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A71E4B1-27AD-4A03-8E45-A3C49A35A80D}" xr6:coauthVersionLast="47" xr6:coauthVersionMax="47" xr10:uidLastSave="{00000000-0000-0000-0000-000000000000}"/>
  <bookViews>
    <workbookView xWindow="3348" yWindow="3348" windowWidth="17280" windowHeight="8880"/>
  </bookViews>
  <sheets>
    <sheet name="All %Grades" sheetId="1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1" l="1"/>
  <c r="T5" i="11" s="1"/>
  <c r="N42" i="11"/>
  <c r="O10" i="11"/>
  <c r="O5" i="11"/>
  <c r="O6" i="11"/>
  <c r="O7" i="11"/>
  <c r="O42" i="11" s="1"/>
  <c r="O9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2" i="11"/>
  <c r="O33" i="11"/>
  <c r="O34" i="11"/>
  <c r="O35" i="11"/>
  <c r="O36" i="11"/>
  <c r="O37" i="11"/>
  <c r="O38" i="11"/>
  <c r="O39" i="11"/>
  <c r="R32" i="11"/>
  <c r="R5" i="11"/>
  <c r="R10" i="11"/>
  <c r="R7" i="11"/>
  <c r="R6" i="11"/>
  <c r="R39" i="11"/>
  <c r="R8" i="11"/>
  <c r="R9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3" i="11"/>
  <c r="R34" i="11"/>
  <c r="R35" i="11"/>
  <c r="R36" i="11"/>
  <c r="R37" i="11"/>
  <c r="R38" i="11"/>
  <c r="X5" i="11" l="1"/>
  <c r="U5" i="11"/>
</calcChain>
</file>

<file path=xl/comments1.xml><?xml version="1.0" encoding="utf-8"?>
<comments xmlns="http://schemas.openxmlformats.org/spreadsheetml/2006/main">
  <authors>
    <author>IKU</author>
  </authors>
  <commentList>
    <comment ref="D4" authorId="0" shapeId="0">
      <text>
        <r>
          <rPr>
            <b/>
            <sz val="8"/>
            <color indexed="81"/>
            <rFont val="Tahoma"/>
            <charset val="162"/>
          </rPr>
          <t>IKU:</t>
        </r>
        <r>
          <rPr>
            <sz val="8"/>
            <color indexed="81"/>
            <rFont val="Tahoma"/>
            <charset val="162"/>
          </rPr>
          <t xml:space="preserve">
Win2000</t>
        </r>
      </text>
    </comment>
    <comment ref="E4" authorId="0" shapeId="0">
      <text>
        <r>
          <rPr>
            <b/>
            <sz val="8"/>
            <color indexed="81"/>
            <rFont val="Tahoma"/>
            <charset val="162"/>
          </rPr>
          <t>IKU:</t>
        </r>
        <r>
          <rPr>
            <sz val="8"/>
            <color indexed="81"/>
            <rFont val="Tahoma"/>
            <charset val="162"/>
          </rPr>
          <t xml:space="preserve">
Win Exer1</t>
        </r>
      </text>
    </comment>
    <comment ref="F4" authorId="0" shapeId="0">
      <text>
        <r>
          <rPr>
            <b/>
            <sz val="8"/>
            <color indexed="81"/>
            <rFont val="Tahoma"/>
            <charset val="162"/>
          </rPr>
          <t>IKU:</t>
        </r>
        <r>
          <rPr>
            <sz val="8"/>
            <color indexed="81"/>
            <rFont val="Tahoma"/>
            <charset val="162"/>
          </rPr>
          <t xml:space="preserve">
Win Exer2</t>
        </r>
      </text>
    </comment>
    <comment ref="G4" authorId="0" shapeId="0">
      <text>
        <r>
          <rPr>
            <b/>
            <sz val="8"/>
            <color indexed="81"/>
            <rFont val="Tahoma"/>
            <charset val="162"/>
          </rPr>
          <t xml:space="preserve">IKU:
</t>
        </r>
        <r>
          <rPr>
            <sz val="8"/>
            <color indexed="81"/>
            <rFont val="Tahoma"/>
            <family val="2"/>
            <charset val="162"/>
          </rPr>
          <t>Word Exer</t>
        </r>
      </text>
    </comment>
    <comment ref="H4" authorId="0" shapeId="0">
      <text>
        <r>
          <rPr>
            <b/>
            <sz val="8"/>
            <color indexed="81"/>
            <rFont val="Tahoma"/>
            <charset val="162"/>
          </rPr>
          <t>IKU:</t>
        </r>
        <r>
          <rPr>
            <sz val="8"/>
            <color indexed="81"/>
            <rFont val="Tahoma"/>
            <charset val="162"/>
          </rPr>
          <t xml:space="preserve">
Word Quiz1</t>
        </r>
      </text>
    </comment>
    <comment ref="N10" authorId="0" shapeId="0">
      <text>
        <r>
          <rPr>
            <b/>
            <sz val="8"/>
            <color indexed="81"/>
            <rFont val="Tahoma"/>
          </rPr>
          <t>IKU:</t>
        </r>
        <r>
          <rPr>
            <sz val="8"/>
            <color indexed="81"/>
            <rFont val="Tahoma"/>
          </rPr>
          <t xml:space="preserve">
ameliyat oldu ama geldi
I most probably wont that this exam into consideration</t>
        </r>
      </text>
    </comment>
  </commentList>
</comments>
</file>

<file path=xl/sharedStrings.xml><?xml version="1.0" encoding="utf-8"?>
<sst xmlns="http://schemas.openxmlformats.org/spreadsheetml/2006/main" count="96" uniqueCount="96">
  <si>
    <t>No</t>
  </si>
  <si>
    <t xml:space="preserve">Number </t>
  </si>
  <si>
    <t>Name-Surname</t>
  </si>
  <si>
    <t>FACULTY OF ENGINEERING AND ARCHITECTURE</t>
  </si>
  <si>
    <t>ISTANBUL KULTUR UNIVERSITY</t>
  </si>
  <si>
    <t>TOTAL   100pt</t>
  </si>
  <si>
    <t>GRADE</t>
  </si>
  <si>
    <t>Curve</t>
  </si>
  <si>
    <t>Average :</t>
  </si>
  <si>
    <t>Mid term  100</t>
  </si>
  <si>
    <t>Final  100</t>
  </si>
  <si>
    <t>Industrial Engineering</t>
  </si>
  <si>
    <t>0001040004</t>
  </si>
  <si>
    <t>Sami Çekiç</t>
  </si>
  <si>
    <r>
      <t>Hw/Qz Total</t>
    </r>
    <r>
      <rPr>
        <b/>
        <sz val="10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25pt</t>
    </r>
  </si>
  <si>
    <r>
      <t xml:space="preserve">Mid term </t>
    </r>
    <r>
      <rPr>
        <sz val="10"/>
        <color indexed="12"/>
        <rFont val="Arial"/>
        <family val="2"/>
      </rPr>
      <t>25pt</t>
    </r>
  </si>
  <si>
    <r>
      <t xml:space="preserve">Final    </t>
    </r>
    <r>
      <rPr>
        <sz val="10"/>
        <color indexed="12"/>
        <rFont val="Arial"/>
        <family val="2"/>
      </rPr>
      <t>50pt</t>
    </r>
  </si>
  <si>
    <t>0001020013</t>
  </si>
  <si>
    <t>Gülin Altınay</t>
  </si>
  <si>
    <t>0001040011</t>
  </si>
  <si>
    <t>Ensar Habat</t>
  </si>
  <si>
    <t>0201040001</t>
  </si>
  <si>
    <t>Burak Turan</t>
  </si>
  <si>
    <t>0201040003</t>
  </si>
  <si>
    <t>Bahadır Eser</t>
  </si>
  <si>
    <t>0201040004</t>
  </si>
  <si>
    <t>Tunca Okut</t>
  </si>
  <si>
    <t>0201040006</t>
  </si>
  <si>
    <t>Leman Fikir</t>
  </si>
  <si>
    <t>0201040008</t>
  </si>
  <si>
    <t>Murat Kadıoğlu</t>
  </si>
  <si>
    <t>0201040009</t>
  </si>
  <si>
    <t>Cüneyt Acar</t>
  </si>
  <si>
    <t>0201040010</t>
  </si>
  <si>
    <t>Alp Külekçi</t>
  </si>
  <si>
    <t>0201040011</t>
  </si>
  <si>
    <t>Emrah Saraç</t>
  </si>
  <si>
    <t>0201040012</t>
  </si>
  <si>
    <t>Hasan Çeke</t>
  </si>
  <si>
    <t>0201040015</t>
  </si>
  <si>
    <t>Yusuf Çoklar</t>
  </si>
  <si>
    <t>0201040016</t>
  </si>
  <si>
    <t>Halit Rendeci</t>
  </si>
  <si>
    <t>0201040018</t>
  </si>
  <si>
    <t>M.Sait Çuhadar</t>
  </si>
  <si>
    <t>0201040019</t>
  </si>
  <si>
    <t>M.Zahid Karaağaç</t>
  </si>
  <si>
    <t>0201040020</t>
  </si>
  <si>
    <t>Işıl Göfer</t>
  </si>
  <si>
    <t>0201040023</t>
  </si>
  <si>
    <t>Zeynep Zengin</t>
  </si>
  <si>
    <t>0201040024</t>
  </si>
  <si>
    <t>İlker Aslan</t>
  </si>
  <si>
    <t>0201040026</t>
  </si>
  <si>
    <t>Halil Onur Alan</t>
  </si>
  <si>
    <t>0201040027</t>
  </si>
  <si>
    <t>Cihan Karadeniz</t>
  </si>
  <si>
    <t>0201040028</t>
  </si>
  <si>
    <t>A.Erhan Yaylacioğlu</t>
  </si>
  <si>
    <t>0201040029</t>
  </si>
  <si>
    <t>Ertan Tekin</t>
  </si>
  <si>
    <t>0301040004</t>
  </si>
  <si>
    <t>Ubeydullah Keleş</t>
  </si>
  <si>
    <t>0301040006</t>
  </si>
  <si>
    <t>Uğur Zincirkıran</t>
  </si>
  <si>
    <t>0301040016</t>
  </si>
  <si>
    <t>Ali Emre Orhan</t>
  </si>
  <si>
    <t>0301040019</t>
  </si>
  <si>
    <t>Çağrı Bulak</t>
  </si>
  <si>
    <t>0301040023</t>
  </si>
  <si>
    <t>Ömer Koray Elbek</t>
  </si>
  <si>
    <t>0301040031</t>
  </si>
  <si>
    <t>A. Tevfik Akbulut</t>
  </si>
  <si>
    <t>0001020004</t>
  </si>
  <si>
    <t>Kemal Kendir</t>
  </si>
  <si>
    <t>0301040035</t>
  </si>
  <si>
    <t>Ahmet Akkuş</t>
  </si>
  <si>
    <t>0301040043</t>
  </si>
  <si>
    <t>Nesibe Bilgiş</t>
  </si>
  <si>
    <t>0301040040</t>
  </si>
  <si>
    <t>Ozan Özoğul</t>
  </si>
  <si>
    <t>0201040002</t>
  </si>
  <si>
    <t>Eray Gün</t>
  </si>
  <si>
    <t>0301040011</t>
  </si>
  <si>
    <t>Can Serbest</t>
  </si>
  <si>
    <t>Win  E 2 10 pt</t>
  </si>
  <si>
    <t>Win  E 1 10pt</t>
  </si>
  <si>
    <t>Win QZ 1 10pt</t>
  </si>
  <si>
    <t>WordQZ  10pt</t>
  </si>
  <si>
    <t>WordE1 10pt</t>
  </si>
  <si>
    <t xml:space="preserve">Ek kontengan please </t>
  </si>
  <si>
    <t>see me</t>
  </si>
  <si>
    <t>Introduction to Computing (ENG001)</t>
  </si>
  <si>
    <t>ExcelE1  10pt</t>
  </si>
  <si>
    <t>ExcelE2  10pt</t>
  </si>
  <si>
    <t>ExcelQ1  10pt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</si>
</sst>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34" x14ac:knownFonts="1">
    <font>
      <sz val="10"/>
      <name val="Arial"/>
      <charset val="162"/>
    </font>
    <font>
      <b/>
      <sz val="9"/>
      <name val="Arial"/>
      <family val="2"/>
      <charset val="162"/>
    </font>
    <font>
      <b/>
      <sz val="12"/>
      <name val="Arial"/>
      <family val="2"/>
      <charset val="162"/>
    </font>
    <font>
      <b/>
      <sz val="8"/>
      <color indexed="81"/>
      <name val="Tahoma"/>
      <charset val="162"/>
    </font>
    <font>
      <sz val="8"/>
      <color indexed="81"/>
      <name val="Tahoma"/>
      <charset val="162"/>
    </font>
    <font>
      <sz val="10"/>
      <color indexed="22"/>
      <name val="Arial"/>
      <family val="2"/>
      <charset val="162"/>
    </font>
    <font>
      <sz val="12"/>
      <color indexed="22"/>
      <name val="Arial"/>
      <family val="2"/>
      <charset val="162"/>
    </font>
    <font>
      <b/>
      <sz val="12"/>
      <color indexed="22"/>
      <name val="Arial"/>
      <family val="2"/>
      <charset val="162"/>
    </font>
    <font>
      <b/>
      <sz val="10"/>
      <name val="Arial"/>
      <family val="2"/>
      <charset val="16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indexed="22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11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8"/>
      <color indexed="12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62"/>
      <name val="Arial"/>
      <family val="2"/>
    </font>
    <font>
      <sz val="11"/>
      <name val="Arial"/>
      <family val="2"/>
      <charset val="162"/>
    </font>
    <font>
      <sz val="8"/>
      <color indexed="81"/>
      <name val="Tahoma"/>
      <family val="2"/>
      <charset val="162"/>
    </font>
    <font>
      <sz val="12"/>
      <color indexed="9"/>
      <name val="Arial"/>
      <family val="2"/>
      <charset val="162"/>
    </font>
    <font>
      <b/>
      <sz val="10"/>
      <color indexed="12"/>
      <name val="Arial"/>
      <family val="2"/>
      <charset val="162"/>
    </font>
    <font>
      <sz val="9"/>
      <name val="Arial"/>
      <charset val="162"/>
    </font>
    <font>
      <sz val="9"/>
      <color indexed="12"/>
      <name val="Arial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/>
    <xf numFmtId="172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72" fontId="14" fillId="0" borderId="0" xfId="0" applyNumberFormat="1" applyFont="1"/>
    <xf numFmtId="172" fontId="15" fillId="0" borderId="0" xfId="0" applyNumberFormat="1" applyFont="1" applyFill="1" applyBorder="1"/>
    <xf numFmtId="0" fontId="16" fillId="0" borderId="0" xfId="0" applyFont="1"/>
    <xf numFmtId="0" fontId="11" fillId="2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/>
    <xf numFmtId="172" fontId="20" fillId="0" borderId="0" xfId="0" applyNumberFormat="1" applyFont="1"/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18" fillId="3" borderId="1" xfId="0" applyFont="1" applyFill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172" fontId="24" fillId="0" borderId="0" xfId="0" applyNumberFormat="1" applyFont="1" applyBorder="1"/>
    <xf numFmtId="172" fontId="24" fillId="3" borderId="1" xfId="0" applyNumberFormat="1" applyFont="1" applyFill="1" applyBorder="1"/>
    <xf numFmtId="172" fontId="26" fillId="2" borderId="1" xfId="0" applyNumberFormat="1" applyFont="1" applyFill="1" applyBorder="1"/>
    <xf numFmtId="172" fontId="27" fillId="0" borderId="0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2" fontId="30" fillId="2" borderId="1" xfId="0" applyNumberFormat="1" applyFont="1" applyFill="1" applyBorder="1"/>
    <xf numFmtId="0" fontId="11" fillId="0" borderId="0" xfId="0" applyFont="1" applyAlignment="1"/>
    <xf numFmtId="0" fontId="18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31" fillId="0" borderId="0" xfId="0" applyFont="1" applyAlignment="1" applyProtection="1">
      <protection locked="0"/>
    </xf>
    <xf numFmtId="0" fontId="19" fillId="0" borderId="0" xfId="0" applyFont="1" applyAlignment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8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center" wrapText="1"/>
      <protection locked="0"/>
    </xf>
    <xf numFmtId="0" fontId="21" fillId="3" borderId="1" xfId="0" applyFont="1" applyFill="1" applyBorder="1" applyAlignment="1" applyProtection="1">
      <alignment horizontal="center" wrapText="1"/>
      <protection locked="0"/>
    </xf>
    <xf numFmtId="0" fontId="19" fillId="0" borderId="1" xfId="0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0" fontId="28" fillId="0" borderId="1" xfId="0" applyFont="1" applyBorder="1" applyProtection="1">
      <protection locked="0"/>
    </xf>
    <xf numFmtId="172" fontId="20" fillId="0" borderId="1" xfId="0" applyNumberFormat="1" applyFont="1" applyBorder="1" applyProtection="1">
      <protection locked="0"/>
    </xf>
    <xf numFmtId="172" fontId="17" fillId="3" borderId="1" xfId="0" applyNumberFormat="1" applyFont="1" applyFill="1" applyBorder="1" applyProtection="1">
      <protection locked="0"/>
    </xf>
    <xf numFmtId="172" fontId="24" fillId="3" borderId="1" xfId="0" applyNumberFormat="1" applyFont="1" applyFill="1" applyBorder="1" applyProtection="1">
      <protection locked="0"/>
    </xf>
    <xf numFmtId="0" fontId="13" fillId="0" borderId="1" xfId="0" applyFont="1" applyBorder="1" applyProtection="1">
      <protection locked="0"/>
    </xf>
    <xf numFmtId="49" fontId="28" fillId="0" borderId="1" xfId="0" applyNumberFormat="1" applyFont="1" applyBorder="1" applyProtection="1">
      <protection locked="0"/>
    </xf>
    <xf numFmtId="49" fontId="13" fillId="0" borderId="1" xfId="0" applyNumberFormat="1" applyFont="1" applyBorder="1" applyAlignment="1" applyProtection="1">
      <alignment horizontal="left"/>
      <protection locked="0"/>
    </xf>
    <xf numFmtId="0" fontId="13" fillId="0" borderId="1" xfId="0" applyFont="1" applyFill="1" applyBorder="1" applyProtection="1">
      <protection locked="0"/>
    </xf>
    <xf numFmtId="49" fontId="19" fillId="0" borderId="1" xfId="0" applyNumberFormat="1" applyFont="1" applyBorder="1" applyProtection="1">
      <protection locked="0"/>
    </xf>
    <xf numFmtId="0" fontId="19" fillId="0" borderId="1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49" fontId="19" fillId="0" borderId="0" xfId="0" applyNumberFormat="1" applyFont="1" applyBorder="1" applyProtection="1">
      <protection locked="0"/>
    </xf>
    <xf numFmtId="172" fontId="20" fillId="0" borderId="0" xfId="0" applyNumberFormat="1" applyFont="1" applyBorder="1" applyProtection="1">
      <protection locked="0"/>
    </xf>
    <xf numFmtId="0" fontId="25" fillId="0" borderId="0" xfId="0" applyFont="1" applyBorder="1" applyProtection="1">
      <protection locked="0"/>
    </xf>
    <xf numFmtId="172" fontId="20" fillId="0" borderId="0" xfId="0" applyNumberFormat="1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protection locked="0"/>
    </xf>
    <xf numFmtId="0" fontId="2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0" fontId="19" fillId="0" borderId="0" xfId="0" applyFont="1" applyProtection="1"/>
    <xf numFmtId="0" fontId="22" fillId="0" borderId="0" xfId="0" applyFont="1" applyBorder="1" applyAlignment="1" applyProtection="1">
      <alignment horizontal="center" wrapText="1"/>
    </xf>
    <xf numFmtId="0" fontId="18" fillId="3" borderId="1" xfId="0" applyFont="1" applyFill="1" applyBorder="1" applyAlignment="1" applyProtection="1">
      <alignment horizontal="center" wrapText="1"/>
    </xf>
    <xf numFmtId="0" fontId="14" fillId="0" borderId="0" xfId="0" applyFont="1" applyProtection="1"/>
    <xf numFmtId="172" fontId="23" fillId="3" borderId="1" xfId="0" applyNumberFormat="1" applyFont="1" applyFill="1" applyBorder="1" applyProtection="1"/>
    <xf numFmtId="0" fontId="12" fillId="0" borderId="0" xfId="0" applyFont="1" applyProtection="1"/>
    <xf numFmtId="172" fontId="24" fillId="0" borderId="0" xfId="0" applyNumberFormat="1" applyFont="1" applyBorder="1" applyProtection="1"/>
    <xf numFmtId="172" fontId="20" fillId="0" borderId="0" xfId="0" applyNumberFormat="1" applyFont="1" applyProtection="1"/>
    <xf numFmtId="0" fontId="11" fillId="0" borderId="0" xfId="0" applyFont="1" applyAlignment="1" applyProtection="1"/>
    <xf numFmtId="0" fontId="32" fillId="0" borderId="1" xfId="0" applyFont="1" applyBorder="1" applyProtection="1">
      <protection locked="0"/>
    </xf>
    <xf numFmtId="0" fontId="33" fillId="0" borderId="1" xfId="0" applyFont="1" applyBorder="1" applyProtection="1">
      <protection locked="0"/>
    </xf>
  </cellXfs>
  <cellStyles count="1">
    <cellStyle name="Normal" xfId="0" builtinId="0"/>
  </cellStyles>
  <dxfs count="3">
    <dxf>
      <font>
        <b/>
        <i/>
        <condense val="0"/>
        <extend val="0"/>
        <color indexed="61"/>
      </font>
    </dxf>
    <dxf>
      <font>
        <b/>
        <i/>
        <condense val="0"/>
        <extend val="0"/>
        <color indexed="61"/>
      </font>
    </dxf>
    <dxf>
      <font>
        <b/>
        <i/>
        <condense val="0"/>
        <extend val="0"/>
        <color indexed="6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43</xdr:row>
      <xdr:rowOff>0</xdr:rowOff>
    </xdr:from>
    <xdr:to>
      <xdr:col>10</xdr:col>
      <xdr:colOff>266700</xdr:colOff>
      <xdr:row>46</xdr:row>
      <xdr:rowOff>121920</xdr:rowOff>
    </xdr:to>
    <xdr:pic>
      <xdr:nvPicPr>
        <xdr:cNvPr id="7172" name="Picture 4">
          <a:extLst>
            <a:ext uri="{FF2B5EF4-FFF2-40B4-BE49-F238E27FC236}">
              <a16:creationId xmlns:a16="http://schemas.microsoft.com/office/drawing/2014/main" id="{21C36B1A-25A7-3840-32FD-495D12EC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" y="7315200"/>
          <a:ext cx="40843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4"/>
  <sheetViews>
    <sheetView tabSelected="1" topLeftCell="A45" workbookViewId="0">
      <pane ySplit="1032" activePane="bottomLeft"/>
      <selection activeCell="K4" sqref="K4"/>
      <selection pane="bottomLeft" activeCell="L2" sqref="L2"/>
    </sheetView>
  </sheetViews>
  <sheetFormatPr defaultRowHeight="13.2" x14ac:dyDescent="0.25"/>
  <cols>
    <col min="1" max="1" width="3.44140625" style="41" bestFit="1" customWidth="1"/>
    <col min="2" max="2" width="12.44140625" style="41" customWidth="1"/>
    <col min="3" max="3" width="26.5546875" style="41" customWidth="1"/>
    <col min="4" max="10" width="5" style="41" customWidth="1"/>
    <col min="11" max="11" width="5.33203125" style="45" customWidth="1"/>
    <col min="12" max="12" width="6.44140625" style="41" customWidth="1"/>
    <col min="13" max="13" width="1.6640625" customWidth="1"/>
    <col min="14" max="14" width="4.109375" style="70" customWidth="1"/>
    <col min="15" max="15" width="6.44140625" style="71" customWidth="1"/>
    <col min="16" max="16" width="1.6640625" customWidth="1"/>
    <col min="17" max="17" width="4.109375" customWidth="1"/>
    <col min="18" max="18" width="6.44140625" style="17" customWidth="1"/>
    <col min="19" max="19" width="1.6640625" customWidth="1"/>
    <col min="20" max="20" width="9" customWidth="1"/>
    <col min="21" max="21" width="6" customWidth="1"/>
    <col min="22" max="22" width="9" customWidth="1"/>
    <col min="23" max="23" width="5.88671875" customWidth="1"/>
    <col min="24" max="24" width="9.5546875" customWidth="1"/>
    <col min="25" max="25" width="11" customWidth="1"/>
    <col min="26" max="26" width="1.6640625" customWidth="1"/>
    <col min="27" max="27" width="11" customWidth="1"/>
  </cols>
  <sheetData>
    <row r="1" spans="1:27" s="17" customFormat="1" x14ac:dyDescent="0.25">
      <c r="A1" s="36" t="s">
        <v>4</v>
      </c>
      <c r="B1" s="37"/>
      <c r="C1" s="37"/>
      <c r="D1" s="37"/>
      <c r="E1" s="37"/>
      <c r="F1" s="37"/>
      <c r="G1" s="37"/>
      <c r="H1" s="38" t="s">
        <v>92</v>
      </c>
      <c r="I1" s="39"/>
      <c r="J1" s="39"/>
      <c r="K1" s="40"/>
      <c r="L1" s="41"/>
      <c r="M1" s="19"/>
      <c r="N1" s="68"/>
      <c r="O1" s="68"/>
      <c r="P1" s="19"/>
      <c r="Q1" s="19"/>
      <c r="R1" s="19"/>
      <c r="S1" s="19"/>
      <c r="U1" s="19" t="s">
        <v>11</v>
      </c>
      <c r="V1" s="19"/>
      <c r="W1" s="19"/>
      <c r="X1" s="19"/>
      <c r="Y1" s="19"/>
    </row>
    <row r="2" spans="1:27" x14ac:dyDescent="0.25">
      <c r="A2" s="36" t="s">
        <v>3</v>
      </c>
      <c r="B2" s="37"/>
      <c r="C2" s="37"/>
      <c r="D2" s="37"/>
      <c r="E2" s="37"/>
      <c r="F2" s="37"/>
      <c r="G2" s="37"/>
      <c r="H2" s="39"/>
      <c r="I2" s="39"/>
      <c r="J2" s="39"/>
      <c r="K2" s="42"/>
      <c r="M2" s="1"/>
      <c r="N2" s="69"/>
      <c r="O2" s="68"/>
      <c r="P2" s="1"/>
      <c r="Q2" s="1"/>
      <c r="R2" s="19"/>
      <c r="S2" s="1"/>
      <c r="T2" s="8"/>
      <c r="U2" s="1"/>
      <c r="V2" s="1"/>
      <c r="W2" s="1"/>
      <c r="X2" s="1"/>
      <c r="Y2" s="1"/>
    </row>
    <row r="3" spans="1:27" ht="5.25" customHeight="1" x14ac:dyDescent="0.25">
      <c r="A3" s="43"/>
      <c r="B3" s="44"/>
      <c r="C3" s="44"/>
      <c r="D3" s="39"/>
      <c r="E3" s="39"/>
      <c r="F3" s="39"/>
      <c r="G3" s="39"/>
      <c r="H3" s="39"/>
      <c r="I3" s="39"/>
      <c r="J3" s="39"/>
      <c r="Y3" s="3"/>
      <c r="Z3" s="3"/>
      <c r="AA3" s="3"/>
    </row>
    <row r="4" spans="1:27" s="17" customFormat="1" ht="37.5" customHeight="1" x14ac:dyDescent="0.25">
      <c r="A4" s="46" t="s">
        <v>0</v>
      </c>
      <c r="B4" s="46" t="s">
        <v>1</v>
      </c>
      <c r="C4" s="46" t="s">
        <v>2</v>
      </c>
      <c r="D4" s="47" t="s">
        <v>87</v>
      </c>
      <c r="E4" s="47" t="s">
        <v>86</v>
      </c>
      <c r="F4" s="47" t="s">
        <v>85</v>
      </c>
      <c r="G4" s="47" t="s">
        <v>89</v>
      </c>
      <c r="H4" s="47" t="s">
        <v>88</v>
      </c>
      <c r="I4" s="47" t="s">
        <v>93</v>
      </c>
      <c r="J4" s="47" t="s">
        <v>94</v>
      </c>
      <c r="K4" s="47" t="s">
        <v>95</v>
      </c>
      <c r="L4" s="48" t="s">
        <v>14</v>
      </c>
      <c r="M4" s="20"/>
      <c r="N4" s="72" t="s">
        <v>9</v>
      </c>
      <c r="O4" s="73" t="s">
        <v>15</v>
      </c>
      <c r="P4" s="20"/>
      <c r="Q4" s="21" t="s">
        <v>10</v>
      </c>
      <c r="R4" s="22" t="s">
        <v>16</v>
      </c>
      <c r="S4" s="23"/>
      <c r="T4" s="24" t="s">
        <v>5</v>
      </c>
      <c r="U4" s="25" t="s">
        <v>7</v>
      </c>
      <c r="V4" s="24" t="s">
        <v>6</v>
      </c>
      <c r="W4" s="23"/>
      <c r="X4" s="23"/>
      <c r="Y4" s="20"/>
      <c r="Z4" s="16"/>
      <c r="AA4" s="20"/>
    </row>
    <row r="5" spans="1:27" ht="13.5" customHeight="1" x14ac:dyDescent="0.3">
      <c r="A5" s="49">
        <v>1</v>
      </c>
      <c r="B5" s="50" t="s">
        <v>73</v>
      </c>
      <c r="C5" s="51" t="s">
        <v>74</v>
      </c>
      <c r="D5" s="52"/>
      <c r="E5" s="52">
        <v>8</v>
      </c>
      <c r="F5" s="52">
        <v>9</v>
      </c>
      <c r="G5" s="52"/>
      <c r="H5" s="52"/>
      <c r="I5" s="52"/>
      <c r="J5" s="52"/>
      <c r="K5" s="81"/>
      <c r="L5" s="53">
        <f>((SUM(D5:J5))*25)/59</f>
        <v>7.2033898305084749</v>
      </c>
      <c r="N5" s="74">
        <v>72.75</v>
      </c>
      <c r="O5" s="75">
        <f>(25*N5)/100</f>
        <v>18.1875</v>
      </c>
      <c r="P5" s="9"/>
      <c r="Q5" s="12"/>
      <c r="R5" s="27">
        <f t="shared" ref="R5:R39" si="0">Q5/2</f>
        <v>0</v>
      </c>
      <c r="T5" s="34">
        <f>L5+O5+R5</f>
        <v>25.390889830508474</v>
      </c>
      <c r="U5" s="13">
        <f>T5*$X$5</f>
        <v>100</v>
      </c>
      <c r="V5" s="7"/>
      <c r="W5" s="2"/>
      <c r="X5" s="14">
        <f>100/T5</f>
        <v>3.9384204597605241</v>
      </c>
      <c r="Y5" s="4"/>
      <c r="Z5" s="5"/>
      <c r="AA5" s="4"/>
    </row>
    <row r="6" spans="1:27" ht="13.5" customHeight="1" x14ac:dyDescent="0.3">
      <c r="A6" s="49">
        <v>2</v>
      </c>
      <c r="B6" s="50" t="s">
        <v>17</v>
      </c>
      <c r="C6" s="51" t="s">
        <v>18</v>
      </c>
      <c r="D6" s="52">
        <v>8.8000000000000007</v>
      </c>
      <c r="E6" s="52">
        <v>9</v>
      </c>
      <c r="F6" s="52">
        <v>8</v>
      </c>
      <c r="G6" s="52"/>
      <c r="H6" s="52">
        <v>10</v>
      </c>
      <c r="I6" s="52"/>
      <c r="J6" s="52"/>
      <c r="K6" s="81"/>
      <c r="L6" s="54"/>
      <c r="N6" s="74">
        <v>62.5</v>
      </c>
      <c r="O6" s="75">
        <f>(25*N6)/100</f>
        <v>15.625</v>
      </c>
      <c r="P6" s="9"/>
      <c r="Q6" s="12"/>
      <c r="R6" s="27">
        <f t="shared" si="0"/>
        <v>0</v>
      </c>
      <c r="T6" s="28"/>
      <c r="U6" s="29"/>
      <c r="V6" s="15"/>
      <c r="W6" s="2"/>
      <c r="Y6" s="4"/>
      <c r="Z6" s="5"/>
      <c r="AA6" s="4"/>
    </row>
    <row r="7" spans="1:27" ht="13.5" customHeight="1" x14ac:dyDescent="0.3">
      <c r="A7" s="49">
        <v>3</v>
      </c>
      <c r="B7" s="50" t="s">
        <v>12</v>
      </c>
      <c r="C7" s="55" t="s">
        <v>13</v>
      </c>
      <c r="D7" s="52">
        <v>8</v>
      </c>
      <c r="E7" s="52"/>
      <c r="F7" s="52"/>
      <c r="G7" s="52"/>
      <c r="H7" s="52"/>
      <c r="I7" s="52">
        <v>10</v>
      </c>
      <c r="J7" s="52">
        <v>9</v>
      </c>
      <c r="K7" s="81">
        <v>9.5</v>
      </c>
      <c r="L7" s="54"/>
      <c r="N7" s="74">
        <v>60</v>
      </c>
      <c r="O7" s="75">
        <f>(25*N7)/100</f>
        <v>15</v>
      </c>
      <c r="P7" s="9"/>
      <c r="Q7" s="12"/>
      <c r="R7" s="27">
        <f t="shared" si="0"/>
        <v>0</v>
      </c>
      <c r="T7" s="28"/>
      <c r="U7" s="29"/>
      <c r="V7" s="7"/>
      <c r="W7" s="2"/>
      <c r="Y7" s="4"/>
      <c r="Z7" s="5"/>
      <c r="AA7" s="4"/>
    </row>
    <row r="8" spans="1:27" ht="13.5" customHeight="1" x14ac:dyDescent="0.3">
      <c r="A8" s="49">
        <v>4</v>
      </c>
      <c r="B8" s="50" t="s">
        <v>19</v>
      </c>
      <c r="C8" s="55" t="s">
        <v>20</v>
      </c>
      <c r="D8" s="52">
        <v>7.1</v>
      </c>
      <c r="E8" s="52">
        <v>9</v>
      </c>
      <c r="F8" s="52">
        <v>9</v>
      </c>
      <c r="G8" s="52">
        <v>6</v>
      </c>
      <c r="H8" s="52"/>
      <c r="I8" s="52"/>
      <c r="J8" s="52"/>
      <c r="K8" s="81"/>
      <c r="L8" s="54"/>
      <c r="N8" s="74"/>
      <c r="O8" s="75"/>
      <c r="P8" s="9"/>
      <c r="Q8" s="12"/>
      <c r="R8" s="27">
        <f t="shared" si="0"/>
        <v>0</v>
      </c>
      <c r="T8" s="28"/>
      <c r="U8" s="29"/>
      <c r="V8" s="7"/>
      <c r="W8" s="2"/>
      <c r="Y8" s="4"/>
      <c r="Z8" s="5"/>
      <c r="AA8" s="6"/>
    </row>
    <row r="9" spans="1:27" ht="13.5" customHeight="1" x14ac:dyDescent="0.3">
      <c r="A9" s="49">
        <v>5</v>
      </c>
      <c r="B9" s="50" t="s">
        <v>21</v>
      </c>
      <c r="C9" s="55" t="s">
        <v>22</v>
      </c>
      <c r="D9" s="52">
        <v>9.8000000000000007</v>
      </c>
      <c r="E9" s="52">
        <v>9</v>
      </c>
      <c r="F9" s="52">
        <v>9</v>
      </c>
      <c r="G9" s="52">
        <v>8</v>
      </c>
      <c r="H9" s="52">
        <v>9.5</v>
      </c>
      <c r="I9" s="52"/>
      <c r="J9" s="52"/>
      <c r="K9" s="81">
        <v>10</v>
      </c>
      <c r="L9" s="54"/>
      <c r="N9" s="74">
        <v>83</v>
      </c>
      <c r="O9" s="75">
        <f t="shared" ref="O9:O30" si="1">(25*N9)/100</f>
        <v>20.75</v>
      </c>
      <c r="P9" s="9"/>
      <c r="Q9" s="12"/>
      <c r="R9" s="27">
        <f t="shared" si="0"/>
        <v>0</v>
      </c>
      <c r="T9" s="28"/>
      <c r="U9" s="29"/>
      <c r="V9" s="7"/>
      <c r="W9" s="2"/>
      <c r="Y9" s="4"/>
      <c r="Z9" s="5"/>
      <c r="AA9" s="6"/>
    </row>
    <row r="10" spans="1:27" ht="13.5" customHeight="1" x14ac:dyDescent="0.3">
      <c r="A10" s="49">
        <v>6</v>
      </c>
      <c r="B10" s="50" t="s">
        <v>81</v>
      </c>
      <c r="C10" s="55" t="s">
        <v>82</v>
      </c>
      <c r="D10" s="52"/>
      <c r="E10" s="52"/>
      <c r="F10" s="52"/>
      <c r="G10" s="52"/>
      <c r="H10" s="52"/>
      <c r="I10" s="52">
        <v>10</v>
      </c>
      <c r="J10" s="52">
        <v>10</v>
      </c>
      <c r="K10" s="81"/>
      <c r="L10" s="54"/>
      <c r="N10" s="74">
        <v>15.5</v>
      </c>
      <c r="O10" s="75">
        <f t="shared" si="1"/>
        <v>3.875</v>
      </c>
      <c r="P10" s="9"/>
      <c r="Q10" s="12"/>
      <c r="R10" s="27">
        <f t="shared" si="0"/>
        <v>0</v>
      </c>
      <c r="T10" s="28"/>
      <c r="U10" s="29"/>
      <c r="V10" s="7"/>
      <c r="W10" s="2"/>
      <c r="Y10" s="4"/>
      <c r="Z10" s="5"/>
      <c r="AA10" s="4"/>
    </row>
    <row r="11" spans="1:27" ht="13.5" customHeight="1" x14ac:dyDescent="0.3">
      <c r="A11" s="49">
        <v>7</v>
      </c>
      <c r="B11" s="50" t="s">
        <v>23</v>
      </c>
      <c r="C11" s="55" t="s">
        <v>24</v>
      </c>
      <c r="D11" s="52">
        <v>9.8000000000000007</v>
      </c>
      <c r="E11" s="52">
        <v>10</v>
      </c>
      <c r="F11" s="52">
        <v>9</v>
      </c>
      <c r="G11" s="52">
        <v>9</v>
      </c>
      <c r="H11" s="52">
        <v>10</v>
      </c>
      <c r="I11" s="52"/>
      <c r="J11" s="52"/>
      <c r="K11" s="81">
        <v>8.5</v>
      </c>
      <c r="L11" s="54"/>
      <c r="N11" s="74">
        <v>73.75</v>
      </c>
      <c r="O11" s="75">
        <f t="shared" si="1"/>
        <v>18.4375</v>
      </c>
      <c r="P11" s="9"/>
      <c r="Q11" s="12"/>
      <c r="R11" s="27">
        <f t="shared" si="0"/>
        <v>0</v>
      </c>
      <c r="T11" s="28"/>
      <c r="U11" s="29"/>
      <c r="V11" s="7"/>
      <c r="W11" s="2"/>
      <c r="Y11" s="4"/>
      <c r="Z11" s="5"/>
      <c r="AA11" s="4"/>
    </row>
    <row r="12" spans="1:27" ht="13.5" customHeight="1" x14ac:dyDescent="0.3">
      <c r="A12" s="49">
        <v>8</v>
      </c>
      <c r="B12" s="56" t="s">
        <v>25</v>
      </c>
      <c r="C12" s="51" t="s">
        <v>26</v>
      </c>
      <c r="D12" s="52">
        <v>9.6999999999999993</v>
      </c>
      <c r="E12" s="52">
        <v>10</v>
      </c>
      <c r="F12" s="52">
        <v>9</v>
      </c>
      <c r="G12" s="52">
        <v>10</v>
      </c>
      <c r="H12" s="52">
        <v>10</v>
      </c>
      <c r="I12" s="52">
        <v>10</v>
      </c>
      <c r="J12" s="52">
        <v>9</v>
      </c>
      <c r="K12" s="81">
        <v>9.5</v>
      </c>
      <c r="L12" s="54"/>
      <c r="N12" s="74">
        <v>77.5</v>
      </c>
      <c r="O12" s="75">
        <f t="shared" si="1"/>
        <v>19.375</v>
      </c>
      <c r="P12" s="9"/>
      <c r="Q12" s="12"/>
      <c r="R12" s="27">
        <f t="shared" si="0"/>
        <v>0</v>
      </c>
      <c r="T12" s="28"/>
      <c r="U12" s="29"/>
      <c r="V12" s="7"/>
      <c r="W12" s="2"/>
      <c r="Y12" s="4"/>
      <c r="Z12" s="5"/>
      <c r="AA12" s="4"/>
    </row>
    <row r="13" spans="1:27" ht="13.5" customHeight="1" x14ac:dyDescent="0.3">
      <c r="A13" s="49">
        <v>9</v>
      </c>
      <c r="B13" s="50" t="s">
        <v>27</v>
      </c>
      <c r="C13" s="55" t="s">
        <v>28</v>
      </c>
      <c r="D13" s="52">
        <v>9.1999999999999993</v>
      </c>
      <c r="E13" s="52">
        <v>10</v>
      </c>
      <c r="F13" s="52">
        <v>9</v>
      </c>
      <c r="G13" s="52">
        <v>9</v>
      </c>
      <c r="H13" s="52">
        <v>10</v>
      </c>
      <c r="I13" s="52"/>
      <c r="J13" s="52"/>
      <c r="K13" s="81">
        <v>9.5</v>
      </c>
      <c r="L13" s="54"/>
      <c r="N13" s="74">
        <v>70</v>
      </c>
      <c r="O13" s="75">
        <f t="shared" si="1"/>
        <v>17.5</v>
      </c>
      <c r="P13" s="9"/>
      <c r="Q13" s="12"/>
      <c r="R13" s="27">
        <f t="shared" si="0"/>
        <v>0</v>
      </c>
      <c r="T13" s="28"/>
      <c r="U13" s="29"/>
      <c r="V13" s="7"/>
    </row>
    <row r="14" spans="1:27" ht="13.5" customHeight="1" x14ac:dyDescent="0.3">
      <c r="A14" s="49">
        <v>10</v>
      </c>
      <c r="B14" s="50" t="s">
        <v>29</v>
      </c>
      <c r="C14" s="55" t="s">
        <v>30</v>
      </c>
      <c r="D14" s="52">
        <v>6.7</v>
      </c>
      <c r="E14" s="52">
        <v>9</v>
      </c>
      <c r="F14" s="52">
        <v>9</v>
      </c>
      <c r="G14" s="52">
        <v>10</v>
      </c>
      <c r="H14" s="52">
        <v>10</v>
      </c>
      <c r="I14" s="52">
        <v>10</v>
      </c>
      <c r="J14" s="52">
        <v>9</v>
      </c>
      <c r="K14" s="81">
        <v>8</v>
      </c>
      <c r="L14" s="54"/>
      <c r="N14" s="74">
        <v>76.5</v>
      </c>
      <c r="O14" s="75">
        <f t="shared" si="1"/>
        <v>19.125</v>
      </c>
      <c r="P14" s="9"/>
      <c r="Q14" s="12"/>
      <c r="R14" s="27">
        <f t="shared" si="0"/>
        <v>0</v>
      </c>
      <c r="T14" s="28"/>
      <c r="U14" s="29"/>
      <c r="V14" s="7"/>
    </row>
    <row r="15" spans="1:27" ht="13.5" customHeight="1" x14ac:dyDescent="0.3">
      <c r="A15" s="49">
        <v>11</v>
      </c>
      <c r="B15" s="50" t="s">
        <v>31</v>
      </c>
      <c r="C15" s="55" t="s">
        <v>32</v>
      </c>
      <c r="D15" s="52">
        <v>8.6</v>
      </c>
      <c r="E15" s="52">
        <v>9</v>
      </c>
      <c r="F15" s="52">
        <v>9</v>
      </c>
      <c r="G15" s="52">
        <v>8</v>
      </c>
      <c r="H15" s="52">
        <v>9</v>
      </c>
      <c r="I15" s="52">
        <v>10</v>
      </c>
      <c r="J15" s="52">
        <v>5</v>
      </c>
      <c r="K15" s="81">
        <v>9</v>
      </c>
      <c r="L15" s="54"/>
      <c r="N15" s="74">
        <v>70.75</v>
      </c>
      <c r="O15" s="75">
        <f t="shared" si="1"/>
        <v>17.6875</v>
      </c>
      <c r="P15" s="9"/>
      <c r="Q15" s="12"/>
      <c r="R15" s="27">
        <f t="shared" si="0"/>
        <v>0</v>
      </c>
      <c r="T15" s="28"/>
      <c r="U15" s="29"/>
      <c r="V15" s="7"/>
    </row>
    <row r="16" spans="1:27" ht="13.5" customHeight="1" x14ac:dyDescent="0.3">
      <c r="A16" s="49">
        <v>12</v>
      </c>
      <c r="B16" s="50" t="s">
        <v>33</v>
      </c>
      <c r="C16" s="55" t="s">
        <v>34</v>
      </c>
      <c r="D16" s="52">
        <v>9.5</v>
      </c>
      <c r="E16" s="52">
        <v>10</v>
      </c>
      <c r="F16" s="52">
        <v>9</v>
      </c>
      <c r="G16" s="52">
        <v>7</v>
      </c>
      <c r="H16" s="52">
        <v>9.5</v>
      </c>
      <c r="I16" s="52">
        <v>10</v>
      </c>
      <c r="J16" s="52">
        <v>9</v>
      </c>
      <c r="K16" s="81">
        <v>8.5</v>
      </c>
      <c r="L16" s="54"/>
      <c r="N16" s="74">
        <v>60.5</v>
      </c>
      <c r="O16" s="75">
        <f t="shared" si="1"/>
        <v>15.125</v>
      </c>
      <c r="P16" s="9"/>
      <c r="Q16" s="12"/>
      <c r="R16" s="27">
        <f t="shared" si="0"/>
        <v>0</v>
      </c>
      <c r="T16" s="28"/>
      <c r="U16" s="29"/>
      <c r="V16" s="7"/>
    </row>
    <row r="17" spans="1:25" ht="13.5" customHeight="1" x14ac:dyDescent="0.3">
      <c r="A17" s="49">
        <v>13</v>
      </c>
      <c r="B17" s="50" t="s">
        <v>35</v>
      </c>
      <c r="C17" s="55" t="s">
        <v>36</v>
      </c>
      <c r="D17" s="52">
        <v>9.8000000000000007</v>
      </c>
      <c r="E17" s="52">
        <v>10</v>
      </c>
      <c r="F17" s="52">
        <v>9</v>
      </c>
      <c r="G17" s="52">
        <v>10</v>
      </c>
      <c r="H17" s="52">
        <v>10</v>
      </c>
      <c r="I17" s="52">
        <v>10</v>
      </c>
      <c r="J17" s="52">
        <v>9</v>
      </c>
      <c r="K17" s="81">
        <v>9.5</v>
      </c>
      <c r="L17" s="54"/>
      <c r="N17" s="74">
        <v>90</v>
      </c>
      <c r="O17" s="75">
        <f t="shared" si="1"/>
        <v>22.5</v>
      </c>
      <c r="P17" s="9"/>
      <c r="Q17" s="12"/>
      <c r="R17" s="27">
        <f t="shared" si="0"/>
        <v>0</v>
      </c>
      <c r="T17" s="28"/>
      <c r="U17" s="29"/>
      <c r="V17" s="7"/>
    </row>
    <row r="18" spans="1:25" ht="13.5" customHeight="1" x14ac:dyDescent="0.3">
      <c r="A18" s="49">
        <v>14</v>
      </c>
      <c r="B18" s="50" t="s">
        <v>37</v>
      </c>
      <c r="C18" s="55" t="s">
        <v>38</v>
      </c>
      <c r="D18" s="52">
        <v>9.3000000000000007</v>
      </c>
      <c r="E18" s="52">
        <v>10</v>
      </c>
      <c r="F18" s="52">
        <v>9</v>
      </c>
      <c r="G18" s="52">
        <v>7</v>
      </c>
      <c r="H18" s="52">
        <v>9.5</v>
      </c>
      <c r="I18" s="52">
        <v>10</v>
      </c>
      <c r="J18" s="52">
        <v>10</v>
      </c>
      <c r="K18" s="81">
        <v>9</v>
      </c>
      <c r="L18" s="54"/>
      <c r="N18" s="74">
        <v>61.75</v>
      </c>
      <c r="O18" s="75">
        <f t="shared" si="1"/>
        <v>15.4375</v>
      </c>
      <c r="P18" s="9"/>
      <c r="Q18" s="12"/>
      <c r="R18" s="27">
        <f t="shared" si="0"/>
        <v>0</v>
      </c>
      <c r="T18" s="28"/>
      <c r="U18" s="29"/>
      <c r="V18" s="7"/>
    </row>
    <row r="19" spans="1:25" ht="13.5" customHeight="1" x14ac:dyDescent="0.3">
      <c r="A19" s="49">
        <v>15</v>
      </c>
      <c r="B19" s="50" t="s">
        <v>39</v>
      </c>
      <c r="C19" s="51" t="s">
        <v>40</v>
      </c>
      <c r="D19" s="52">
        <v>7</v>
      </c>
      <c r="E19" s="52">
        <v>9</v>
      </c>
      <c r="F19" s="52">
        <v>9</v>
      </c>
      <c r="G19" s="52">
        <v>8</v>
      </c>
      <c r="H19" s="52">
        <v>9</v>
      </c>
      <c r="I19" s="52">
        <v>10</v>
      </c>
      <c r="J19" s="52">
        <v>9</v>
      </c>
      <c r="K19" s="81">
        <v>8.5</v>
      </c>
      <c r="L19" s="54"/>
      <c r="N19" s="74">
        <v>85.5</v>
      </c>
      <c r="O19" s="75">
        <f t="shared" si="1"/>
        <v>21.375</v>
      </c>
      <c r="P19" s="9"/>
      <c r="Q19" s="12"/>
      <c r="R19" s="27">
        <f t="shared" si="0"/>
        <v>0</v>
      </c>
      <c r="T19" s="28"/>
      <c r="U19" s="29"/>
      <c r="V19" s="7"/>
    </row>
    <row r="20" spans="1:25" ht="13.5" customHeight="1" x14ac:dyDescent="0.3">
      <c r="A20" s="49">
        <v>16</v>
      </c>
      <c r="B20" s="50" t="s">
        <v>41</v>
      </c>
      <c r="C20" s="55" t="s">
        <v>42</v>
      </c>
      <c r="D20" s="52">
        <v>8.9</v>
      </c>
      <c r="E20" s="52">
        <v>10</v>
      </c>
      <c r="F20" s="52">
        <v>8</v>
      </c>
      <c r="G20" s="52">
        <v>10</v>
      </c>
      <c r="H20" s="52">
        <v>9.5</v>
      </c>
      <c r="I20" s="52">
        <v>10</v>
      </c>
      <c r="J20" s="52">
        <v>10</v>
      </c>
      <c r="K20" s="81">
        <v>9.5</v>
      </c>
      <c r="L20" s="54"/>
      <c r="N20" s="74">
        <v>85.5</v>
      </c>
      <c r="O20" s="75">
        <f t="shared" si="1"/>
        <v>21.375</v>
      </c>
      <c r="P20" s="9"/>
      <c r="Q20" s="12"/>
      <c r="R20" s="27">
        <f t="shared" si="0"/>
        <v>0</v>
      </c>
      <c r="T20" s="28"/>
      <c r="U20" s="29"/>
      <c r="V20" s="7"/>
    </row>
    <row r="21" spans="1:25" ht="13.5" customHeight="1" x14ac:dyDescent="0.3">
      <c r="A21" s="49">
        <v>17</v>
      </c>
      <c r="B21" s="50" t="s">
        <v>43</v>
      </c>
      <c r="C21" s="55" t="s">
        <v>44</v>
      </c>
      <c r="D21" s="52">
        <v>8.9</v>
      </c>
      <c r="E21" s="52">
        <v>10</v>
      </c>
      <c r="F21" s="52">
        <v>9</v>
      </c>
      <c r="G21" s="52">
        <v>9</v>
      </c>
      <c r="H21" s="52">
        <v>9.5</v>
      </c>
      <c r="I21" s="52"/>
      <c r="J21" s="52"/>
      <c r="K21" s="81">
        <v>8.5</v>
      </c>
      <c r="L21" s="54"/>
      <c r="N21" s="74">
        <v>63</v>
      </c>
      <c r="O21" s="75">
        <f t="shared" si="1"/>
        <v>15.75</v>
      </c>
      <c r="P21" s="9"/>
      <c r="Q21" s="12"/>
      <c r="R21" s="27">
        <f t="shared" si="0"/>
        <v>0</v>
      </c>
      <c r="T21" s="28"/>
      <c r="U21" s="29"/>
      <c r="V21" s="7"/>
    </row>
    <row r="22" spans="1:25" ht="13.5" customHeight="1" x14ac:dyDescent="0.3">
      <c r="A22" s="49">
        <v>18</v>
      </c>
      <c r="B22" s="50" t="s">
        <v>45</v>
      </c>
      <c r="C22" s="51" t="s">
        <v>46</v>
      </c>
      <c r="D22" s="52">
        <v>9.1999999999999993</v>
      </c>
      <c r="E22" s="52">
        <v>10</v>
      </c>
      <c r="F22" s="52">
        <v>8</v>
      </c>
      <c r="G22" s="52">
        <v>9</v>
      </c>
      <c r="H22" s="52">
        <v>9.5</v>
      </c>
      <c r="I22" s="52">
        <v>10</v>
      </c>
      <c r="J22" s="52">
        <v>6</v>
      </c>
      <c r="K22" s="81">
        <v>8</v>
      </c>
      <c r="L22" s="54"/>
      <c r="N22" s="74">
        <v>65.75</v>
      </c>
      <c r="O22" s="75">
        <f t="shared" si="1"/>
        <v>16.4375</v>
      </c>
      <c r="P22" s="9"/>
      <c r="Q22" s="12"/>
      <c r="R22" s="27">
        <f t="shared" si="0"/>
        <v>0</v>
      </c>
      <c r="T22" s="28"/>
      <c r="U22" s="29"/>
      <c r="V22" s="7"/>
    </row>
    <row r="23" spans="1:25" ht="13.5" customHeight="1" x14ac:dyDescent="0.3">
      <c r="A23" s="49">
        <v>19</v>
      </c>
      <c r="B23" s="57" t="s">
        <v>47</v>
      </c>
      <c r="C23" s="55" t="s">
        <v>48</v>
      </c>
      <c r="D23" s="52">
        <v>6</v>
      </c>
      <c r="E23" s="52">
        <v>10</v>
      </c>
      <c r="F23" s="52">
        <v>9</v>
      </c>
      <c r="G23" s="52">
        <v>8</v>
      </c>
      <c r="H23" s="52">
        <v>9</v>
      </c>
      <c r="I23" s="52"/>
      <c r="J23" s="52"/>
      <c r="K23" s="81">
        <v>8.5</v>
      </c>
      <c r="L23" s="54"/>
      <c r="N23" s="74">
        <v>37.5</v>
      </c>
      <c r="O23" s="75">
        <f t="shared" si="1"/>
        <v>9.375</v>
      </c>
      <c r="P23" s="9"/>
      <c r="Q23" s="12"/>
      <c r="R23" s="27">
        <f t="shared" si="0"/>
        <v>0</v>
      </c>
      <c r="T23" s="28"/>
      <c r="U23" s="29"/>
      <c r="V23" s="7"/>
    </row>
    <row r="24" spans="1:25" ht="13.5" customHeight="1" x14ac:dyDescent="0.3">
      <c r="A24" s="49">
        <v>20</v>
      </c>
      <c r="B24" s="50" t="s">
        <v>49</v>
      </c>
      <c r="C24" s="55" t="s">
        <v>50</v>
      </c>
      <c r="D24" s="52">
        <v>8.1</v>
      </c>
      <c r="E24" s="52">
        <v>9</v>
      </c>
      <c r="F24" s="52">
        <v>8</v>
      </c>
      <c r="G24" s="52">
        <v>7</v>
      </c>
      <c r="H24" s="52">
        <v>9.5</v>
      </c>
      <c r="I24" s="52"/>
      <c r="J24" s="52"/>
      <c r="K24" s="81">
        <v>10</v>
      </c>
      <c r="L24" s="54"/>
      <c r="N24" s="74">
        <v>55.5</v>
      </c>
      <c r="O24" s="75">
        <f t="shared" si="1"/>
        <v>13.875</v>
      </c>
      <c r="P24" s="9"/>
      <c r="Q24" s="12"/>
      <c r="R24" s="27">
        <f t="shared" si="0"/>
        <v>0</v>
      </c>
      <c r="T24" s="28"/>
      <c r="U24" s="29"/>
      <c r="V24" s="7"/>
    </row>
    <row r="25" spans="1:25" ht="13.5" customHeight="1" x14ac:dyDescent="0.3">
      <c r="A25" s="49">
        <v>21</v>
      </c>
      <c r="B25" s="50" t="s">
        <v>51</v>
      </c>
      <c r="C25" s="55" t="s">
        <v>52</v>
      </c>
      <c r="D25" s="52">
        <v>5.0999999999999996</v>
      </c>
      <c r="E25" s="52">
        <v>10</v>
      </c>
      <c r="F25" s="52">
        <v>9</v>
      </c>
      <c r="G25" s="52">
        <v>7</v>
      </c>
      <c r="H25" s="52">
        <v>9</v>
      </c>
      <c r="I25" s="52">
        <v>10</v>
      </c>
      <c r="J25" s="52">
        <v>9.5</v>
      </c>
      <c r="K25" s="81">
        <v>8</v>
      </c>
      <c r="L25" s="54"/>
      <c r="N25" s="74">
        <v>30</v>
      </c>
      <c r="O25" s="75">
        <f t="shared" si="1"/>
        <v>7.5</v>
      </c>
      <c r="P25" s="9"/>
      <c r="Q25" s="12"/>
      <c r="R25" s="27">
        <f t="shared" si="0"/>
        <v>0</v>
      </c>
      <c r="T25" s="28"/>
      <c r="U25" s="29"/>
      <c r="V25" s="7"/>
    </row>
    <row r="26" spans="1:25" ht="13.5" customHeight="1" x14ac:dyDescent="0.3">
      <c r="A26" s="49">
        <v>22</v>
      </c>
      <c r="B26" s="50" t="s">
        <v>53</v>
      </c>
      <c r="C26" s="58" t="s">
        <v>54</v>
      </c>
      <c r="D26" s="52">
        <v>9.8000000000000007</v>
      </c>
      <c r="E26" s="52">
        <v>9</v>
      </c>
      <c r="F26" s="52">
        <v>9</v>
      </c>
      <c r="G26" s="52">
        <v>9</v>
      </c>
      <c r="H26" s="52">
        <v>10</v>
      </c>
      <c r="I26" s="52"/>
      <c r="J26" s="52"/>
      <c r="K26" s="81">
        <v>8.5</v>
      </c>
      <c r="L26" s="54"/>
      <c r="N26" s="74">
        <v>60.25</v>
      </c>
      <c r="O26" s="75">
        <f t="shared" si="1"/>
        <v>15.0625</v>
      </c>
      <c r="P26" s="9"/>
      <c r="Q26" s="12"/>
      <c r="R26" s="27">
        <f t="shared" si="0"/>
        <v>0</v>
      </c>
      <c r="T26" s="28"/>
      <c r="U26" s="29"/>
      <c r="V26" s="7"/>
    </row>
    <row r="27" spans="1:25" ht="13.5" customHeight="1" x14ac:dyDescent="0.3">
      <c r="A27" s="49">
        <v>23</v>
      </c>
      <c r="B27" s="50" t="s">
        <v>55</v>
      </c>
      <c r="C27" s="55" t="s">
        <v>56</v>
      </c>
      <c r="D27" s="52">
        <v>8.6999999999999993</v>
      </c>
      <c r="E27" s="52">
        <v>9</v>
      </c>
      <c r="F27" s="52">
        <v>9</v>
      </c>
      <c r="G27" s="52">
        <v>10</v>
      </c>
      <c r="H27" s="52">
        <v>9.5</v>
      </c>
      <c r="I27" s="52"/>
      <c r="J27" s="52"/>
      <c r="K27" s="81"/>
      <c r="L27" s="54"/>
      <c r="N27" s="74">
        <v>47.5</v>
      </c>
      <c r="O27" s="75">
        <f t="shared" si="1"/>
        <v>11.875</v>
      </c>
      <c r="P27" s="9"/>
      <c r="Q27" s="12"/>
      <c r="R27" s="27">
        <f t="shared" si="0"/>
        <v>0</v>
      </c>
      <c r="T27" s="28"/>
      <c r="U27" s="29"/>
      <c r="V27" s="7"/>
    </row>
    <row r="28" spans="1:25" ht="13.5" customHeight="1" x14ac:dyDescent="0.3">
      <c r="A28" s="49">
        <v>24</v>
      </c>
      <c r="B28" s="50" t="s">
        <v>57</v>
      </c>
      <c r="C28" s="55" t="s">
        <v>58</v>
      </c>
      <c r="D28" s="52">
        <v>9.1</v>
      </c>
      <c r="E28" s="52">
        <v>10</v>
      </c>
      <c r="F28" s="52">
        <v>8</v>
      </c>
      <c r="G28" s="52">
        <v>7</v>
      </c>
      <c r="H28" s="52"/>
      <c r="I28" s="52"/>
      <c r="J28" s="52"/>
      <c r="K28" s="81">
        <v>8</v>
      </c>
      <c r="L28" s="54"/>
      <c r="N28" s="74">
        <v>17</v>
      </c>
      <c r="O28" s="75">
        <f t="shared" si="1"/>
        <v>4.25</v>
      </c>
      <c r="P28" s="9"/>
      <c r="Q28" s="12"/>
      <c r="R28" s="27">
        <f t="shared" si="0"/>
        <v>0</v>
      </c>
      <c r="T28" s="28"/>
      <c r="U28" s="29"/>
      <c r="V28" s="7"/>
    </row>
    <row r="29" spans="1:25" ht="13.5" customHeight="1" x14ac:dyDescent="0.3">
      <c r="A29" s="49">
        <v>25</v>
      </c>
      <c r="B29" s="50" t="s">
        <v>59</v>
      </c>
      <c r="C29" s="55" t="s">
        <v>60</v>
      </c>
      <c r="D29" s="52">
        <v>6.7</v>
      </c>
      <c r="E29" s="52">
        <v>10</v>
      </c>
      <c r="F29" s="52">
        <v>9</v>
      </c>
      <c r="G29" s="52">
        <v>10</v>
      </c>
      <c r="H29" s="52"/>
      <c r="I29" s="52">
        <v>10</v>
      </c>
      <c r="J29" s="52">
        <v>9</v>
      </c>
      <c r="K29" s="81">
        <v>8</v>
      </c>
      <c r="L29" s="54"/>
      <c r="N29" s="74">
        <v>72.75</v>
      </c>
      <c r="O29" s="75">
        <f t="shared" si="1"/>
        <v>18.1875</v>
      </c>
      <c r="P29" s="9"/>
      <c r="Q29" s="12"/>
      <c r="R29" s="27">
        <f t="shared" si="0"/>
        <v>0</v>
      </c>
      <c r="T29" s="28"/>
      <c r="U29" s="29"/>
      <c r="V29" s="7"/>
      <c r="X29" s="30" t="s">
        <v>90</v>
      </c>
      <c r="Y29" s="31"/>
    </row>
    <row r="30" spans="1:25" ht="13.5" customHeight="1" x14ac:dyDescent="0.3">
      <c r="A30" s="49">
        <v>26</v>
      </c>
      <c r="B30" s="50" t="s">
        <v>61</v>
      </c>
      <c r="C30" s="55" t="s">
        <v>62</v>
      </c>
      <c r="D30" s="52">
        <v>9.4</v>
      </c>
      <c r="E30" s="52">
        <v>10</v>
      </c>
      <c r="F30" s="52">
        <v>9</v>
      </c>
      <c r="G30" s="52">
        <v>6</v>
      </c>
      <c r="H30" s="52">
        <v>10</v>
      </c>
      <c r="I30" s="52">
        <v>10</v>
      </c>
      <c r="J30" s="52">
        <v>8.5</v>
      </c>
      <c r="K30" s="81">
        <v>9.5</v>
      </c>
      <c r="L30" s="54"/>
      <c r="N30" s="74">
        <v>72.25</v>
      </c>
      <c r="O30" s="75">
        <f t="shared" si="1"/>
        <v>18.0625</v>
      </c>
      <c r="P30" s="9"/>
      <c r="Q30" s="12"/>
      <c r="R30" s="27">
        <f t="shared" si="0"/>
        <v>0</v>
      </c>
      <c r="T30" s="28"/>
      <c r="U30" s="29"/>
      <c r="V30" s="7"/>
      <c r="X30" s="32" t="s">
        <v>91</v>
      </c>
      <c r="Y30" s="33"/>
    </row>
    <row r="31" spans="1:25" ht="13.5" customHeight="1" x14ac:dyDescent="0.3">
      <c r="A31" s="49">
        <v>27</v>
      </c>
      <c r="B31" s="50" t="s">
        <v>63</v>
      </c>
      <c r="C31" s="55" t="s">
        <v>64</v>
      </c>
      <c r="D31" s="52">
        <v>9.1999999999999993</v>
      </c>
      <c r="E31" s="52">
        <v>9</v>
      </c>
      <c r="F31" s="52">
        <v>9</v>
      </c>
      <c r="G31" s="52">
        <v>8</v>
      </c>
      <c r="H31" s="52">
        <v>9.5</v>
      </c>
      <c r="I31" s="52"/>
      <c r="J31" s="52"/>
      <c r="K31" s="81">
        <v>8</v>
      </c>
      <c r="L31" s="54"/>
      <c r="N31" s="74"/>
      <c r="O31" s="75"/>
      <c r="P31" s="9"/>
      <c r="Q31" s="12"/>
      <c r="R31" s="27">
        <f t="shared" si="0"/>
        <v>0</v>
      </c>
      <c r="T31" s="28"/>
      <c r="U31" s="29"/>
      <c r="V31" s="7"/>
    </row>
    <row r="32" spans="1:25" ht="13.5" customHeight="1" x14ac:dyDescent="0.3">
      <c r="A32" s="49">
        <v>28</v>
      </c>
      <c r="B32" s="50" t="s">
        <v>83</v>
      </c>
      <c r="C32" s="55" t="s">
        <v>84</v>
      </c>
      <c r="D32" s="52"/>
      <c r="E32" s="52"/>
      <c r="F32" s="52"/>
      <c r="G32" s="52"/>
      <c r="H32" s="52"/>
      <c r="I32" s="52"/>
      <c r="J32" s="52"/>
      <c r="K32" s="81">
        <v>8</v>
      </c>
      <c r="L32" s="54"/>
      <c r="N32" s="74">
        <v>51.5</v>
      </c>
      <c r="O32" s="75">
        <f t="shared" ref="O32:O39" si="2">(25*N32)/100</f>
        <v>12.875</v>
      </c>
      <c r="P32" s="9"/>
      <c r="Q32" s="12"/>
      <c r="R32" s="27">
        <f t="shared" si="0"/>
        <v>0</v>
      </c>
      <c r="T32" s="28"/>
      <c r="U32" s="29"/>
      <c r="V32" s="7"/>
    </row>
    <row r="33" spans="1:22" ht="13.5" customHeight="1" x14ac:dyDescent="0.3">
      <c r="A33" s="49">
        <v>29</v>
      </c>
      <c r="B33" s="56" t="s">
        <v>65</v>
      </c>
      <c r="C33" s="51" t="s">
        <v>66</v>
      </c>
      <c r="D33" s="52">
        <v>3</v>
      </c>
      <c r="E33" s="52">
        <v>10</v>
      </c>
      <c r="F33" s="52">
        <v>9</v>
      </c>
      <c r="G33" s="52">
        <v>8</v>
      </c>
      <c r="H33" s="52">
        <v>9.5</v>
      </c>
      <c r="I33" s="52">
        <v>10</v>
      </c>
      <c r="J33" s="52">
        <v>10</v>
      </c>
      <c r="K33" s="81">
        <v>10</v>
      </c>
      <c r="L33" s="54"/>
      <c r="N33" s="74">
        <v>66.5</v>
      </c>
      <c r="O33" s="75">
        <f t="shared" si="2"/>
        <v>16.625</v>
      </c>
      <c r="P33" s="9"/>
      <c r="Q33" s="12"/>
      <c r="R33" s="27">
        <f t="shared" si="0"/>
        <v>0</v>
      </c>
      <c r="T33" s="28"/>
      <c r="U33" s="29"/>
      <c r="V33" s="7"/>
    </row>
    <row r="34" spans="1:22" ht="13.5" customHeight="1" x14ac:dyDescent="0.3">
      <c r="A34" s="49">
        <v>30</v>
      </c>
      <c r="B34" s="50" t="s">
        <v>67</v>
      </c>
      <c r="C34" s="55" t="s">
        <v>68</v>
      </c>
      <c r="D34" s="52">
        <v>7</v>
      </c>
      <c r="E34" s="52">
        <v>10</v>
      </c>
      <c r="F34" s="52">
        <v>8</v>
      </c>
      <c r="G34" s="52">
        <v>5</v>
      </c>
      <c r="H34" s="52">
        <v>8.5</v>
      </c>
      <c r="I34" s="52"/>
      <c r="J34" s="52"/>
      <c r="K34" s="81">
        <v>6.5</v>
      </c>
      <c r="L34" s="54"/>
      <c r="N34" s="74">
        <v>39</v>
      </c>
      <c r="O34" s="75">
        <f t="shared" si="2"/>
        <v>9.75</v>
      </c>
      <c r="P34" s="9"/>
      <c r="Q34" s="12"/>
      <c r="R34" s="27">
        <f t="shared" si="0"/>
        <v>0</v>
      </c>
      <c r="T34" s="28"/>
      <c r="U34" s="29"/>
      <c r="V34" s="7"/>
    </row>
    <row r="35" spans="1:22" ht="13.5" customHeight="1" x14ac:dyDescent="0.3">
      <c r="A35" s="49">
        <v>31</v>
      </c>
      <c r="B35" s="57" t="s">
        <v>69</v>
      </c>
      <c r="C35" s="55" t="s">
        <v>70</v>
      </c>
      <c r="D35" s="52"/>
      <c r="E35" s="52">
        <v>10</v>
      </c>
      <c r="F35" s="52">
        <v>9</v>
      </c>
      <c r="G35" s="52">
        <v>9</v>
      </c>
      <c r="H35" s="52">
        <v>95</v>
      </c>
      <c r="I35" s="52">
        <v>10</v>
      </c>
      <c r="J35" s="52">
        <v>10</v>
      </c>
      <c r="K35" s="81">
        <v>8.5</v>
      </c>
      <c r="L35" s="54"/>
      <c r="N35" s="74">
        <v>78.5</v>
      </c>
      <c r="O35" s="75">
        <f t="shared" si="2"/>
        <v>19.625</v>
      </c>
      <c r="P35" s="9"/>
      <c r="Q35" s="12"/>
      <c r="R35" s="27">
        <f t="shared" si="0"/>
        <v>0</v>
      </c>
      <c r="T35" s="28"/>
      <c r="U35" s="29"/>
      <c r="V35" s="7"/>
    </row>
    <row r="36" spans="1:22" ht="13.5" customHeight="1" x14ac:dyDescent="0.3">
      <c r="A36" s="49">
        <v>32</v>
      </c>
      <c r="B36" s="50" t="s">
        <v>71</v>
      </c>
      <c r="C36" s="58" t="s">
        <v>72</v>
      </c>
      <c r="D36" s="52">
        <v>8.3000000000000007</v>
      </c>
      <c r="E36" s="52">
        <v>10</v>
      </c>
      <c r="F36" s="52">
        <v>9</v>
      </c>
      <c r="G36" s="52">
        <v>9</v>
      </c>
      <c r="H36" s="52">
        <v>10</v>
      </c>
      <c r="I36" s="52">
        <v>10</v>
      </c>
      <c r="J36" s="52">
        <v>8.5</v>
      </c>
      <c r="K36" s="81">
        <v>10</v>
      </c>
      <c r="L36" s="54"/>
      <c r="N36" s="74">
        <v>85.5</v>
      </c>
      <c r="O36" s="75">
        <f t="shared" si="2"/>
        <v>21.375</v>
      </c>
      <c r="P36" s="9"/>
      <c r="Q36" s="12"/>
      <c r="R36" s="27">
        <f t="shared" si="0"/>
        <v>0</v>
      </c>
      <c r="T36" s="28"/>
      <c r="U36" s="29"/>
      <c r="V36" s="7"/>
    </row>
    <row r="37" spans="1:22" ht="13.5" customHeight="1" x14ac:dyDescent="0.3">
      <c r="A37" s="49">
        <v>33</v>
      </c>
      <c r="B37" s="50" t="s">
        <v>75</v>
      </c>
      <c r="C37" s="55" t="s">
        <v>76</v>
      </c>
      <c r="D37" s="52"/>
      <c r="E37" s="52">
        <v>8</v>
      </c>
      <c r="F37" s="52">
        <v>9</v>
      </c>
      <c r="G37" s="52">
        <v>8</v>
      </c>
      <c r="H37" s="52">
        <v>8.5</v>
      </c>
      <c r="I37" s="52">
        <v>10</v>
      </c>
      <c r="J37" s="52">
        <v>9.5</v>
      </c>
      <c r="K37" s="81">
        <v>8</v>
      </c>
      <c r="L37" s="54"/>
      <c r="N37" s="74">
        <v>56</v>
      </c>
      <c r="O37" s="75">
        <f t="shared" si="2"/>
        <v>14</v>
      </c>
      <c r="P37" s="9"/>
      <c r="Q37" s="12"/>
      <c r="R37" s="27">
        <f t="shared" si="0"/>
        <v>0</v>
      </c>
      <c r="T37" s="28"/>
      <c r="U37" s="29"/>
      <c r="V37" s="7"/>
    </row>
    <row r="38" spans="1:22" ht="13.5" customHeight="1" x14ac:dyDescent="0.3">
      <c r="A38" s="49">
        <v>34</v>
      </c>
      <c r="B38" s="50" t="s">
        <v>79</v>
      </c>
      <c r="C38" s="55" t="s">
        <v>80</v>
      </c>
      <c r="D38" s="52"/>
      <c r="E38" s="52">
        <v>9</v>
      </c>
      <c r="F38" s="52">
        <v>9</v>
      </c>
      <c r="G38" s="52"/>
      <c r="H38" s="52">
        <v>8.5</v>
      </c>
      <c r="I38" s="52">
        <v>10</v>
      </c>
      <c r="J38" s="52">
        <v>9.5</v>
      </c>
      <c r="K38" s="81">
        <v>9.5</v>
      </c>
      <c r="L38" s="54"/>
      <c r="N38" s="74">
        <v>70.25</v>
      </c>
      <c r="O38" s="75">
        <f t="shared" si="2"/>
        <v>17.5625</v>
      </c>
      <c r="P38" s="9"/>
      <c r="Q38" s="12"/>
      <c r="R38" s="27">
        <f t="shared" si="0"/>
        <v>0</v>
      </c>
      <c r="T38" s="28"/>
      <c r="U38" s="29"/>
      <c r="V38" s="7"/>
    </row>
    <row r="39" spans="1:22" ht="13.5" customHeight="1" x14ac:dyDescent="0.3">
      <c r="A39" s="49">
        <v>35</v>
      </c>
      <c r="B39" s="50" t="s">
        <v>77</v>
      </c>
      <c r="C39" s="55" t="s">
        <v>78</v>
      </c>
      <c r="D39" s="52"/>
      <c r="E39" s="52"/>
      <c r="F39" s="52"/>
      <c r="G39" s="52"/>
      <c r="H39" s="52">
        <v>9</v>
      </c>
      <c r="I39" s="52">
        <v>10</v>
      </c>
      <c r="J39" s="52">
        <v>9.5</v>
      </c>
      <c r="K39" s="81">
        <v>9</v>
      </c>
      <c r="L39" s="54"/>
      <c r="N39" s="74">
        <v>53</v>
      </c>
      <c r="O39" s="75">
        <f t="shared" si="2"/>
        <v>13.25</v>
      </c>
      <c r="P39" s="9"/>
      <c r="Q39" s="12"/>
      <c r="R39" s="27">
        <f t="shared" si="0"/>
        <v>0</v>
      </c>
      <c r="T39" s="28"/>
      <c r="U39" s="29"/>
      <c r="V39" s="7"/>
    </row>
    <row r="40" spans="1:22" ht="13.5" customHeight="1" x14ac:dyDescent="0.3">
      <c r="A40" s="49">
        <v>36</v>
      </c>
      <c r="B40" s="59"/>
      <c r="C40" s="60"/>
      <c r="D40" s="52"/>
      <c r="E40" s="52"/>
      <c r="F40" s="52"/>
      <c r="G40" s="52"/>
      <c r="H40" s="52"/>
      <c r="I40" s="52"/>
      <c r="J40" s="52"/>
      <c r="K40" s="80"/>
      <c r="L40" s="54"/>
      <c r="N40" s="74"/>
      <c r="O40" s="75"/>
      <c r="P40" s="9"/>
      <c r="Q40" s="12"/>
      <c r="R40" s="27"/>
      <c r="T40" s="28"/>
      <c r="U40" s="29"/>
      <c r="V40" s="7"/>
    </row>
    <row r="41" spans="1:22" ht="8.25" customHeight="1" x14ac:dyDescent="0.3">
      <c r="A41" s="61"/>
      <c r="B41" s="62"/>
      <c r="C41" s="61"/>
      <c r="D41" s="63"/>
      <c r="E41" s="63"/>
      <c r="F41" s="63"/>
      <c r="G41" s="63"/>
      <c r="H41" s="63"/>
      <c r="I41" s="63"/>
      <c r="J41" s="63"/>
      <c r="L41" s="64"/>
      <c r="N41" s="76"/>
      <c r="O41" s="77"/>
      <c r="P41" s="9"/>
      <c r="Q41" s="9"/>
      <c r="R41" s="26"/>
      <c r="T41" s="10"/>
      <c r="V41" s="11"/>
    </row>
    <row r="42" spans="1:22" s="17" customFormat="1" ht="12" customHeight="1" x14ac:dyDescent="0.25">
      <c r="A42" s="41"/>
      <c r="B42" s="41"/>
      <c r="C42" s="41"/>
      <c r="D42" s="65"/>
      <c r="E42" s="65"/>
      <c r="F42" s="65"/>
      <c r="G42" s="65"/>
      <c r="H42" s="65"/>
      <c r="I42" s="65"/>
      <c r="J42" s="65"/>
      <c r="K42" s="41"/>
      <c r="L42" s="66" t="s">
        <v>8</v>
      </c>
      <c r="M42" s="18"/>
      <c r="N42" s="78">
        <f>AVERAGE(N5:N40)</f>
        <v>62.643939393939391</v>
      </c>
      <c r="O42" s="78">
        <f>AVERAGE(O5:O40)</f>
        <v>15.660984848484848</v>
      </c>
      <c r="T42" s="18"/>
    </row>
    <row r="43" spans="1:22" ht="12.75" customHeight="1" x14ac:dyDescent="0.3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35"/>
      <c r="N43" s="79"/>
      <c r="O43" s="79"/>
      <c r="P43" s="35"/>
      <c r="Q43" s="35"/>
      <c r="R43" s="35"/>
      <c r="S43" s="35"/>
      <c r="T43" s="35"/>
      <c r="U43" s="35"/>
    </row>
    <row r="44" spans="1:22" ht="12.75" customHeight="1" x14ac:dyDescent="0.3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35"/>
      <c r="N44" s="79"/>
      <c r="O44" s="79"/>
      <c r="P44" s="35"/>
      <c r="Q44" s="35"/>
      <c r="R44" s="35"/>
      <c r="S44" s="35"/>
      <c r="T44" s="35"/>
      <c r="U44" s="35"/>
    </row>
  </sheetData>
  <sheetProtection password="CD30" sheet="1" formatCells="0" formatColumns="0" formatRows="0" insertColumns="0" insertRows="0" insertHyperlinks="0" deleteColumns="0" deleteRows="0" selectLockedCells="1" sort="0" autoFilter="0" pivotTables="0"/>
  <dataConsolidate/>
  <phoneticPr fontId="0" type="noConversion"/>
  <conditionalFormatting sqref="O5:O40">
    <cfRule type="cellIs" dxfId="2" priority="1" stopIfTrue="1" operator="greaterThanOrEqual">
      <formula>19</formula>
    </cfRule>
  </conditionalFormatting>
  <conditionalFormatting sqref="L5:L40">
    <cfRule type="cellIs" dxfId="1" priority="2" stopIfTrue="1" operator="greaterThanOrEqual">
      <formula>20</formula>
    </cfRule>
  </conditionalFormatting>
  <conditionalFormatting sqref="R5:R40">
    <cfRule type="cellIs" dxfId="0" priority="3" stopIfTrue="1" operator="greaterThanOrEqual">
      <formula>40</formula>
    </cfRule>
  </conditionalFormatting>
  <pageMargins left="0.55118110236220474" right="0.15748031496062992" top="0.39370078740157483" bottom="0.39370078740157483" header="0.19685039370078741" footer="0"/>
  <pageSetup paperSize="9" scale="85" orientation="landscape" horizontalDpi="300" verticalDpi="300" r:id="rId1"/>
  <headerFooter alignWithMargins="0">
    <oddFooter>&amp;LÖgr.Gör. Filiz Avci&amp;R&amp;D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%Grades</vt:lpstr>
      <vt:lpstr>Sheet3</vt:lpstr>
    </vt:vector>
  </TitlesOfParts>
  <Company>IKÜ Computer Engineering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Filiz Avci</dc:creator>
  <cp:lastModifiedBy>Aniket Gupta</cp:lastModifiedBy>
  <cp:lastPrinted>2003-12-16T16:01:48Z</cp:lastPrinted>
  <dcterms:created xsi:type="dcterms:W3CDTF">2001-02-22T15:22:58Z</dcterms:created>
  <dcterms:modified xsi:type="dcterms:W3CDTF">2024-02-03T22:17:39Z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46379933</vt:i4>
  </property>
  <property fmtid="{D5CDD505-2E9C-101B-9397-08002B2CF9AE}" pid="3" name="_EmailSubject">
    <vt:lpwstr>grading sheet</vt:lpwstr>
  </property>
  <property fmtid="{D5CDD505-2E9C-101B-9397-08002B2CF9AE}" pid="4" name="_AuthorEmail">
    <vt:lpwstr>f.avci@iku.edu.tr</vt:lpwstr>
  </property>
  <property fmtid="{D5CDD505-2E9C-101B-9397-08002B2CF9AE}" pid="5" name="_AuthorEmailDisplayName">
    <vt:lpwstr>Filiz Avci</vt:lpwstr>
  </property>
  <property fmtid="{D5CDD505-2E9C-101B-9397-08002B2CF9AE}" pid="6" name="_ReviewingToolsShownOnce">
    <vt:lpwstr/>
  </property>
</Properties>
</file>