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63E5B857-E09A-45D0-87EB-7F6F87D5A820}" xr6:coauthVersionLast="47" xr6:coauthVersionMax="47" xr10:uidLastSave="{00000000-0000-0000-0000-000000000000}"/>
  <bookViews>
    <workbookView xWindow="3348" yWindow="3348" windowWidth="17280" windowHeight="8880"/>
  </bookViews>
  <sheets>
    <sheet name="README FIRST" sheetId="30" r:id="rId1"/>
    <sheet name="National" sheetId="4" r:id="rId2"/>
    <sheet name="Lewisham" sheetId="5" r:id="rId3"/>
    <sheet name="Myschool" sheetId="6" r:id="rId4"/>
    <sheet name="GCSE 1994" sheetId="1" r:id="rId5"/>
    <sheet name="GCSE 1995" sheetId="2" r:id="rId6"/>
    <sheet name="GCSE 1996" sheetId="3" r:id="rId7"/>
    <sheet name="GCSE 1997" sheetId="19" r:id="rId8"/>
    <sheet name="GCSE 1998(FC)" sheetId="20" r:id="rId9"/>
    <sheet name="GCSE 1998(SC)" sheetId="21" r:id="rId10"/>
    <sheet name="GCSE 1999(FC)" sheetId="22" r:id="rId11"/>
    <sheet name="GCSE 1999(SC)" sheetId="23" r:id="rId12"/>
    <sheet name="GCSE 2000(FC)" sheetId="24" r:id="rId13"/>
    <sheet name="GCSE 2000(SC)" sheetId="25" r:id="rId14"/>
    <sheet name="KS3 1997" sheetId="27" r:id="rId15"/>
    <sheet name="KS3 1998" sheetId="26" r:id="rId16"/>
    <sheet name="KS3 1999" sheetId="28" r:id="rId17"/>
    <sheet name="KS3 2000" sheetId="29" r:id="rId18"/>
    <sheet name="Module1" sheetId="17" state="veryHidden" r:id=""/>
    <sheet name="Module2" sheetId="18" state="veryHidden" r:id=""/>
  </sheets>
  <definedNames>
    <definedName name="solver_cvg" localSheetId="3" hidden="1">0.001</definedName>
    <definedName name="solver_drv" localSheetId="3" hidden="1">1</definedName>
    <definedName name="solver_est" localSheetId="3" hidden="1">1</definedName>
    <definedName name="solver_itr" localSheetId="3" hidden="1">100</definedName>
    <definedName name="solver_lhs1" localSheetId="3" hidden="1">Myschool!$M$21</definedName>
    <definedName name="solver_lhs2" localSheetId="3" hidden="1">Myschool!$E$21</definedName>
    <definedName name="solver_lhs3" localSheetId="3" hidden="1">Myschool!$F$21</definedName>
    <definedName name="solver_lhs4" localSheetId="3" hidden="1">Myschool!$D$21</definedName>
    <definedName name="solver_lhs5" localSheetId="3" hidden="1">Myschool!$G$21</definedName>
    <definedName name="solver_lhs6" localSheetId="3" hidden="1">Myschool!$G$21</definedName>
    <definedName name="solver_lhs7" localSheetId="3" hidden="1">Myschool!$F$21</definedName>
    <definedName name="solver_lhs8" localSheetId="3" hidden="1">Myschool!$F$21</definedName>
    <definedName name="solver_lhs9" localSheetId="3" hidden="1">Myschool!$G$21</definedName>
    <definedName name="solver_lin" localSheetId="3" hidden="1">2</definedName>
    <definedName name="solver_neg" localSheetId="3" hidden="1">2</definedName>
    <definedName name="solver_num" localSheetId="3" hidden="1">0</definedName>
    <definedName name="solver_nwt" localSheetId="3" hidden="1">1</definedName>
    <definedName name="solver_pre" localSheetId="3" hidden="1">0.000001</definedName>
    <definedName name="solver_rel1" localSheetId="3" hidden="1">2</definedName>
    <definedName name="solver_rel2" localSheetId="3" hidden="1">1</definedName>
    <definedName name="solver_rel3" localSheetId="3" hidden="1">1</definedName>
    <definedName name="solver_rel4" localSheetId="3" hidden="1">1</definedName>
    <definedName name="solver_rel5" localSheetId="3" hidden="1">1</definedName>
    <definedName name="solver_rel6" localSheetId="3" hidden="1">4</definedName>
    <definedName name="solver_rel7" localSheetId="3" hidden="1">4</definedName>
    <definedName name="solver_rel8" localSheetId="3" hidden="1">4</definedName>
    <definedName name="solver_rel9" localSheetId="3" hidden="1">4</definedName>
    <definedName name="solver_rhs1" localSheetId="3" hidden="1">27</definedName>
    <definedName name="solver_rhs2" localSheetId="3" hidden="1">6</definedName>
    <definedName name="solver_rhs3" localSheetId="3" hidden="1">9</definedName>
    <definedName name="solver_rhs4" localSheetId="3" hidden="1">4</definedName>
    <definedName name="solver_rhs5" localSheetId="3" hidden="1">6</definedName>
    <definedName name="solver_rhs6" localSheetId="3" hidden="1">integer</definedName>
    <definedName name="solver_rhs7" localSheetId="3" hidden="1">integer</definedName>
    <definedName name="solver_rhs8" localSheetId="3" hidden="1">integer</definedName>
    <definedName name="solver_rhs9" localSheetId="3" hidden="1">integer</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1</definedName>
    <definedName name="solver_val" localSheetId="3" hidden="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4" i="1"/>
  <c r="D4" i="1"/>
  <c r="E4" i="1"/>
  <c r="F4" i="1"/>
  <c r="G4" i="1"/>
  <c r="H4" i="1"/>
  <c r="I4" i="1"/>
  <c r="J4" i="1"/>
  <c r="M4" i="1"/>
  <c r="B4" i="2"/>
  <c r="C4" i="2"/>
  <c r="D4" i="2"/>
  <c r="E4" i="2"/>
  <c r="F4" i="2"/>
  <c r="G4" i="2"/>
  <c r="H4" i="2"/>
  <c r="I4" i="2"/>
  <c r="J4" i="2"/>
  <c r="M4" i="2"/>
  <c r="B4" i="3"/>
  <c r="C4" i="3"/>
  <c r="D4" i="3"/>
  <c r="E4" i="3"/>
  <c r="F4" i="3"/>
  <c r="G4" i="3"/>
  <c r="H4" i="3"/>
  <c r="I4" i="3"/>
  <c r="J4" i="3"/>
  <c r="M4" i="3"/>
  <c r="B4" i="19"/>
  <c r="C4" i="19"/>
  <c r="D4" i="19"/>
  <c r="E4" i="19"/>
  <c r="F4" i="19"/>
  <c r="G4" i="19"/>
  <c r="H4" i="19"/>
  <c r="I4" i="19"/>
  <c r="J4" i="19"/>
  <c r="M4" i="19"/>
  <c r="B4" i="20"/>
  <c r="C4" i="20"/>
  <c r="D4" i="20"/>
  <c r="E4" i="20"/>
  <c r="F4" i="20"/>
  <c r="G4" i="20"/>
  <c r="H4" i="20"/>
  <c r="I4" i="20"/>
  <c r="J4" i="20"/>
  <c r="M4" i="20"/>
  <c r="B4" i="21"/>
  <c r="C4" i="21"/>
  <c r="D4" i="21"/>
  <c r="E4" i="21"/>
  <c r="F4" i="21"/>
  <c r="G4" i="21"/>
  <c r="H4" i="21"/>
  <c r="I4" i="21"/>
  <c r="J4" i="21"/>
  <c r="M4" i="21"/>
  <c r="B4" i="22"/>
  <c r="C4" i="22"/>
  <c r="D4" i="22"/>
  <c r="E4" i="22"/>
  <c r="F4" i="22"/>
  <c r="G4" i="22"/>
  <c r="H4" i="22"/>
  <c r="I4" i="22"/>
  <c r="J4" i="22"/>
  <c r="K4" i="22"/>
  <c r="M4" i="22"/>
  <c r="B4" i="23"/>
  <c r="C4" i="23"/>
  <c r="D4" i="23"/>
  <c r="E4" i="23"/>
  <c r="F4" i="23"/>
  <c r="G4" i="23"/>
  <c r="H4" i="23"/>
  <c r="I4" i="23"/>
  <c r="J4" i="23"/>
  <c r="M4" i="23"/>
  <c r="B4" i="24"/>
  <c r="C4" i="24"/>
  <c r="D4" i="24"/>
  <c r="E4" i="24"/>
  <c r="F4" i="24"/>
  <c r="G4" i="24"/>
  <c r="H4" i="24"/>
  <c r="I4" i="24"/>
  <c r="J4" i="24"/>
  <c r="M4" i="24"/>
  <c r="B4" i="25"/>
  <c r="C4" i="25"/>
  <c r="D4" i="25"/>
  <c r="E4" i="25"/>
  <c r="F4" i="25"/>
  <c r="G4" i="25"/>
  <c r="H4" i="25"/>
  <c r="I4" i="25"/>
  <c r="J4" i="25"/>
  <c r="M4" i="25"/>
  <c r="I5" i="25"/>
  <c r="J5" i="25"/>
  <c r="B4" i="27"/>
  <c r="C4" i="27"/>
  <c r="D4" i="27"/>
  <c r="E4" i="27"/>
  <c r="F4" i="27"/>
  <c r="G4" i="27"/>
  <c r="H4" i="27"/>
  <c r="I4" i="27"/>
  <c r="J4" i="27"/>
  <c r="K4" i="27"/>
  <c r="L4" i="27"/>
  <c r="B6" i="27"/>
  <c r="B4" i="26"/>
  <c r="C4" i="26"/>
  <c r="D4" i="26"/>
  <c r="E4" i="26"/>
  <c r="F4" i="26"/>
  <c r="G4" i="26"/>
  <c r="H4" i="26"/>
  <c r="I4" i="26"/>
  <c r="J4" i="26"/>
  <c r="K4" i="26"/>
  <c r="L4" i="26"/>
  <c r="B4" i="28"/>
  <c r="C4" i="28"/>
  <c r="D4" i="28"/>
  <c r="E4" i="28"/>
  <c r="F4" i="28"/>
  <c r="G4" i="28"/>
  <c r="H4" i="28"/>
  <c r="I4" i="28"/>
  <c r="J4" i="28"/>
  <c r="K4" i="28"/>
  <c r="L4" i="28"/>
  <c r="B4" i="29"/>
  <c r="C4" i="29"/>
  <c r="D4" i="29"/>
  <c r="E4" i="29"/>
  <c r="F4" i="29"/>
  <c r="G4" i="29"/>
  <c r="H4" i="29"/>
  <c r="I4" i="29"/>
  <c r="J4" i="29"/>
  <c r="K4" i="29"/>
  <c r="L4" i="29"/>
  <c r="I4" i="5"/>
  <c r="I5" i="1" s="1"/>
  <c r="V4" i="5"/>
  <c r="AA4" i="5" s="1"/>
  <c r="M5" i="27" s="1"/>
  <c r="P5" i="5"/>
  <c r="B5" i="26" s="1"/>
  <c r="S5" i="5"/>
  <c r="E5" i="26" s="1"/>
  <c r="T5" i="5"/>
  <c r="F5" i="26" s="1"/>
  <c r="U5" i="5"/>
  <c r="G5" i="26" s="1"/>
  <c r="V5" i="5"/>
  <c r="H5" i="26" s="1"/>
  <c r="X5" i="5"/>
  <c r="J5" i="26" s="1"/>
  <c r="C6" i="5"/>
  <c r="C5" i="3" s="1"/>
  <c r="F6" i="5"/>
  <c r="F5" i="3" s="1"/>
  <c r="I6" i="5"/>
  <c r="I5" i="3" s="1"/>
  <c r="P6" i="5"/>
  <c r="B5" i="28" s="1"/>
  <c r="S6" i="5"/>
  <c r="E5" i="28" s="1"/>
  <c r="T6" i="5"/>
  <c r="F5" i="28" s="1"/>
  <c r="U6" i="5"/>
  <c r="G5" i="28" s="1"/>
  <c r="V6" i="5"/>
  <c r="H5" i="28" s="1"/>
  <c r="X6" i="5"/>
  <c r="J5" i="28" s="1"/>
  <c r="AA6" i="5"/>
  <c r="M5" i="28" s="1"/>
  <c r="B7" i="5"/>
  <c r="B5" i="19" s="1"/>
  <c r="C7" i="5"/>
  <c r="C5" i="19" s="1"/>
  <c r="D7" i="5"/>
  <c r="D5" i="19" s="1"/>
  <c r="F7" i="5"/>
  <c r="F5" i="19" s="1"/>
  <c r="I7" i="5"/>
  <c r="I5" i="19" s="1"/>
  <c r="J7" i="5"/>
  <c r="J5" i="19" s="1"/>
  <c r="P7" i="5"/>
  <c r="B5" i="29" s="1"/>
  <c r="X7" i="5"/>
  <c r="J5" i="29" s="1"/>
  <c r="B8" i="5"/>
  <c r="B5" i="20" s="1"/>
  <c r="C8" i="5"/>
  <c r="C5" i="20" s="1"/>
  <c r="B9" i="5"/>
  <c r="E9" i="5"/>
  <c r="E5" i="21" s="1"/>
  <c r="B12" i="5"/>
  <c r="B5" i="24" s="1"/>
  <c r="D12" i="5"/>
  <c r="D5" i="24" s="1"/>
  <c r="F12" i="5"/>
  <c r="F5" i="24" s="1"/>
  <c r="J12" i="5"/>
  <c r="J5" i="24" s="1"/>
  <c r="B13" i="5"/>
  <c r="E13" i="5"/>
  <c r="E5" i="25" s="1"/>
  <c r="F13" i="5"/>
  <c r="F5" i="25" s="1"/>
  <c r="G13" i="5"/>
  <c r="G5" i="25" s="1"/>
  <c r="H13" i="5"/>
  <c r="H5" i="25" s="1"/>
  <c r="I13" i="5"/>
  <c r="J13" i="5"/>
  <c r="M13" i="5"/>
  <c r="M5" i="25" s="1"/>
  <c r="M17" i="5"/>
  <c r="D4" i="5" s="1"/>
  <c r="D5" i="1" s="1"/>
  <c r="AA17" i="5"/>
  <c r="M18" i="5"/>
  <c r="C5" i="5" s="1"/>
  <c r="C5" i="2" s="1"/>
  <c r="AA18" i="5"/>
  <c r="W5" i="5" s="1"/>
  <c r="M19" i="5"/>
  <c r="D6" i="5" s="1"/>
  <c r="D5" i="3" s="1"/>
  <c r="AA19" i="5"/>
  <c r="W6" i="5" s="1"/>
  <c r="I5" i="28" s="1"/>
  <c r="M20" i="5"/>
  <c r="E7" i="5" s="1"/>
  <c r="E5" i="19" s="1"/>
  <c r="AA20" i="5"/>
  <c r="M21" i="5"/>
  <c r="M22" i="5"/>
  <c r="M23" i="5"/>
  <c r="J10" i="5" s="1"/>
  <c r="J5" i="22" s="1"/>
  <c r="M24" i="5"/>
  <c r="G11" i="5" s="1"/>
  <c r="G5" i="23" s="1"/>
  <c r="M25" i="5"/>
  <c r="C12" i="5" s="1"/>
  <c r="C5" i="24" s="1"/>
  <c r="M26" i="5"/>
  <c r="C13" i="5" s="1"/>
  <c r="C5" i="25" s="1"/>
  <c r="D4" i="6"/>
  <c r="D6" i="1" s="1"/>
  <c r="E4" i="6"/>
  <c r="E6" i="1" s="1"/>
  <c r="F4" i="6"/>
  <c r="F6" i="1" s="1"/>
  <c r="G4" i="6"/>
  <c r="G6" i="1" s="1"/>
  <c r="H4" i="6"/>
  <c r="H6" i="1" s="1"/>
  <c r="P4" i="6"/>
  <c r="Q4" i="6"/>
  <c r="C6" i="27" s="1"/>
  <c r="R4" i="6"/>
  <c r="D6" i="27" s="1"/>
  <c r="S4" i="6"/>
  <c r="E6" i="27" s="1"/>
  <c r="U4" i="6"/>
  <c r="G6" i="27" s="1"/>
  <c r="Y4" i="6"/>
  <c r="K6" i="27" s="1"/>
  <c r="Z4" i="6"/>
  <c r="L6" i="27" s="1"/>
  <c r="C5" i="6"/>
  <c r="C6" i="2" s="1"/>
  <c r="D5" i="6"/>
  <c r="D6" i="2" s="1"/>
  <c r="F5" i="6"/>
  <c r="F6" i="2" s="1"/>
  <c r="H5" i="6"/>
  <c r="H6" i="2" s="1"/>
  <c r="I5" i="6"/>
  <c r="I6" i="2" s="1"/>
  <c r="M5" i="6"/>
  <c r="M6" i="2" s="1"/>
  <c r="U5" i="6"/>
  <c r="G6" i="26" s="1"/>
  <c r="V5" i="6"/>
  <c r="W5" i="6"/>
  <c r="I6" i="26" s="1"/>
  <c r="X5" i="6"/>
  <c r="J6" i="26" s="1"/>
  <c r="F6" i="6"/>
  <c r="F6" i="3" s="1"/>
  <c r="G6" i="6"/>
  <c r="G6" i="3" s="1"/>
  <c r="Q6" i="6"/>
  <c r="C6" i="28" s="1"/>
  <c r="R6" i="6"/>
  <c r="D6" i="28" s="1"/>
  <c r="Z6" i="6"/>
  <c r="L6" i="28" s="1"/>
  <c r="C8" i="6"/>
  <c r="C6" i="20" s="1"/>
  <c r="D8" i="6"/>
  <c r="D6" i="20" s="1"/>
  <c r="E8" i="6"/>
  <c r="E6" i="20" s="1"/>
  <c r="G8" i="6"/>
  <c r="G6" i="20" s="1"/>
  <c r="I8" i="6"/>
  <c r="I6" i="20" s="1"/>
  <c r="M8" i="6"/>
  <c r="M6" i="20" s="1"/>
  <c r="B9" i="6"/>
  <c r="B6" i="21" s="1"/>
  <c r="G9" i="6"/>
  <c r="G6" i="21" s="1"/>
  <c r="H9" i="6"/>
  <c r="H6" i="21" s="1"/>
  <c r="I9" i="6"/>
  <c r="I6" i="21" s="1"/>
  <c r="J9" i="6"/>
  <c r="J6" i="21" s="1"/>
  <c r="K9" i="6"/>
  <c r="K6" i="21" s="1"/>
  <c r="D10" i="6"/>
  <c r="D6" i="22" s="1"/>
  <c r="E10" i="6"/>
  <c r="E6" i="22" s="1"/>
  <c r="F10" i="6"/>
  <c r="F6" i="22" s="1"/>
  <c r="G10" i="6"/>
  <c r="G6" i="22" s="1"/>
  <c r="H10" i="6"/>
  <c r="H6" i="22" s="1"/>
  <c r="M10" i="6"/>
  <c r="M6" i="22" s="1"/>
  <c r="B11" i="6"/>
  <c r="B6" i="23" s="1"/>
  <c r="C11" i="6"/>
  <c r="C6" i="23" s="1"/>
  <c r="D11" i="6"/>
  <c r="D6" i="23" s="1"/>
  <c r="E11" i="6"/>
  <c r="E6" i="23" s="1"/>
  <c r="J11" i="6"/>
  <c r="J6" i="23" s="1"/>
  <c r="K11" i="6"/>
  <c r="K6" i="23" s="1"/>
  <c r="L11" i="6"/>
  <c r="L6" i="23" s="1"/>
  <c r="M11" i="6"/>
  <c r="M6" i="23" s="1"/>
  <c r="G12" i="6"/>
  <c r="G6" i="24" s="1"/>
  <c r="H12" i="6"/>
  <c r="H6" i="24" s="1"/>
  <c r="I12" i="6"/>
  <c r="I6" i="24" s="1"/>
  <c r="D13" i="6"/>
  <c r="D6" i="25" s="1"/>
  <c r="E13" i="6"/>
  <c r="E6" i="25" s="1"/>
  <c r="M13" i="6"/>
  <c r="M6" i="25" s="1"/>
  <c r="M17" i="6"/>
  <c r="C4" i="6" s="1"/>
  <c r="C6" i="1" s="1"/>
  <c r="AA17" i="6"/>
  <c r="T4" i="6" s="1"/>
  <c r="F6" i="27" s="1"/>
  <c r="M18" i="6"/>
  <c r="AA18" i="6"/>
  <c r="T5" i="6" s="1"/>
  <c r="F6" i="26" s="1"/>
  <c r="M19" i="6"/>
  <c r="E6" i="6" s="1"/>
  <c r="E6" i="3" s="1"/>
  <c r="AA19" i="6"/>
  <c r="T6" i="6" s="1"/>
  <c r="F6" i="28" s="1"/>
  <c r="M20" i="6"/>
  <c r="AA20" i="6"/>
  <c r="T7" i="6" s="1"/>
  <c r="F6" i="29" s="1"/>
  <c r="M21" i="6"/>
  <c r="H8" i="6" s="1"/>
  <c r="H6" i="20" s="1"/>
  <c r="M22" i="6"/>
  <c r="F9" i="6" s="1"/>
  <c r="F6" i="21" s="1"/>
  <c r="M23" i="6"/>
  <c r="M24" i="6"/>
  <c r="F11" i="6" s="1"/>
  <c r="F6" i="23" s="1"/>
  <c r="M25" i="6"/>
  <c r="B12" i="6" s="1"/>
  <c r="M26" i="6"/>
  <c r="F13" i="6" s="1"/>
  <c r="F6" i="25" s="1"/>
  <c r="M4" i="4"/>
  <c r="K4" i="1" s="1"/>
  <c r="N4" i="4"/>
  <c r="L4" i="1" s="1"/>
  <c r="M5" i="4"/>
  <c r="K4" i="2" s="1"/>
  <c r="N5" i="4"/>
  <c r="L4" i="2" s="1"/>
  <c r="M6" i="4"/>
  <c r="K4" i="3" s="1"/>
  <c r="N6" i="4"/>
  <c r="L4" i="3" s="1"/>
  <c r="M7" i="4"/>
  <c r="K4" i="19" s="1"/>
  <c r="N7" i="4"/>
  <c r="L4" i="19" s="1"/>
  <c r="M8" i="4"/>
  <c r="K4" i="20" s="1"/>
  <c r="N8" i="4"/>
  <c r="L4" i="20" s="1"/>
  <c r="M9" i="4"/>
  <c r="K4" i="21" s="1"/>
  <c r="N9" i="4"/>
  <c r="L4" i="21" s="1"/>
  <c r="M10" i="4"/>
  <c r="N10" i="4"/>
  <c r="L4" i="22" s="1"/>
  <c r="M11" i="4"/>
  <c r="K4" i="23" s="1"/>
  <c r="N11" i="4"/>
  <c r="L4" i="23" s="1"/>
  <c r="M12" i="4"/>
  <c r="K4" i="24" s="1"/>
  <c r="N12" i="4"/>
  <c r="L4" i="24" s="1"/>
  <c r="M13" i="4"/>
  <c r="K4" i="25" s="1"/>
  <c r="N13" i="4"/>
  <c r="L4" i="25" s="1"/>
  <c r="M19" i="4"/>
  <c r="M4" i="27" s="1"/>
  <c r="M20" i="4"/>
  <c r="M4" i="26" s="1"/>
  <c r="M21" i="4"/>
  <c r="M4" i="28" s="1"/>
  <c r="M22" i="4"/>
  <c r="M4" i="29" s="1"/>
  <c r="K12" i="6" l="1"/>
  <c r="K6" i="24" s="1"/>
  <c r="B6" i="24"/>
  <c r="L12" i="6"/>
  <c r="L6" i="24" s="1"/>
  <c r="K9" i="5"/>
  <c r="K5" i="21" s="1"/>
  <c r="B7" i="6"/>
  <c r="J7" i="6"/>
  <c r="J6" i="19" s="1"/>
  <c r="C10" i="5"/>
  <c r="C5" i="22" s="1"/>
  <c r="S7" i="6"/>
  <c r="E6" i="29" s="1"/>
  <c r="H7" i="6"/>
  <c r="H6" i="19" s="1"/>
  <c r="Y6" i="6"/>
  <c r="K6" i="28" s="1"/>
  <c r="P6" i="6"/>
  <c r="B6" i="28" s="1"/>
  <c r="I9" i="5"/>
  <c r="I5" i="21" s="1"/>
  <c r="C9" i="5"/>
  <c r="C5" i="21" s="1"/>
  <c r="D9" i="5"/>
  <c r="D5" i="21" s="1"/>
  <c r="W4" i="5"/>
  <c r="I5" i="27" s="1"/>
  <c r="Q4" i="5"/>
  <c r="C5" i="27" s="1"/>
  <c r="Y4" i="5"/>
  <c r="K5" i="27" s="1"/>
  <c r="R4" i="5"/>
  <c r="D5" i="27" s="1"/>
  <c r="Z4" i="5"/>
  <c r="L5" i="27" s="1"/>
  <c r="B11" i="5"/>
  <c r="B10" i="5"/>
  <c r="K7" i="5"/>
  <c r="K5" i="19" s="1"/>
  <c r="J6" i="5"/>
  <c r="J5" i="3" s="1"/>
  <c r="I5" i="5"/>
  <c r="I5" i="2" s="1"/>
  <c r="U4" i="5"/>
  <c r="G5" i="27" s="1"/>
  <c r="F4" i="5"/>
  <c r="F5" i="1" s="1"/>
  <c r="H5" i="27"/>
  <c r="W7" i="5"/>
  <c r="I5" i="29" s="1"/>
  <c r="Q7" i="5"/>
  <c r="C5" i="29" s="1"/>
  <c r="Y7" i="5"/>
  <c r="K5" i="29" s="1"/>
  <c r="R7" i="5"/>
  <c r="D5" i="29" s="1"/>
  <c r="Z7" i="5"/>
  <c r="L5" i="29" s="1"/>
  <c r="H6" i="26"/>
  <c r="B6" i="6"/>
  <c r="J6" i="6"/>
  <c r="J6" i="3" s="1"/>
  <c r="F12" i="6"/>
  <c r="F6" i="24" s="1"/>
  <c r="R7" i="6"/>
  <c r="D6" i="29" s="1"/>
  <c r="G7" i="6"/>
  <c r="G6" i="19" s="1"/>
  <c r="X6" i="6"/>
  <c r="J6" i="28" s="1"/>
  <c r="D6" i="6"/>
  <c r="D6" i="3" s="1"/>
  <c r="E8" i="5"/>
  <c r="E5" i="20" s="1"/>
  <c r="M8" i="5"/>
  <c r="M5" i="20" s="1"/>
  <c r="G8" i="5"/>
  <c r="G5" i="20" s="1"/>
  <c r="H8" i="5"/>
  <c r="H5" i="20" s="1"/>
  <c r="E4" i="5"/>
  <c r="E5" i="1" s="1"/>
  <c r="M4" i="5"/>
  <c r="M5" i="1" s="1"/>
  <c r="G4" i="5"/>
  <c r="G5" i="1" s="1"/>
  <c r="H4" i="5"/>
  <c r="H5" i="1" s="1"/>
  <c r="K13" i="5"/>
  <c r="K5" i="25" s="1"/>
  <c r="L13" i="5"/>
  <c r="L5" i="25" s="1"/>
  <c r="M9" i="5"/>
  <c r="M5" i="21" s="1"/>
  <c r="F5" i="5"/>
  <c r="F5" i="2" s="1"/>
  <c r="I13" i="6"/>
  <c r="I6" i="25" s="1"/>
  <c r="M12" i="6"/>
  <c r="M6" i="24" s="1"/>
  <c r="E12" i="6"/>
  <c r="E6" i="24" s="1"/>
  <c r="I11" i="6"/>
  <c r="I6" i="23" s="1"/>
  <c r="L12" i="5"/>
  <c r="L5" i="24" s="1"/>
  <c r="M11" i="5"/>
  <c r="M5" i="23" s="1"/>
  <c r="J9" i="5"/>
  <c r="J5" i="21" s="1"/>
  <c r="J8" i="5"/>
  <c r="J5" i="20" s="1"/>
  <c r="V7" i="5"/>
  <c r="D5" i="5"/>
  <c r="D5" i="2" s="1"/>
  <c r="S4" i="5"/>
  <c r="E5" i="27" s="1"/>
  <c r="C4" i="5"/>
  <c r="C5" i="1" s="1"/>
  <c r="B10" i="6"/>
  <c r="J10" i="6"/>
  <c r="J6" i="22" s="1"/>
  <c r="B5" i="6"/>
  <c r="J5" i="6"/>
  <c r="J6" i="2" s="1"/>
  <c r="H13" i="6"/>
  <c r="H6" i="25" s="1"/>
  <c r="D12" i="6"/>
  <c r="D6" i="24" s="1"/>
  <c r="H11" i="6"/>
  <c r="H6" i="23" s="1"/>
  <c r="C10" i="6"/>
  <c r="C6" i="22" s="1"/>
  <c r="E9" i="6"/>
  <c r="E6" i="21" s="1"/>
  <c r="Y7" i="6"/>
  <c r="K6" i="29" s="1"/>
  <c r="P7" i="6"/>
  <c r="B6" i="29" s="1"/>
  <c r="E7" i="6"/>
  <c r="E6" i="19" s="1"/>
  <c r="V6" i="6"/>
  <c r="R5" i="6"/>
  <c r="D6" i="26" s="1"/>
  <c r="G5" i="6"/>
  <c r="G6" i="2" s="1"/>
  <c r="X4" i="6"/>
  <c r="J6" i="27" s="1"/>
  <c r="M4" i="6"/>
  <c r="M6" i="1" s="1"/>
  <c r="K12" i="5"/>
  <c r="K5" i="24" s="1"/>
  <c r="J11" i="5"/>
  <c r="J5" i="23" s="1"/>
  <c r="H9" i="5"/>
  <c r="H5" i="21" s="1"/>
  <c r="I8" i="5"/>
  <c r="I5" i="20" s="1"/>
  <c r="U7" i="5"/>
  <c r="G5" i="29" s="1"/>
  <c r="P4" i="5"/>
  <c r="B5" i="27" s="1"/>
  <c r="B4" i="5"/>
  <c r="B5" i="25"/>
  <c r="B5" i="21"/>
  <c r="I7" i="6"/>
  <c r="I6" i="19" s="1"/>
  <c r="E10" i="5"/>
  <c r="E5" i="22" s="1"/>
  <c r="M10" i="5"/>
  <c r="M5" i="22" s="1"/>
  <c r="G10" i="5"/>
  <c r="G5" i="22" s="1"/>
  <c r="H10" i="5"/>
  <c r="H5" i="22" s="1"/>
  <c r="E5" i="5"/>
  <c r="E5" i="2" s="1"/>
  <c r="M5" i="5"/>
  <c r="M5" i="2" s="1"/>
  <c r="G5" i="5"/>
  <c r="G5" i="2" s="1"/>
  <c r="H5" i="5"/>
  <c r="H5" i="2" s="1"/>
  <c r="E11" i="5"/>
  <c r="E5" i="23" s="1"/>
  <c r="J5" i="5"/>
  <c r="J5" i="2" s="1"/>
  <c r="C13" i="6"/>
  <c r="C6" i="25" s="1"/>
  <c r="B13" i="6"/>
  <c r="G13" i="6"/>
  <c r="G6" i="25" s="1"/>
  <c r="X7" i="6"/>
  <c r="J6" i="29" s="1"/>
  <c r="M7" i="6"/>
  <c r="M6" i="19" s="1"/>
  <c r="D7" i="6"/>
  <c r="D6" i="19" s="1"/>
  <c r="U6" i="6"/>
  <c r="G6" i="28" s="1"/>
  <c r="I6" i="6"/>
  <c r="I6" i="3" s="1"/>
  <c r="Z5" i="6"/>
  <c r="L6" i="26" s="1"/>
  <c r="Q5" i="6"/>
  <c r="C6" i="26" s="1"/>
  <c r="F8" i="5"/>
  <c r="F5" i="20" s="1"/>
  <c r="B5" i="5"/>
  <c r="V7" i="6"/>
  <c r="U7" i="6"/>
  <c r="G6" i="29" s="1"/>
  <c r="J13" i="6"/>
  <c r="J6" i="25" s="1"/>
  <c r="M6" i="6"/>
  <c r="M6" i="3" s="1"/>
  <c r="T4" i="5"/>
  <c r="F5" i="27" s="1"/>
  <c r="I5" i="26"/>
  <c r="Z7" i="6"/>
  <c r="L6" i="29" s="1"/>
  <c r="Q7" i="6"/>
  <c r="C6" i="29" s="1"/>
  <c r="F7" i="6"/>
  <c r="F6" i="19" s="1"/>
  <c r="W6" i="6"/>
  <c r="I6" i="28" s="1"/>
  <c r="C6" i="6"/>
  <c r="C6" i="3" s="1"/>
  <c r="S5" i="6"/>
  <c r="E6" i="26" s="1"/>
  <c r="C12" i="6"/>
  <c r="C6" i="24" s="1"/>
  <c r="G11" i="6"/>
  <c r="G6" i="23" s="1"/>
  <c r="M9" i="6"/>
  <c r="M6" i="21" s="1"/>
  <c r="D9" i="6"/>
  <c r="D6" i="21" s="1"/>
  <c r="W4" i="6"/>
  <c r="I6" i="27" s="1"/>
  <c r="H11" i="5"/>
  <c r="H5" i="23" s="1"/>
  <c r="I10" i="5"/>
  <c r="I5" i="22" s="1"/>
  <c r="G9" i="5"/>
  <c r="G5" i="21" s="1"/>
  <c r="T7" i="5"/>
  <c r="F5" i="29" s="1"/>
  <c r="B8" i="6"/>
  <c r="J8" i="6"/>
  <c r="J6" i="20" s="1"/>
  <c r="I4" i="6"/>
  <c r="I6" i="1" s="1"/>
  <c r="B4" i="6"/>
  <c r="J4" i="6"/>
  <c r="J6" i="1" s="1"/>
  <c r="J12" i="6"/>
  <c r="J6" i="24" s="1"/>
  <c r="I10" i="6"/>
  <c r="I6" i="22" s="1"/>
  <c r="L9" i="6"/>
  <c r="L6" i="21" s="1"/>
  <c r="C9" i="6"/>
  <c r="C6" i="21" s="1"/>
  <c r="F8" i="6"/>
  <c r="F6" i="20" s="1"/>
  <c r="W7" i="6"/>
  <c r="I6" i="29" s="1"/>
  <c r="C7" i="6"/>
  <c r="C6" i="19" s="1"/>
  <c r="S6" i="6"/>
  <c r="E6" i="28" s="1"/>
  <c r="H6" i="6"/>
  <c r="H6" i="3" s="1"/>
  <c r="Y5" i="6"/>
  <c r="K6" i="26" s="1"/>
  <c r="P5" i="6"/>
  <c r="B6" i="26" s="1"/>
  <c r="E5" i="6"/>
  <c r="E6" i="2" s="1"/>
  <c r="V4" i="6"/>
  <c r="E12" i="5"/>
  <c r="E5" i="24" s="1"/>
  <c r="M12" i="5"/>
  <c r="M5" i="24" s="1"/>
  <c r="G12" i="5"/>
  <c r="G5" i="24" s="1"/>
  <c r="H12" i="5"/>
  <c r="H5" i="24" s="1"/>
  <c r="E6" i="5"/>
  <c r="E5" i="3" s="1"/>
  <c r="M6" i="5"/>
  <c r="M5" i="3" s="1"/>
  <c r="G6" i="5"/>
  <c r="G5" i="3" s="1"/>
  <c r="H6" i="5"/>
  <c r="H5" i="3" s="1"/>
  <c r="I12" i="5"/>
  <c r="I5" i="24" s="1"/>
  <c r="F10" i="5"/>
  <c r="F5" i="22" s="1"/>
  <c r="F9" i="5"/>
  <c r="F5" i="21" s="1"/>
  <c r="D8" i="5"/>
  <c r="D5" i="20" s="1"/>
  <c r="S7" i="5"/>
  <c r="E5" i="29" s="1"/>
  <c r="B6" i="5"/>
  <c r="I11" i="5"/>
  <c r="I5" i="23" s="1"/>
  <c r="C11" i="5"/>
  <c r="C5" i="23" s="1"/>
  <c r="D11" i="5"/>
  <c r="D5" i="23" s="1"/>
  <c r="F11" i="5"/>
  <c r="F5" i="23" s="1"/>
  <c r="D10" i="5"/>
  <c r="D5" i="22" s="1"/>
  <c r="X4" i="5"/>
  <c r="J5" i="27" s="1"/>
  <c r="J4" i="5"/>
  <c r="J5" i="1" s="1"/>
  <c r="D13" i="5"/>
  <c r="D5" i="25" s="1"/>
  <c r="H7" i="5"/>
  <c r="H5" i="19" s="1"/>
  <c r="Z6" i="5"/>
  <c r="L5" i="28" s="1"/>
  <c r="R6" i="5"/>
  <c r="D5" i="28" s="1"/>
  <c r="Z5" i="5"/>
  <c r="L5" i="26" s="1"/>
  <c r="R5" i="5"/>
  <c r="D5" i="26" s="1"/>
  <c r="G7" i="5"/>
  <c r="Y6" i="5"/>
  <c r="K5" i="28" s="1"/>
  <c r="Q6" i="5"/>
  <c r="C5" i="28" s="1"/>
  <c r="Y5" i="5"/>
  <c r="K5" i="26" s="1"/>
  <c r="Q5" i="5"/>
  <c r="C5" i="26" s="1"/>
  <c r="M7" i="5"/>
  <c r="M5" i="19" s="1"/>
  <c r="B5" i="22" l="1"/>
  <c r="L10" i="5"/>
  <c r="L5" i="22" s="1"/>
  <c r="K10" i="5"/>
  <c r="K5" i="22" s="1"/>
  <c r="B6" i="19"/>
  <c r="L7" i="6"/>
  <c r="L6" i="19" s="1"/>
  <c r="K7" i="6"/>
  <c r="K6" i="19" s="1"/>
  <c r="B6" i="1"/>
  <c r="K4" i="6"/>
  <c r="K6" i="1" s="1"/>
  <c r="L4" i="6"/>
  <c r="L6" i="1" s="1"/>
  <c r="B6" i="2"/>
  <c r="L5" i="6"/>
  <c r="L6" i="2" s="1"/>
  <c r="K5" i="6"/>
  <c r="K6" i="2" s="1"/>
  <c r="K11" i="5"/>
  <c r="K5" i="23" s="1"/>
  <c r="L11" i="5"/>
  <c r="L5" i="23" s="1"/>
  <c r="B5" i="23"/>
  <c r="L9" i="5"/>
  <c r="L5" i="21" s="1"/>
  <c r="H6" i="29"/>
  <c r="AA7" i="6"/>
  <c r="M6" i="29" s="1"/>
  <c r="H6" i="27"/>
  <c r="AA4" i="6"/>
  <c r="M6" i="27" s="1"/>
  <c r="B5" i="2"/>
  <c r="K5" i="5"/>
  <c r="K5" i="2" s="1"/>
  <c r="L5" i="5"/>
  <c r="L5" i="2" s="1"/>
  <c r="K10" i="6"/>
  <c r="K6" i="22" s="1"/>
  <c r="L10" i="6"/>
  <c r="L6" i="22" s="1"/>
  <c r="B6" i="22"/>
  <c r="AA5" i="5"/>
  <c r="M5" i="26" s="1"/>
  <c r="B6" i="20"/>
  <c r="K8" i="6"/>
  <c r="K6" i="20" s="1"/>
  <c r="L8" i="6"/>
  <c r="L6" i="20" s="1"/>
  <c r="B5" i="1"/>
  <c r="K4" i="5"/>
  <c r="K5" i="1" s="1"/>
  <c r="L4" i="5"/>
  <c r="L5" i="1" s="1"/>
  <c r="G5" i="19"/>
  <c r="L7" i="5"/>
  <c r="L5" i="19" s="1"/>
  <c r="B6" i="3"/>
  <c r="K6" i="6"/>
  <c r="K6" i="3" s="1"/>
  <c r="L6" i="6"/>
  <c r="L6" i="3" s="1"/>
  <c r="B5" i="3"/>
  <c r="L6" i="5"/>
  <c r="L5" i="3" s="1"/>
  <c r="K6" i="5"/>
  <c r="K5" i="3" s="1"/>
  <c r="B6" i="25"/>
  <c r="L13" i="6"/>
  <c r="L6" i="25" s="1"/>
  <c r="K13" i="6"/>
  <c r="K6" i="25" s="1"/>
  <c r="K8" i="5"/>
  <c r="K5" i="20" s="1"/>
  <c r="H6" i="28"/>
  <c r="AA6" i="6"/>
  <c r="M6" i="28" s="1"/>
  <c r="H5" i="29"/>
  <c r="AA7" i="5"/>
  <c r="M5" i="29" s="1"/>
  <c r="L8" i="5"/>
  <c r="L5" i="20" s="1"/>
  <c r="AA5" i="6"/>
  <c r="M6" i="26" s="1"/>
</calcChain>
</file>

<file path=xl/sharedStrings.xml><?xml version="1.0" encoding="utf-8"?>
<sst xmlns="http://schemas.openxmlformats.org/spreadsheetml/2006/main" count="334" uniqueCount="55">
  <si>
    <t>Percentage of students</t>
  </si>
  <si>
    <t>% gaining grades A*-C</t>
  </si>
  <si>
    <t>% gaining grades A*-G</t>
  </si>
  <si>
    <t>Number graded A*-U</t>
  </si>
  <si>
    <t>A*</t>
  </si>
  <si>
    <t>A</t>
  </si>
  <si>
    <t>B</t>
  </si>
  <si>
    <t>C</t>
  </si>
  <si>
    <t>D</t>
  </si>
  <si>
    <t>E</t>
  </si>
  <si>
    <t>F</t>
  </si>
  <si>
    <t>G</t>
  </si>
  <si>
    <t>U</t>
  </si>
  <si>
    <t>National</t>
  </si>
  <si>
    <t>Lewisham</t>
  </si>
  <si>
    <t>School</t>
  </si>
  <si>
    <t>Number of students</t>
  </si>
  <si>
    <t>1998(FC)</t>
  </si>
  <si>
    <t>1998(SC)</t>
  </si>
  <si>
    <t>1999(FC)</t>
  </si>
  <si>
    <t>1999(SC)</t>
  </si>
  <si>
    <t>2000(FC)</t>
  </si>
  <si>
    <t>2000(SC)</t>
  </si>
  <si>
    <t>NATIONAL EXAM RESULTS FOR ICT</t>
  </si>
  <si>
    <t>LEWISHAM EXAM RESULTS FOR ICT</t>
  </si>
  <si>
    <t>SCHOOL EXAM RESULTS FOR ICT</t>
  </si>
  <si>
    <t>NATIONAL KS3 RESULTS FOR ICT</t>
  </si>
  <si>
    <t>A/D</t>
  </si>
  <si>
    <t>W</t>
  </si>
  <si>
    <t>EP</t>
  </si>
  <si>
    <t>% at Grade 5 and above</t>
  </si>
  <si>
    <t>Abs</t>
  </si>
  <si>
    <t>LEWISHAM KS3 RESULTS FOR ICT</t>
  </si>
  <si>
    <t>Total</t>
  </si>
  <si>
    <t>SCHOOL KS3 RESULTS FOR ICT</t>
  </si>
  <si>
    <t>1994 EXAM RESULTS FOR ICT</t>
  </si>
  <si>
    <t>1995 EXAM RESULTS FOR ICT</t>
  </si>
  <si>
    <t>1996 EXAM RESULTS FOR ICT</t>
  </si>
  <si>
    <t>1997 EXAM RESULTS FOR ICT</t>
  </si>
  <si>
    <t>1998 EXAM RESULTS FOR ICT (Full Course)</t>
  </si>
  <si>
    <t>1998 EXAM RESULTS FOR ICT (Short Course)</t>
  </si>
  <si>
    <t>1999 EXAM RESULTS FOR ICT (Full Course)</t>
  </si>
  <si>
    <t>1999 EXAM RESULTS FOR ICT (Short Course)</t>
  </si>
  <si>
    <t>2000 EXAM RESULTS FOR ICT (Full Course)</t>
  </si>
  <si>
    <t>2000 EXAM RESULTS FOR ICT (Short Course)</t>
  </si>
  <si>
    <t>1997 KS3 ASSESSMENT LEVELS</t>
  </si>
  <si>
    <t>1998 KS3 ASSESSMENT LEVELS</t>
  </si>
  <si>
    <t>1999 KS3 ASSESSMENT LEVELS</t>
  </si>
  <si>
    <t>2000 KS3 ASSESSMENT LEVELS</t>
  </si>
  <si>
    <t>INTRODUCTION TO THE USE OF KS3 AND KS4 ASSESSMENT TEMPLATE</t>
  </si>
  <si>
    <t>The only places where it is necessary for you to input data into the spreadsheet are coloured grey, all other cell values and charts are calculated automatically. These grey areas are all in the 3 data worksheets,  National, Lewisham and Myschool. All other worksheets are summary worksheets, which compare and present various parts of the the data.</t>
  </si>
  <si>
    <t>When ### or #DIV/0! appears in a worksheet it is an indication that a formula has been set up which does not have any values on which it can perform a valid calculation. As soon as suitable data is input into the appropriate data worksheet, the results of the calculation will appear.</t>
  </si>
  <si>
    <t>The National and Lewisham data is real (published) data. The Myschool data is ficticious and for demonstration purposes only, you should insert your own school data in this worksheet. The National data is published as a percentage and should be input directly as a percentage. The Lewisham and individual school data will normally be available as numbers of pupils. These numbers should be input, the spreadsheet calculates the percentage figures so that meaningful comparisons can be drawn.</t>
  </si>
  <si>
    <t>Please feel free to adapt this template to suit your own needs. In particular, you may like to extend the data worksheets to include GNVQ, add new summary worksheets, delete unnecessary summary sheets, change the existing chart formats, add new charts and, if you are outside Lewisham, substitute the results from your own authority. All summary worksheets are only dependent on the 3 data worksheets for their information, they are not dependent on any other summary worksheet.</t>
  </si>
  <si>
    <t>This template was originally produced by Gill Deadman and Hugh Edwards in September 1997 as the outcome of a training course for Lewisham secondary teachers in the creation and use of spreadsheets. It has been substantially updated by Hugh Edwards in November 1999. The training materials for the 1997 course detailing how such a template can be developed can be downloaded from the Resources area of the Talent Website (http://ecs.lewisham.gov.uk/talent/pricor/resources.html).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</si>
</sst>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5" x14ac:knownFonts="1">
    <font>
      <sz val="10"/>
      <name val="Arial"/>
    </font>
    <font>
      <b/>
      <sz val="10"/>
      <name val="Arial"/>
    </font>
    <font>
      <sz val="10"/>
      <name val="Arial"/>
      <family val="2"/>
    </font>
    <font>
      <b/>
      <sz val="10"/>
      <name val="Arial"/>
      <family val="2"/>
    </font>
    <font>
      <sz val="12"/>
      <name val="Arial"/>
      <family val="2"/>
    </font>
  </fonts>
  <fills count="3">
    <fill>
      <patternFill patternType="none"/>
    </fill>
    <fill>
      <patternFill patternType="gray125"/>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45">
    <xf numFmtId="0" fontId="0" fillId="0" borderId="0" xfId="0"/>
    <xf numFmtId="0" fontId="0" fillId="0" borderId="0" xfId="0" applyAlignment="1">
      <alignment wrapText="1"/>
    </xf>
    <xf numFmtId="0" fontId="2" fillId="0" borderId="0" xfId="0" applyFont="1" applyAlignment="1">
      <alignment wrapText="1"/>
    </xf>
    <xf numFmtId="172" fontId="0" fillId="0" borderId="0" xfId="0" applyNumberFormat="1"/>
    <xf numFmtId="3" fontId="0" fillId="0" borderId="0" xfId="0" applyNumberFormat="1"/>
    <xf numFmtId="0" fontId="1" fillId="0" borderId="0" xfId="0" applyFont="1" applyAlignment="1">
      <alignment horizontal="centerContinuous"/>
    </xf>
    <xf numFmtId="0" fontId="0" fillId="0" borderId="0" xfId="0" applyAlignment="1">
      <alignment horizontal="centerContinuous"/>
    </xf>
    <xf numFmtId="1" fontId="0" fillId="0" borderId="0" xfId="0" applyNumberFormat="1"/>
    <xf numFmtId="0" fontId="0" fillId="0" borderId="0" xfId="0" applyAlignment="1">
      <alignment horizontal="right" wrapText="1"/>
    </xf>
    <xf numFmtId="0" fontId="3" fillId="0" borderId="0" xfId="0" applyFont="1" applyAlignment="1">
      <alignment horizontal="centerContinuous" vertical="center"/>
    </xf>
    <xf numFmtId="0" fontId="0" fillId="0" borderId="0" xfId="0" applyAlignment="1">
      <alignment horizontal="centerContinuous" vertical="center"/>
    </xf>
    <xf numFmtId="0"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172" fontId="0" fillId="2" borderId="1" xfId="0" applyNumberFormat="1" applyFill="1" applyBorder="1"/>
    <xf numFmtId="172" fontId="0" fillId="2" borderId="2" xfId="0" applyNumberFormat="1" applyFill="1" applyBorder="1"/>
    <xf numFmtId="172" fontId="0" fillId="2" borderId="3" xfId="0" applyNumberFormat="1" applyFill="1" applyBorder="1"/>
    <xf numFmtId="172" fontId="0" fillId="2" borderId="4" xfId="0" applyNumberFormat="1" applyFill="1" applyBorder="1"/>
    <xf numFmtId="172" fontId="0" fillId="2" borderId="5" xfId="0" applyNumberFormat="1" applyFill="1" applyBorder="1"/>
    <xf numFmtId="172" fontId="0" fillId="2" borderId="6" xfId="0" applyNumberFormat="1" applyFill="1" applyBorder="1"/>
    <xf numFmtId="172" fontId="0" fillId="2" borderId="7" xfId="0" applyNumberFormat="1" applyFill="1" applyBorder="1"/>
    <xf numFmtId="172" fontId="0" fillId="2" borderId="8" xfId="0" applyNumberFormat="1" applyFill="1" applyBorder="1"/>
    <xf numFmtId="172" fontId="0" fillId="2" borderId="9" xfId="0" applyNumberFormat="1" applyFill="1" applyBorder="1"/>
    <xf numFmtId="1" fontId="0" fillId="2" borderId="1" xfId="0" applyNumberFormat="1" applyFill="1" applyBorder="1"/>
    <xf numFmtId="1" fontId="0" fillId="2" borderId="2" xfId="0" applyNumberFormat="1" applyFill="1" applyBorder="1"/>
    <xf numFmtId="1" fontId="0" fillId="2" borderId="4" xfId="0" applyNumberFormat="1" applyFill="1" applyBorder="1"/>
    <xf numFmtId="1" fontId="0" fillId="2" borderId="5" xfId="0" applyNumberFormat="1" applyFill="1" applyBorder="1"/>
    <xf numFmtId="1" fontId="0" fillId="2" borderId="3" xfId="0" applyNumberFormat="1" applyFill="1" applyBorder="1"/>
    <xf numFmtId="1" fontId="0" fillId="2" borderId="6" xfId="0" applyNumberFormat="1" applyFill="1" applyBorder="1"/>
    <xf numFmtId="0" fontId="0" fillId="2" borderId="5" xfId="0" applyFill="1" applyBorder="1" applyAlignment="1">
      <alignment horizontal="centerContinuous"/>
    </xf>
    <xf numFmtId="0" fontId="0" fillId="2" borderId="6" xfId="0" applyFill="1" applyBorder="1" applyAlignment="1">
      <alignment horizontal="right"/>
    </xf>
    <xf numFmtId="3" fontId="0" fillId="2" borderId="10" xfId="0" applyNumberFormat="1" applyFill="1" applyBorder="1"/>
    <xf numFmtId="3" fontId="0" fillId="2" borderId="11" xfId="0" applyNumberFormat="1" applyFill="1" applyBorder="1"/>
    <xf numFmtId="3" fontId="0" fillId="2" borderId="12" xfId="0" applyNumberFormat="1" applyFill="1" applyBorder="1"/>
    <xf numFmtId="0" fontId="3" fillId="0" borderId="0" xfId="0" applyFont="1" applyAlignment="1">
      <alignment horizontal="center" vertical="center"/>
    </xf>
    <xf numFmtId="0" fontId="0" fillId="0" borderId="0" xfId="0" applyAlignment="1">
      <alignment horizontal="center" vertical="top" wrapText="1"/>
    </xf>
    <xf numFmtId="0" fontId="4" fillId="0" borderId="0" xfId="0" applyFont="1" applyAlignment="1">
      <alignment horizontal="center" vertical="center" wrapText="1"/>
    </xf>
    <xf numFmtId="0" fontId="4"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1994</a:t>
            </a:r>
          </a:p>
        </c:rich>
      </c:tx>
      <c:layout>
        <c:manualLayout>
          <c:xMode val="edge"/>
          <c:yMode val="edge"/>
          <c:x val="0.46307799292559571"/>
          <c:y val="4.1959564982098636E-2"/>
        </c:manualLayout>
      </c:layout>
      <c:overlay val="0"/>
      <c:spPr>
        <a:noFill/>
        <a:ln w="25400">
          <a:noFill/>
        </a:ln>
      </c:spPr>
    </c:title>
    <c:autoTitleDeleted val="0"/>
    <c:plotArea>
      <c:layout>
        <c:manualLayout>
          <c:layoutTarget val="inner"/>
          <c:xMode val="edge"/>
          <c:yMode val="edge"/>
          <c:x val="0.10270601399517104"/>
          <c:y val="0.26574391155329136"/>
          <c:w val="0.63785840270685168"/>
          <c:h val="0.56295749684315666"/>
        </c:manualLayout>
      </c:layout>
      <c:lineChart>
        <c:grouping val="standard"/>
        <c:varyColors val="0"/>
        <c:ser>
          <c:idx val="0"/>
          <c:order val="0"/>
          <c:tx>
            <c:strRef>
              <c:f>'GCSE 1994'!$A$4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1994'!$B$3:$J$3</c:f>
              <c:strCache>
                <c:ptCount val="9"/>
                <c:pt idx="0">
                  <c:v>A*</c:v>
                </c:pt>
                <c:pt idx="1">
                  <c:v>A</c:v>
                </c:pt>
                <c:pt idx="2">
                  <c:v>B</c:v>
                </c:pt>
                <c:pt idx="3">
                  <c:v>C</c:v>
                </c:pt>
                <c:pt idx="4">
                  <c:v>D</c:v>
                </c:pt>
                <c:pt idx="5">
                  <c:v>E</c:v>
                </c:pt>
                <c:pt idx="6">
                  <c:v>F</c:v>
                </c:pt>
                <c:pt idx="7">
                  <c:v>G</c:v>
                </c:pt>
                <c:pt idx="8">
                  <c:v>U</c:v>
                </c:pt>
              </c:strCache>
            </c:strRef>
          </c:cat>
          <c:val>
            <c:numRef>
              <c:f>'GCSE 1994'!$B$4:$J$4</c:f>
              <c:numCache>
                <c:formatCode>0.0</c:formatCode>
                <c:ptCount val="9"/>
                <c:pt idx="0">
                  <c:v>2.5</c:v>
                </c:pt>
                <c:pt idx="1">
                  <c:v>9</c:v>
                </c:pt>
                <c:pt idx="2">
                  <c:v>18.600000000000001</c:v>
                </c:pt>
                <c:pt idx="3">
                  <c:v>23.7</c:v>
                </c:pt>
                <c:pt idx="4">
                  <c:v>15.1</c:v>
                </c:pt>
                <c:pt idx="5">
                  <c:v>12.6</c:v>
                </c:pt>
                <c:pt idx="6">
                  <c:v>9.1999999999999993</c:v>
                </c:pt>
                <c:pt idx="7">
                  <c:v>5.7</c:v>
                </c:pt>
                <c:pt idx="8">
                  <c:v>3.6</c:v>
                </c:pt>
              </c:numCache>
            </c:numRef>
          </c:val>
          <c:smooth val="0"/>
          <c:extLst>
            <c:ext xmlns:c16="http://schemas.microsoft.com/office/drawing/2014/chart" uri="{C3380CC4-5D6E-409C-BE32-E72D297353CC}">
              <c16:uniqueId val="{00000000-F922-47B7-9447-A11C43028648}"/>
            </c:ext>
          </c:extLst>
        </c:ser>
        <c:ser>
          <c:idx val="1"/>
          <c:order val="1"/>
          <c:tx>
            <c:strRef>
              <c:f>'GCSE 1994'!$A$5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1994'!$B$3:$J$3</c:f>
              <c:strCache>
                <c:ptCount val="9"/>
                <c:pt idx="0">
                  <c:v>A*</c:v>
                </c:pt>
                <c:pt idx="1">
                  <c:v>A</c:v>
                </c:pt>
                <c:pt idx="2">
                  <c:v>B</c:v>
                </c:pt>
                <c:pt idx="3">
                  <c:v>C</c:v>
                </c:pt>
                <c:pt idx="4">
                  <c:v>D</c:v>
                </c:pt>
                <c:pt idx="5">
                  <c:v>E</c:v>
                </c:pt>
                <c:pt idx="6">
                  <c:v>F</c:v>
                </c:pt>
                <c:pt idx="7">
                  <c:v>G</c:v>
                </c:pt>
                <c:pt idx="8">
                  <c:v>U</c:v>
                </c:pt>
              </c:strCache>
            </c:strRef>
          </c:cat>
          <c:val>
            <c:numRef>
              <c:f>'GCSE 1994'!$B$5:$J$5</c:f>
              <c:numCache>
                <c:formatCode>0.0</c:formatCode>
                <c:ptCount val="9"/>
                <c:pt idx="0">
                  <c:v>2.912621359223301</c:v>
                </c:pt>
                <c:pt idx="1">
                  <c:v>5.5016181229773462</c:v>
                </c:pt>
                <c:pt idx="2">
                  <c:v>9.7087378640776691</c:v>
                </c:pt>
                <c:pt idx="3">
                  <c:v>20.711974110032365</c:v>
                </c:pt>
                <c:pt idx="4">
                  <c:v>20.064724919093852</c:v>
                </c:pt>
                <c:pt idx="5">
                  <c:v>21.035598705501616</c:v>
                </c:pt>
                <c:pt idx="6">
                  <c:v>12.621359223300971</c:v>
                </c:pt>
                <c:pt idx="7">
                  <c:v>5.825242718446602</c:v>
                </c:pt>
                <c:pt idx="8">
                  <c:v>1.6181229773462782</c:v>
                </c:pt>
              </c:numCache>
            </c:numRef>
          </c:val>
          <c:smooth val="0"/>
          <c:extLst>
            <c:ext xmlns:c16="http://schemas.microsoft.com/office/drawing/2014/chart" uri="{C3380CC4-5D6E-409C-BE32-E72D297353CC}">
              <c16:uniqueId val="{00000001-F922-47B7-9447-A11C43028648}"/>
            </c:ext>
          </c:extLst>
        </c:ser>
        <c:ser>
          <c:idx val="2"/>
          <c:order val="2"/>
          <c:tx>
            <c:strRef>
              <c:f>'GCSE 1994'!$A$6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1994'!$B$3:$J$3</c:f>
              <c:strCache>
                <c:ptCount val="9"/>
                <c:pt idx="0">
                  <c:v>A*</c:v>
                </c:pt>
                <c:pt idx="1">
                  <c:v>A</c:v>
                </c:pt>
                <c:pt idx="2">
                  <c:v>B</c:v>
                </c:pt>
                <c:pt idx="3">
                  <c:v>C</c:v>
                </c:pt>
                <c:pt idx="4">
                  <c:v>D</c:v>
                </c:pt>
                <c:pt idx="5">
                  <c:v>E</c:v>
                </c:pt>
                <c:pt idx="6">
                  <c:v>F</c:v>
                </c:pt>
                <c:pt idx="7">
                  <c:v>G</c:v>
                </c:pt>
                <c:pt idx="8">
                  <c:v>U</c:v>
                </c:pt>
              </c:strCache>
            </c:strRef>
          </c:cat>
          <c:val>
            <c:numRef>
              <c:f>'GCSE 1994'!$B$6:$J$6</c:f>
              <c:numCache>
                <c:formatCode>0.0</c:formatCode>
                <c:ptCount val="9"/>
                <c:pt idx="0">
                  <c:v>7.6923076923076925</c:v>
                </c:pt>
                <c:pt idx="1">
                  <c:v>7.6923076923076925</c:v>
                </c:pt>
                <c:pt idx="2">
                  <c:v>19.230769230769234</c:v>
                </c:pt>
                <c:pt idx="3">
                  <c:v>19.230769230769234</c:v>
                </c:pt>
                <c:pt idx="4">
                  <c:v>15.384615384615385</c:v>
                </c:pt>
                <c:pt idx="5">
                  <c:v>11.538461538461538</c:v>
                </c:pt>
                <c:pt idx="6">
                  <c:v>7.6923076923076925</c:v>
                </c:pt>
                <c:pt idx="7">
                  <c:v>3.8461538461538463</c:v>
                </c:pt>
                <c:pt idx="8">
                  <c:v>7.6923076923076925</c:v>
                </c:pt>
              </c:numCache>
            </c:numRef>
          </c:val>
          <c:smooth val="0"/>
          <c:extLst>
            <c:ext xmlns:c16="http://schemas.microsoft.com/office/drawing/2014/chart" uri="{C3380CC4-5D6E-409C-BE32-E72D297353CC}">
              <c16:uniqueId val="{00000002-F922-47B7-9447-A11C43028648}"/>
            </c:ext>
          </c:extLst>
        </c:ser>
        <c:dLbls>
          <c:showLegendKey val="0"/>
          <c:showVal val="0"/>
          <c:showCatName val="0"/>
          <c:showSerName val="0"/>
          <c:showPercent val="0"/>
          <c:showBubbleSize val="0"/>
        </c:dLbls>
        <c:marker val="1"/>
        <c:smooth val="0"/>
        <c:axId val="1192790160"/>
        <c:axId val="1"/>
      </c:lineChart>
      <c:catAx>
        <c:axId val="11927901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90160"/>
        <c:crosses val="autoZero"/>
        <c:crossBetween val="midCat"/>
      </c:valAx>
      <c:spPr>
        <a:solidFill>
          <a:srgbClr val="C0C0C0"/>
        </a:solidFill>
        <a:ln w="12700">
          <a:solidFill>
            <a:srgbClr val="808080"/>
          </a:solidFill>
          <a:prstDash val="solid"/>
        </a:ln>
      </c:spPr>
    </c:plotArea>
    <c:legend>
      <c:legendPos val="r"/>
      <c:layout>
        <c:manualLayout>
          <c:xMode val="edge"/>
          <c:yMode val="edge"/>
          <c:x val="0.7946202135415863"/>
          <c:y val="0.43707880189686082"/>
          <c:w val="0.18559156914916872"/>
          <c:h val="0.2237843465711927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9347340041132"/>
          <c:y val="8.3336140899264097E-2"/>
          <c:w val="0.57364393115014711"/>
          <c:h val="0.782284419409221"/>
        </c:manualLayout>
      </c:layout>
      <c:lineChart>
        <c:grouping val="standard"/>
        <c:varyColors val="0"/>
        <c:ser>
          <c:idx val="0"/>
          <c:order val="0"/>
          <c:tx>
            <c:strRef>
              <c:f>'GCSE 2000(SC)'!$A$4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2000(SC)'!$B$3:$J$3</c:f>
              <c:strCache>
                <c:ptCount val="9"/>
                <c:pt idx="0">
                  <c:v>A*</c:v>
                </c:pt>
                <c:pt idx="1">
                  <c:v>A</c:v>
                </c:pt>
                <c:pt idx="2">
                  <c:v>B</c:v>
                </c:pt>
                <c:pt idx="3">
                  <c:v>C</c:v>
                </c:pt>
                <c:pt idx="4">
                  <c:v>D</c:v>
                </c:pt>
                <c:pt idx="5">
                  <c:v>E</c:v>
                </c:pt>
                <c:pt idx="6">
                  <c:v>F</c:v>
                </c:pt>
                <c:pt idx="7">
                  <c:v>G</c:v>
                </c:pt>
                <c:pt idx="8">
                  <c:v>U</c:v>
                </c:pt>
              </c:strCache>
            </c:strRef>
          </c:cat>
          <c:val>
            <c:numRef>
              <c:f>'GCSE 2000(SC)'!$B$4:$J$4</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61E0-411B-BB6B-212098DE9411}"/>
            </c:ext>
          </c:extLst>
        </c:ser>
        <c:ser>
          <c:idx val="1"/>
          <c:order val="1"/>
          <c:tx>
            <c:strRef>
              <c:f>'GCSE 2000(SC)'!$A$5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2000(SC)'!$B$3:$J$3</c:f>
              <c:strCache>
                <c:ptCount val="9"/>
                <c:pt idx="0">
                  <c:v>A*</c:v>
                </c:pt>
                <c:pt idx="1">
                  <c:v>A</c:v>
                </c:pt>
                <c:pt idx="2">
                  <c:v>B</c:v>
                </c:pt>
                <c:pt idx="3">
                  <c:v>C</c:v>
                </c:pt>
                <c:pt idx="4">
                  <c:v>D</c:v>
                </c:pt>
                <c:pt idx="5">
                  <c:v>E</c:v>
                </c:pt>
                <c:pt idx="6">
                  <c:v>F</c:v>
                </c:pt>
                <c:pt idx="7">
                  <c:v>G</c:v>
                </c:pt>
                <c:pt idx="8">
                  <c:v>U</c:v>
                </c:pt>
              </c:strCache>
            </c:strRef>
          </c:cat>
          <c:val>
            <c:numRef>
              <c:f>'GCSE 2000(SC)'!$B$5:$J$5</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61E0-411B-BB6B-212098DE9411}"/>
            </c:ext>
          </c:extLst>
        </c:ser>
        <c:ser>
          <c:idx val="2"/>
          <c:order val="2"/>
          <c:tx>
            <c:strRef>
              <c:f>'GCSE 2000(SC)'!$A$6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2000(SC)'!$B$3:$J$3</c:f>
              <c:strCache>
                <c:ptCount val="9"/>
                <c:pt idx="0">
                  <c:v>A*</c:v>
                </c:pt>
                <c:pt idx="1">
                  <c:v>A</c:v>
                </c:pt>
                <c:pt idx="2">
                  <c:v>B</c:v>
                </c:pt>
                <c:pt idx="3">
                  <c:v>C</c:v>
                </c:pt>
                <c:pt idx="4">
                  <c:v>D</c:v>
                </c:pt>
                <c:pt idx="5">
                  <c:v>E</c:v>
                </c:pt>
                <c:pt idx="6">
                  <c:v>F</c:v>
                </c:pt>
                <c:pt idx="7">
                  <c:v>G</c:v>
                </c:pt>
                <c:pt idx="8">
                  <c:v>U</c:v>
                </c:pt>
              </c:strCache>
            </c:strRef>
          </c:cat>
          <c:val>
            <c:numRef>
              <c:f>'GCSE 2000(SC)'!$B$6:$J$6</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61E0-411B-BB6B-212098DE9411}"/>
            </c:ext>
          </c:extLst>
        </c:ser>
        <c:dLbls>
          <c:showLegendKey val="0"/>
          <c:showVal val="0"/>
          <c:showCatName val="0"/>
          <c:showSerName val="0"/>
          <c:showPercent val="0"/>
          <c:showBubbleSize val="0"/>
        </c:dLbls>
        <c:marker val="1"/>
        <c:smooth val="0"/>
        <c:axId val="1192800240"/>
        <c:axId val="1"/>
      </c:lineChart>
      <c:catAx>
        <c:axId val="119280024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0024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4531568320083"/>
          <c:y val="8.3336140899264097E-2"/>
          <c:w val="0.61684130132379422"/>
          <c:h val="0.782284419409221"/>
        </c:manualLayout>
      </c:layout>
      <c:lineChart>
        <c:grouping val="standard"/>
        <c:varyColors val="0"/>
        <c:ser>
          <c:idx val="0"/>
          <c:order val="0"/>
          <c:tx>
            <c:strRef>
              <c:f>'KS3 1997'!$A$4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'KS3 1997'!$B$3:$L$3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1997'!$B$4:$L$4</c:f>
              <c:numCache>
                <c:formatCode>0.0</c:formatCode>
                <c:ptCount val="11"/>
                <c:pt idx="0">
                  <c:v>2</c:v>
                </c:pt>
                <c:pt idx="1">
                  <c:v>0</c:v>
                </c:pt>
                <c:pt idx="2">
                  <c:v>1</c:v>
                </c:pt>
                <c:pt idx="3">
                  <c:v>3</c:v>
                </c:pt>
                <c:pt idx="4">
                  <c:v>14</c:v>
                </c:pt>
                <c:pt idx="5">
                  <c:v>30</c:v>
                </c:pt>
                <c:pt idx="6">
                  <c:v>32</c:v>
                </c:pt>
                <c:pt idx="7">
                  <c:v>15</c:v>
                </c:pt>
                <c:pt idx="8">
                  <c:v>3</c:v>
                </c:pt>
                <c:pt idx="9">
                  <c:v>0</c:v>
                </c:pt>
                <c:pt idx="10">
                  <c:v>0</c:v>
                </c:pt>
              </c:numCache>
            </c:numRef>
          </c:val>
          <c:smooth val="0"/>
          <c:extLst>
            <c:ext xmlns:c16="http://schemas.microsoft.com/office/drawing/2014/chart" uri="{C3380CC4-5D6E-409C-BE32-E72D297353CC}">
              <c16:uniqueId val="{00000000-7954-4C94-90A9-85429431D5FF}"/>
            </c:ext>
          </c:extLst>
        </c:ser>
        <c:ser>
          <c:idx val="1"/>
          <c:order val="1"/>
          <c:tx>
            <c:strRef>
              <c:f>'KS3 1997'!$A$5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'KS3 1997'!$B$3:$L$3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1997'!$B$5:$L$5</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7954-4C94-90A9-85429431D5FF}"/>
            </c:ext>
          </c:extLst>
        </c:ser>
        <c:ser>
          <c:idx val="2"/>
          <c:order val="2"/>
          <c:tx>
            <c:strRef>
              <c:f>'KS3 1997'!$A$6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'KS3 1997'!$B$3:$L$3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1997'!$B$6:$L$6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7954-4C94-90A9-85429431D5FF}"/>
            </c:ext>
          </c:extLst>
        </c:ser>
        <c:dLbls>
          <c:showLegendKey val="0"/>
          <c:showVal val="0"/>
          <c:showCatName val="0"/>
          <c:showSerName val="0"/>
          <c:showPercent val="0"/>
          <c:showBubbleSize val="0"/>
        </c:dLbls>
        <c:marker val="1"/>
        <c:smooth val="0"/>
        <c:axId val="1192812720"/>
        <c:axId val="1"/>
      </c:lineChart>
      <c:catAx>
        <c:axId val="11928127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12720"/>
        <c:crosses val="autoZero"/>
        <c:crossBetween val="midCat"/>
      </c:valAx>
      <c:spPr>
        <a:solidFill>
          <a:srgbClr val="C0C0C0"/>
        </a:solidFill>
        <a:ln w="12700">
          <a:solidFill>
            <a:srgbClr val="808080"/>
          </a:solidFill>
          <a:prstDash val="solid"/>
        </a:ln>
      </c:spPr>
    </c:plotArea>
    <c:legend>
      <c:legendPos val="r"/>
      <c:layout>
        <c:manualLayout>
          <c:xMode val="edge"/>
          <c:yMode val="edge"/>
          <c:x val="0.78693996320399195"/>
          <c:y val="0.38442155318047627"/>
          <c:w val="0.19252925465560849"/>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4531568320083"/>
          <c:y val="8.3336140899264097E-2"/>
          <c:w val="0.61684130132379422"/>
          <c:h val="0.782284419409221"/>
        </c:manualLayout>
      </c:layout>
      <c:lineChart>
        <c:grouping val="standard"/>
        <c:varyColors val="0"/>
        <c:ser>
          <c:idx val="0"/>
          <c:order val="0"/>
          <c:tx>
            <c:strRef>
              <c:f>'KS3 1998'!$A$4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'KS3 1998'!$B$3:$L$3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1998'!$B$4:$L$4</c:f>
              <c:numCache>
                <c:formatCode>0.0</c:formatCode>
                <c:ptCount val="11"/>
                <c:pt idx="0">
                  <c:v>1</c:v>
                </c:pt>
                <c:pt idx="1">
                  <c:v>0</c:v>
                </c:pt>
                <c:pt idx="2">
                  <c:v>1</c:v>
                </c:pt>
                <c:pt idx="3">
                  <c:v>2</c:v>
                </c:pt>
                <c:pt idx="4">
                  <c:v>12</c:v>
                </c:pt>
                <c:pt idx="5">
                  <c:v>28</c:v>
                </c:pt>
                <c:pt idx="6">
                  <c:v>34</c:v>
                </c:pt>
                <c:pt idx="7">
                  <c:v>18</c:v>
                </c:pt>
                <c:pt idx="8">
                  <c:v>4</c:v>
                </c:pt>
                <c:pt idx="9">
                  <c:v>0</c:v>
                </c:pt>
                <c:pt idx="10">
                  <c:v>0</c:v>
                </c:pt>
              </c:numCache>
            </c:numRef>
          </c:val>
          <c:smooth val="0"/>
          <c:extLst>
            <c:ext xmlns:c16="http://schemas.microsoft.com/office/drawing/2014/chart" uri="{C3380CC4-5D6E-409C-BE32-E72D297353CC}">
              <c16:uniqueId val="{00000000-6A04-461F-A125-734A7E752D0C}"/>
            </c:ext>
          </c:extLst>
        </c:ser>
        <c:ser>
          <c:idx val="1"/>
          <c:order val="1"/>
          <c:tx>
            <c:strRef>
              <c:f>'KS3 1998'!$A$5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'KS3 1998'!$B$3:$L$3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1998'!$B$5:$L$5</c:f>
              <c:numCache>
                <c:formatCode>0.0</c:formatCode>
                <c:ptCount val="11"/>
                <c:pt idx="0">
                  <c:v>1.948051948051948</c:v>
                </c:pt>
                <c:pt idx="1">
                  <c:v>0.7421150278293136</c:v>
                </c:pt>
                <c:pt idx="2">
                  <c:v>0.1855287569573284</c:v>
                </c:pt>
                <c:pt idx="3">
                  <c:v>4.1743970315398888</c:v>
                </c:pt>
                <c:pt idx="4">
                  <c:v>30.426716141001855</c:v>
                </c:pt>
                <c:pt idx="5">
                  <c:v>35.343228200371058</c:v>
                </c:pt>
                <c:pt idx="6">
                  <c:v>21.799628942486084</c:v>
                </c:pt>
                <c:pt idx="7">
                  <c:v>5.1948051948051948</c:v>
                </c:pt>
                <c:pt idx="8">
                  <c:v>0.1855287569573284</c:v>
                </c:pt>
                <c:pt idx="9">
                  <c:v>0</c:v>
                </c:pt>
                <c:pt idx="10">
                  <c:v>0</c:v>
                </c:pt>
              </c:numCache>
            </c:numRef>
          </c:val>
          <c:smooth val="0"/>
          <c:extLst>
            <c:ext xmlns:c16="http://schemas.microsoft.com/office/drawing/2014/chart" uri="{C3380CC4-5D6E-409C-BE32-E72D297353CC}">
              <c16:uniqueId val="{00000001-6A04-461F-A125-734A7E752D0C}"/>
            </c:ext>
          </c:extLst>
        </c:ser>
        <c:ser>
          <c:idx val="2"/>
          <c:order val="2"/>
          <c:tx>
            <c:strRef>
              <c:f>'KS3 1998'!$A$6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'KS3 1998'!$B$3:$L$3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1998'!$B$6:$L$6</c:f>
              <c:numCache>
                <c:formatCode>0.0</c:formatCode>
                <c:ptCount val="11"/>
                <c:pt idx="0">
                  <c:v>0</c:v>
                </c:pt>
                <c:pt idx="1">
                  <c:v>0</c:v>
                </c:pt>
                <c:pt idx="2">
                  <c:v>0</c:v>
                </c:pt>
                <c:pt idx="3">
                  <c:v>3.6144578313253009</c:v>
                </c:pt>
                <c:pt idx="4">
                  <c:v>16.867469879518072</c:v>
                </c:pt>
                <c:pt idx="5">
                  <c:v>27.309236947791167</c:v>
                </c:pt>
                <c:pt idx="6">
                  <c:v>41.76706827309237</c:v>
                </c:pt>
                <c:pt idx="7">
                  <c:v>10.441767068273093</c:v>
                </c:pt>
                <c:pt idx="8">
                  <c:v>0</c:v>
                </c:pt>
                <c:pt idx="9">
                  <c:v>0</c:v>
                </c:pt>
                <c:pt idx="10">
                  <c:v>0</c:v>
                </c:pt>
              </c:numCache>
            </c:numRef>
          </c:val>
          <c:smooth val="0"/>
          <c:extLst>
            <c:ext xmlns:c16="http://schemas.microsoft.com/office/drawing/2014/chart" uri="{C3380CC4-5D6E-409C-BE32-E72D297353CC}">
              <c16:uniqueId val="{00000002-6A04-461F-A125-734A7E752D0C}"/>
            </c:ext>
          </c:extLst>
        </c:ser>
        <c:dLbls>
          <c:showLegendKey val="0"/>
          <c:showVal val="0"/>
          <c:showCatName val="0"/>
          <c:showSerName val="0"/>
          <c:showPercent val="0"/>
          <c:showBubbleSize val="0"/>
        </c:dLbls>
        <c:marker val="1"/>
        <c:smooth val="0"/>
        <c:axId val="1192825200"/>
        <c:axId val="1"/>
      </c:lineChart>
      <c:catAx>
        <c:axId val="11928252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25200"/>
        <c:crosses val="autoZero"/>
        <c:crossBetween val="midCat"/>
      </c:valAx>
      <c:spPr>
        <a:solidFill>
          <a:srgbClr val="C0C0C0"/>
        </a:solidFill>
        <a:ln w="12700">
          <a:solidFill>
            <a:srgbClr val="808080"/>
          </a:solidFill>
          <a:prstDash val="solid"/>
        </a:ln>
      </c:spPr>
    </c:plotArea>
    <c:legend>
      <c:legendPos val="r"/>
      <c:layout>
        <c:manualLayout>
          <c:xMode val="edge"/>
          <c:yMode val="edge"/>
          <c:x val="0.78693996320399195"/>
          <c:y val="0.38979807839978364"/>
          <c:w val="0.19252925465560849"/>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460803230877909E-2"/>
          <c:y val="8.3336140899264097E-2"/>
          <c:w val="0.62992581377611712"/>
          <c:h val="0.782284419409221"/>
        </c:manualLayout>
      </c:layout>
      <c:lineChart>
        <c:grouping val="standard"/>
        <c:varyColors val="0"/>
        <c:ser>
          <c:idx val="0"/>
          <c:order val="0"/>
          <c:tx>
            <c:strRef>
              <c:f>'KS3 1999'!$A$4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'KS3 1999'!$B$3:$L$3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1999'!$B$4:$L$4</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69D2-4EB2-9ED8-A9809A2F5D7D}"/>
            </c:ext>
          </c:extLst>
        </c:ser>
        <c:ser>
          <c:idx val="1"/>
          <c:order val="1"/>
          <c:tx>
            <c:strRef>
              <c:f>'KS3 1999'!$A$5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'KS3 1999'!$B$3:$L$3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1999'!$B$5:$L$5</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69D2-4EB2-9ED8-A9809A2F5D7D}"/>
            </c:ext>
          </c:extLst>
        </c:ser>
        <c:ser>
          <c:idx val="2"/>
          <c:order val="2"/>
          <c:tx>
            <c:strRef>
              <c:f>'KS3 1999'!$A$6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'KS3 1999'!$B$3:$L$3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1999'!$B$6:$L$6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69D2-4EB2-9ED8-A9809A2F5D7D}"/>
            </c:ext>
          </c:extLst>
        </c:ser>
        <c:dLbls>
          <c:showLegendKey val="0"/>
          <c:showVal val="0"/>
          <c:showCatName val="0"/>
          <c:showSerName val="0"/>
          <c:showPercent val="0"/>
          <c:showBubbleSize val="0"/>
        </c:dLbls>
        <c:marker val="1"/>
        <c:smooth val="0"/>
        <c:axId val="1192813200"/>
        <c:axId val="1"/>
      </c:lineChart>
      <c:catAx>
        <c:axId val="11928132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13200"/>
        <c:crosses val="autoZero"/>
        <c:crossBetween val="midCat"/>
      </c:valAx>
      <c:spPr>
        <a:solidFill>
          <a:srgbClr val="C0C0C0"/>
        </a:solidFill>
        <a:ln w="12700">
          <a:solidFill>
            <a:srgbClr val="808080"/>
          </a:solidFill>
          <a:prstDash val="solid"/>
        </a:ln>
      </c:spPr>
    </c:plotArea>
    <c:legend>
      <c:legendPos val="r"/>
      <c:layout>
        <c:manualLayout>
          <c:xMode val="edge"/>
          <c:yMode val="edge"/>
          <c:x val="0.78693996320399195"/>
          <c:y val="0.38442155318047627"/>
          <c:w val="0.19252925465560849"/>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460803230877909E-2"/>
          <c:y val="8.3336140899264097E-2"/>
          <c:w val="0.62992581377611712"/>
          <c:h val="0.782284419409221"/>
        </c:manualLayout>
      </c:layout>
      <c:lineChart>
        <c:grouping val="standard"/>
        <c:varyColors val="0"/>
        <c:ser>
          <c:idx val="0"/>
          <c:order val="0"/>
          <c:tx>
            <c:strRef>
              <c:f>'KS3 2000'!$A$4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'KS3 2000'!$B$3:$L$3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2000'!$B$4:$L$4</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CA25-4380-AEF3-4E8A9CF43EE1}"/>
            </c:ext>
          </c:extLst>
        </c:ser>
        <c:ser>
          <c:idx val="1"/>
          <c:order val="1"/>
          <c:tx>
            <c:strRef>
              <c:f>'KS3 2000'!$A$5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'KS3 2000'!$B$3:$L$3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2000'!$B$5:$L$5</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CA25-4380-AEF3-4E8A9CF43EE1}"/>
            </c:ext>
          </c:extLst>
        </c:ser>
        <c:ser>
          <c:idx val="2"/>
          <c:order val="2"/>
          <c:tx>
            <c:strRef>
              <c:f>'KS3 2000'!$A$6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'KS3 2000'!$B$3:$L$3</c:f>
              <c:strCache>
                <c:ptCount val="11"/>
                <c:pt idx="0">
                  <c:v>A/D</c:v>
                </c:pt>
                <c:pt idx="1">
                  <c:v>W</c:v>
                </c:pt>
                <c:pt idx="2">
                  <c:v>1</c:v>
                </c:pt>
                <c:pt idx="3">
                  <c:v>2</c:v>
                </c:pt>
                <c:pt idx="4">
                  <c:v>3</c:v>
                </c:pt>
                <c:pt idx="5">
                  <c:v>4</c:v>
                </c:pt>
                <c:pt idx="6">
                  <c:v>5</c:v>
                </c:pt>
                <c:pt idx="7">
                  <c:v>6</c:v>
                </c:pt>
                <c:pt idx="8">
                  <c:v>7</c:v>
                </c:pt>
                <c:pt idx="9">
                  <c:v>8</c:v>
                </c:pt>
                <c:pt idx="10">
                  <c:v>EP</c:v>
                </c:pt>
              </c:strCache>
            </c:strRef>
          </c:cat>
          <c:val>
            <c:numRef>
              <c:f>'KS3 2000'!$B$6:$L$6</c:f>
              <c:numCache>
                <c:formatCode>0.0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CA25-4380-AEF3-4E8A9CF43EE1}"/>
            </c:ext>
          </c:extLst>
        </c:ser>
        <c:dLbls>
          <c:showLegendKey val="0"/>
          <c:showVal val="0"/>
          <c:showCatName val="0"/>
          <c:showSerName val="0"/>
          <c:showPercent val="0"/>
          <c:showBubbleSize val="0"/>
        </c:dLbls>
        <c:marker val="1"/>
        <c:smooth val="0"/>
        <c:axId val="1192808400"/>
        <c:axId val="1"/>
      </c:lineChart>
      <c:catAx>
        <c:axId val="11928084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08400"/>
        <c:crosses val="autoZero"/>
        <c:crossBetween val="midCat"/>
      </c:valAx>
      <c:spPr>
        <a:solidFill>
          <a:srgbClr val="C0C0C0"/>
        </a:solidFill>
        <a:ln w="12700">
          <a:solidFill>
            <a:srgbClr val="808080"/>
          </a:solidFill>
          <a:prstDash val="solid"/>
        </a:ln>
      </c:spPr>
    </c:plotArea>
    <c:legend>
      <c:legendPos val="r"/>
      <c:layout>
        <c:manualLayout>
          <c:xMode val="edge"/>
          <c:yMode val="edge"/>
          <c:x val="0.78693996320399195"/>
          <c:y val="0.38442155318047627"/>
          <c:w val="0.19252925465560849"/>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1995</a:t>
            </a:r>
          </a:p>
        </c:rich>
      </c:tx>
      <c:layout>
        <c:manualLayout>
          <c:xMode val="edge"/>
          <c:yMode val="edge"/>
          <c:x val="0.46224531615574233"/>
          <c:y val="4.5284486018964662E-2"/>
        </c:manualLayout>
      </c:layout>
      <c:overlay val="0"/>
      <c:spPr>
        <a:noFill/>
        <a:ln w="25400">
          <a:noFill/>
        </a:ln>
      </c:spPr>
    </c:title>
    <c:autoTitleDeleted val="0"/>
    <c:plotArea>
      <c:layout>
        <c:manualLayout>
          <c:layoutTarget val="inner"/>
          <c:xMode val="edge"/>
          <c:yMode val="edge"/>
          <c:x val="0.10252133471158489"/>
          <c:y val="0.28680174478677617"/>
          <c:w val="0.70146176381610703"/>
          <c:h val="0.52831900355458772"/>
        </c:manualLayout>
      </c:layout>
      <c:barChart>
        <c:barDir val="col"/>
        <c:grouping val="clustered"/>
        <c:varyColors val="0"/>
        <c:ser>
          <c:idx val="0"/>
          <c:order val="0"/>
          <c:tx>
            <c:strRef>
              <c:f>'GCSE 1995'!$A$4</c:f>
              <c:strCache>
                <c:ptCount val="1"/>
                <c:pt idx="0">
                  <c:v>National</c:v>
                </c:pt>
              </c:strCache>
            </c:strRef>
          </c:tx>
          <c:spPr>
            <a:solidFill>
              <a:srgbClr val="8080FF"/>
            </a:solidFill>
            <a:ln w="12700">
              <a:solidFill>
                <a:srgbClr val="000000"/>
              </a:solidFill>
              <a:prstDash val="solid"/>
            </a:ln>
          </c:spPr>
          <c:invertIfNegative val="0"/>
          <c:cat>
            <c:strRef>
              <c:f>'GCSE 1995'!$B$3:$J$3</c:f>
              <c:strCache>
                <c:ptCount val="9"/>
                <c:pt idx="0">
                  <c:v>A*</c:v>
                </c:pt>
                <c:pt idx="1">
                  <c:v>A</c:v>
                </c:pt>
                <c:pt idx="2">
                  <c:v>B</c:v>
                </c:pt>
                <c:pt idx="3">
                  <c:v>C</c:v>
                </c:pt>
                <c:pt idx="4">
                  <c:v>D</c:v>
                </c:pt>
                <c:pt idx="5">
                  <c:v>E</c:v>
                </c:pt>
                <c:pt idx="6">
                  <c:v>F</c:v>
                </c:pt>
                <c:pt idx="7">
                  <c:v>G</c:v>
                </c:pt>
                <c:pt idx="8">
                  <c:v>U</c:v>
                </c:pt>
              </c:strCache>
            </c:strRef>
          </c:cat>
          <c:val>
            <c:numRef>
              <c:f>'GCSE 1995'!$B$4:$J$4</c:f>
              <c:numCache>
                <c:formatCode>0.0</c:formatCode>
                <c:ptCount val="9"/>
                <c:pt idx="0">
                  <c:v>1.4</c:v>
                </c:pt>
                <c:pt idx="1">
                  <c:v>7.4</c:v>
                </c:pt>
                <c:pt idx="2">
                  <c:v>18.7</c:v>
                </c:pt>
                <c:pt idx="3">
                  <c:v>21.8</c:v>
                </c:pt>
                <c:pt idx="4">
                  <c:v>19.5</c:v>
                </c:pt>
                <c:pt idx="5">
                  <c:v>14.9</c:v>
                </c:pt>
                <c:pt idx="6">
                  <c:v>9.1999999999999993</c:v>
                </c:pt>
                <c:pt idx="7">
                  <c:v>4.4000000000000004</c:v>
                </c:pt>
                <c:pt idx="8">
                  <c:v>2.7</c:v>
                </c:pt>
              </c:numCache>
            </c:numRef>
          </c:val>
          <c:extLst>
            <c:ext xmlns:c16="http://schemas.microsoft.com/office/drawing/2014/chart" uri="{C3380CC4-5D6E-409C-BE32-E72D297353CC}">
              <c16:uniqueId val="{00000000-FBB1-4F6C-AEDB-44208CD17A7E}"/>
            </c:ext>
          </c:extLst>
        </c:ser>
        <c:ser>
          <c:idx val="1"/>
          <c:order val="1"/>
          <c:tx>
            <c:strRef>
              <c:f>'GCSE 1995'!$A$5</c:f>
              <c:strCache>
                <c:ptCount val="1"/>
                <c:pt idx="0">
                  <c:v>Lewisham</c:v>
                </c:pt>
              </c:strCache>
            </c:strRef>
          </c:tx>
          <c:spPr>
            <a:solidFill>
              <a:srgbClr val="802060"/>
            </a:solidFill>
            <a:ln w="12700">
              <a:solidFill>
                <a:srgbClr val="000000"/>
              </a:solidFill>
              <a:prstDash val="solid"/>
            </a:ln>
          </c:spPr>
          <c:invertIfNegative val="0"/>
          <c:cat>
            <c:strRef>
              <c:f>'GCSE 1995'!$B$3:$J$3</c:f>
              <c:strCache>
                <c:ptCount val="9"/>
                <c:pt idx="0">
                  <c:v>A*</c:v>
                </c:pt>
                <c:pt idx="1">
                  <c:v>A</c:v>
                </c:pt>
                <c:pt idx="2">
                  <c:v>B</c:v>
                </c:pt>
                <c:pt idx="3">
                  <c:v>C</c:v>
                </c:pt>
                <c:pt idx="4">
                  <c:v>D</c:v>
                </c:pt>
                <c:pt idx="5">
                  <c:v>E</c:v>
                </c:pt>
                <c:pt idx="6">
                  <c:v>F</c:v>
                </c:pt>
                <c:pt idx="7">
                  <c:v>G</c:v>
                </c:pt>
                <c:pt idx="8">
                  <c:v>U</c:v>
                </c:pt>
              </c:strCache>
            </c:strRef>
          </c:cat>
          <c:val>
            <c:numRef>
              <c:f>'GCSE 1995'!$B$5:$J$5</c:f>
              <c:numCache>
                <c:formatCode>0.0</c:formatCode>
                <c:ptCount val="9"/>
                <c:pt idx="0">
                  <c:v>12</c:v>
                </c:pt>
                <c:pt idx="1">
                  <c:v>4</c:v>
                </c:pt>
                <c:pt idx="2">
                  <c:v>4</c:v>
                </c:pt>
                <c:pt idx="3">
                  <c:v>8</c:v>
                </c:pt>
                <c:pt idx="4">
                  <c:v>16</c:v>
                </c:pt>
                <c:pt idx="5">
                  <c:v>24</c:v>
                </c:pt>
                <c:pt idx="6">
                  <c:v>16</c:v>
                </c:pt>
                <c:pt idx="7">
                  <c:v>12</c:v>
                </c:pt>
                <c:pt idx="8">
                  <c:v>4</c:v>
                </c:pt>
              </c:numCache>
            </c:numRef>
          </c:val>
          <c:extLst>
            <c:ext xmlns:c16="http://schemas.microsoft.com/office/drawing/2014/chart" uri="{C3380CC4-5D6E-409C-BE32-E72D297353CC}">
              <c16:uniqueId val="{00000001-FBB1-4F6C-AEDB-44208CD17A7E}"/>
            </c:ext>
          </c:extLst>
        </c:ser>
        <c:ser>
          <c:idx val="2"/>
          <c:order val="2"/>
          <c:tx>
            <c:strRef>
              <c:f>'GCSE 1995'!$A$6</c:f>
              <c:strCache>
                <c:ptCount val="1"/>
                <c:pt idx="0">
                  <c:v>School</c:v>
                </c:pt>
              </c:strCache>
            </c:strRef>
          </c:tx>
          <c:spPr>
            <a:solidFill>
              <a:srgbClr val="FFFFC0"/>
            </a:solidFill>
            <a:ln w="12700">
              <a:solidFill>
                <a:srgbClr val="000000"/>
              </a:solidFill>
              <a:prstDash val="solid"/>
            </a:ln>
          </c:spPr>
          <c:invertIfNegative val="0"/>
          <c:cat>
            <c:strRef>
              <c:f>'GCSE 1995'!$B$3:$J$3</c:f>
              <c:strCache>
                <c:ptCount val="9"/>
                <c:pt idx="0">
                  <c:v>A*</c:v>
                </c:pt>
                <c:pt idx="1">
                  <c:v>A</c:v>
                </c:pt>
                <c:pt idx="2">
                  <c:v>B</c:v>
                </c:pt>
                <c:pt idx="3">
                  <c:v>C</c:v>
                </c:pt>
                <c:pt idx="4">
                  <c:v>D</c:v>
                </c:pt>
                <c:pt idx="5">
                  <c:v>E</c:v>
                </c:pt>
                <c:pt idx="6">
                  <c:v>F</c:v>
                </c:pt>
                <c:pt idx="7">
                  <c:v>G</c:v>
                </c:pt>
                <c:pt idx="8">
                  <c:v>U</c:v>
                </c:pt>
              </c:strCache>
            </c:strRef>
          </c:cat>
          <c:val>
            <c:numRef>
              <c:f>'GCSE 1995'!$B$6:$J$6</c:f>
              <c:numCache>
                <c:formatCode>0.0</c:formatCode>
                <c:ptCount val="9"/>
                <c:pt idx="0">
                  <c:v>0</c:v>
                </c:pt>
                <c:pt idx="1">
                  <c:v>12.5</c:v>
                </c:pt>
                <c:pt idx="2">
                  <c:v>33.333333333333329</c:v>
                </c:pt>
                <c:pt idx="3">
                  <c:v>29.166666666666668</c:v>
                </c:pt>
                <c:pt idx="4">
                  <c:v>8.3333333333333321</c:v>
                </c:pt>
                <c:pt idx="5">
                  <c:v>8.3333333333333321</c:v>
                </c:pt>
                <c:pt idx="6">
                  <c:v>4.1666666666666661</c:v>
                </c:pt>
                <c:pt idx="7">
                  <c:v>0</c:v>
                </c:pt>
                <c:pt idx="8">
                  <c:v>4.1666666666666661</c:v>
                </c:pt>
              </c:numCache>
            </c:numRef>
          </c:val>
          <c:extLst>
            <c:ext xmlns:c16="http://schemas.microsoft.com/office/drawing/2014/chart" uri="{C3380CC4-5D6E-409C-BE32-E72D297353CC}">
              <c16:uniqueId val="{00000002-FBB1-4F6C-AEDB-44208CD17A7E}"/>
            </c:ext>
          </c:extLst>
        </c:ser>
        <c:dLbls>
          <c:showLegendKey val="0"/>
          <c:showVal val="0"/>
          <c:showCatName val="0"/>
          <c:showSerName val="0"/>
          <c:showPercent val="0"/>
          <c:showBubbleSize val="0"/>
        </c:dLbls>
        <c:gapWidth val="150"/>
        <c:axId val="1192780560"/>
        <c:axId val="1"/>
      </c:barChart>
      <c:catAx>
        <c:axId val="11927805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80560"/>
        <c:crosses val="autoZero"/>
        <c:crossBetween val="between"/>
      </c:valAx>
      <c:spPr>
        <a:solidFill>
          <a:srgbClr val="C0C0C0"/>
        </a:solidFill>
        <a:ln w="12700">
          <a:solidFill>
            <a:srgbClr val="808080"/>
          </a:solidFill>
          <a:prstDash val="solid"/>
        </a:ln>
      </c:spPr>
    </c:plotArea>
    <c:legend>
      <c:legendPos val="r"/>
      <c:layout>
        <c:manualLayout>
          <c:xMode val="edge"/>
          <c:yMode val="edge"/>
          <c:x val="0.83995549667210767"/>
          <c:y val="0.43020261718016428"/>
          <c:w val="0.14029235276322144"/>
          <c:h val="0.2415172587678114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7855967646892"/>
          <c:y val="8.3336140899264097E-2"/>
          <c:w val="0.5582588448740895"/>
          <c:h val="0.782284419409221"/>
        </c:manualLayout>
      </c:layout>
      <c:lineChart>
        <c:grouping val="standard"/>
        <c:varyColors val="0"/>
        <c:ser>
          <c:idx val="0"/>
          <c:order val="0"/>
          <c:tx>
            <c:strRef>
              <c:f>'GCSE 1996'!$A$4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1996'!$B$3:$J$3</c:f>
              <c:strCache>
                <c:ptCount val="9"/>
                <c:pt idx="0">
                  <c:v>A*</c:v>
                </c:pt>
                <c:pt idx="1">
                  <c:v>A</c:v>
                </c:pt>
                <c:pt idx="2">
                  <c:v>B</c:v>
                </c:pt>
                <c:pt idx="3">
                  <c:v>C</c:v>
                </c:pt>
                <c:pt idx="4">
                  <c:v>D</c:v>
                </c:pt>
                <c:pt idx="5">
                  <c:v>E</c:v>
                </c:pt>
                <c:pt idx="6">
                  <c:v>F</c:v>
                </c:pt>
                <c:pt idx="7">
                  <c:v>G</c:v>
                </c:pt>
                <c:pt idx="8">
                  <c:v>U</c:v>
                </c:pt>
              </c:strCache>
            </c:strRef>
          </c:cat>
          <c:val>
            <c:numRef>
              <c:f>'GCSE 1996'!$B$4:$J$4</c:f>
              <c:numCache>
                <c:formatCode>0.0</c:formatCode>
                <c:ptCount val="9"/>
                <c:pt idx="0">
                  <c:v>2.8</c:v>
                </c:pt>
                <c:pt idx="1">
                  <c:v>8.6</c:v>
                </c:pt>
                <c:pt idx="2">
                  <c:v>19</c:v>
                </c:pt>
                <c:pt idx="3">
                  <c:v>23.7</c:v>
                </c:pt>
                <c:pt idx="4">
                  <c:v>18.2</c:v>
                </c:pt>
                <c:pt idx="5">
                  <c:v>13.2</c:v>
                </c:pt>
                <c:pt idx="6">
                  <c:v>8.1999999999999993</c:v>
                </c:pt>
                <c:pt idx="7">
                  <c:v>3.9</c:v>
                </c:pt>
                <c:pt idx="8">
                  <c:v>2.4</c:v>
                </c:pt>
              </c:numCache>
            </c:numRef>
          </c:val>
          <c:smooth val="0"/>
          <c:extLst>
            <c:ext xmlns:c16="http://schemas.microsoft.com/office/drawing/2014/chart" uri="{C3380CC4-5D6E-409C-BE32-E72D297353CC}">
              <c16:uniqueId val="{00000000-831F-439F-A093-5B20E7ECF601}"/>
            </c:ext>
          </c:extLst>
        </c:ser>
        <c:ser>
          <c:idx val="1"/>
          <c:order val="1"/>
          <c:tx>
            <c:strRef>
              <c:f>'GCSE 1996'!$A$5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1996'!$B$3:$J$3</c:f>
              <c:strCache>
                <c:ptCount val="9"/>
                <c:pt idx="0">
                  <c:v>A*</c:v>
                </c:pt>
                <c:pt idx="1">
                  <c:v>A</c:v>
                </c:pt>
                <c:pt idx="2">
                  <c:v>B</c:v>
                </c:pt>
                <c:pt idx="3">
                  <c:v>C</c:v>
                </c:pt>
                <c:pt idx="4">
                  <c:v>D</c:v>
                </c:pt>
                <c:pt idx="5">
                  <c:v>E</c:v>
                </c:pt>
                <c:pt idx="6">
                  <c:v>F</c:v>
                </c:pt>
                <c:pt idx="7">
                  <c:v>G</c:v>
                </c:pt>
                <c:pt idx="8">
                  <c:v>U</c:v>
                </c:pt>
              </c:strCache>
            </c:strRef>
          </c:cat>
          <c:val>
            <c:numRef>
              <c:f>'GCSE 1996'!$B$5:$J$5</c:f>
              <c:numCache>
                <c:formatCode>0.0</c:formatCode>
                <c:ptCount val="9"/>
                <c:pt idx="0">
                  <c:v>4.2307692307692308</c:v>
                </c:pt>
                <c:pt idx="1">
                  <c:v>0.76923076923076927</c:v>
                </c:pt>
                <c:pt idx="2">
                  <c:v>10.76923076923077</c:v>
                </c:pt>
                <c:pt idx="3">
                  <c:v>17.692307692307693</c:v>
                </c:pt>
                <c:pt idx="4">
                  <c:v>16.923076923076923</c:v>
                </c:pt>
                <c:pt idx="5">
                  <c:v>18.076923076923077</c:v>
                </c:pt>
                <c:pt idx="6">
                  <c:v>16.923076923076923</c:v>
                </c:pt>
                <c:pt idx="7">
                  <c:v>11.153846153846155</c:v>
                </c:pt>
                <c:pt idx="8">
                  <c:v>3.4615384615384617</c:v>
                </c:pt>
              </c:numCache>
            </c:numRef>
          </c:val>
          <c:smooth val="0"/>
          <c:extLst>
            <c:ext xmlns:c16="http://schemas.microsoft.com/office/drawing/2014/chart" uri="{C3380CC4-5D6E-409C-BE32-E72D297353CC}">
              <c16:uniqueId val="{00000001-831F-439F-A093-5B20E7ECF601}"/>
            </c:ext>
          </c:extLst>
        </c:ser>
        <c:ser>
          <c:idx val="2"/>
          <c:order val="2"/>
          <c:tx>
            <c:strRef>
              <c:f>'GCSE 1996'!$A$6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1996'!$B$3:$J$3</c:f>
              <c:strCache>
                <c:ptCount val="9"/>
                <c:pt idx="0">
                  <c:v>A*</c:v>
                </c:pt>
                <c:pt idx="1">
                  <c:v>A</c:v>
                </c:pt>
                <c:pt idx="2">
                  <c:v>B</c:v>
                </c:pt>
                <c:pt idx="3">
                  <c:v>C</c:v>
                </c:pt>
                <c:pt idx="4">
                  <c:v>D</c:v>
                </c:pt>
                <c:pt idx="5">
                  <c:v>E</c:v>
                </c:pt>
                <c:pt idx="6">
                  <c:v>F</c:v>
                </c:pt>
                <c:pt idx="7">
                  <c:v>G</c:v>
                </c:pt>
                <c:pt idx="8">
                  <c:v>U</c:v>
                </c:pt>
              </c:strCache>
            </c:strRef>
          </c:cat>
          <c:val>
            <c:numRef>
              <c:f>'GCSE 1996'!$B$6:$J$6</c:f>
              <c:numCache>
                <c:formatCode>0.0</c:formatCode>
                <c:ptCount val="9"/>
                <c:pt idx="0">
                  <c:v>13.636363636363635</c:v>
                </c:pt>
                <c:pt idx="1">
                  <c:v>4.5454545454545459</c:v>
                </c:pt>
                <c:pt idx="2">
                  <c:v>18.181818181818183</c:v>
                </c:pt>
                <c:pt idx="3">
                  <c:v>45.454545454545453</c:v>
                </c:pt>
                <c:pt idx="4">
                  <c:v>9.0909090909090917</c:v>
                </c:pt>
                <c:pt idx="5">
                  <c:v>4.5454545454545459</c:v>
                </c:pt>
                <c:pt idx="6">
                  <c:v>0</c:v>
                </c:pt>
                <c:pt idx="7">
                  <c:v>0</c:v>
                </c:pt>
                <c:pt idx="8">
                  <c:v>4.5454545454545459</c:v>
                </c:pt>
              </c:numCache>
            </c:numRef>
          </c:val>
          <c:smooth val="0"/>
          <c:extLst>
            <c:ext xmlns:c16="http://schemas.microsoft.com/office/drawing/2014/chart" uri="{C3380CC4-5D6E-409C-BE32-E72D297353CC}">
              <c16:uniqueId val="{00000002-831F-439F-A093-5B20E7ECF601}"/>
            </c:ext>
          </c:extLst>
        </c:ser>
        <c:dLbls>
          <c:showLegendKey val="0"/>
          <c:showVal val="0"/>
          <c:showCatName val="0"/>
          <c:showSerName val="0"/>
          <c:showPercent val="0"/>
          <c:showBubbleSize val="0"/>
        </c:dLbls>
        <c:marker val="1"/>
        <c:smooth val="0"/>
        <c:axId val="1192788720"/>
        <c:axId val="1"/>
      </c:lineChart>
      <c:catAx>
        <c:axId val="11927887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8872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7855967646892"/>
          <c:y val="8.3336140899264097E-2"/>
          <c:w val="0.5582588448740895"/>
          <c:h val="0.782284419409221"/>
        </c:manualLayout>
      </c:layout>
      <c:lineChart>
        <c:grouping val="standard"/>
        <c:varyColors val="0"/>
        <c:ser>
          <c:idx val="0"/>
          <c:order val="0"/>
          <c:tx>
            <c:strRef>
              <c:f>'GCSE 1997'!$A$4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1997'!$B$3:$J$3</c:f>
              <c:strCache>
                <c:ptCount val="9"/>
                <c:pt idx="0">
                  <c:v>A*</c:v>
                </c:pt>
                <c:pt idx="1">
                  <c:v>A</c:v>
                </c:pt>
                <c:pt idx="2">
                  <c:v>B</c:v>
                </c:pt>
                <c:pt idx="3">
                  <c:v>C</c:v>
                </c:pt>
                <c:pt idx="4">
                  <c:v>D</c:v>
                </c:pt>
                <c:pt idx="5">
                  <c:v>E</c:v>
                </c:pt>
                <c:pt idx="6">
                  <c:v>F</c:v>
                </c:pt>
                <c:pt idx="7">
                  <c:v>G</c:v>
                </c:pt>
                <c:pt idx="8">
                  <c:v>U</c:v>
                </c:pt>
              </c:strCache>
            </c:strRef>
          </c:cat>
          <c:val>
            <c:numRef>
              <c:f>'GCSE 1997'!$B$4:$J$4</c:f>
              <c:numCache>
                <c:formatCode>0.0</c:formatCode>
                <c:ptCount val="9"/>
                <c:pt idx="0">
                  <c:v>2.1</c:v>
                </c:pt>
                <c:pt idx="1">
                  <c:v>9.3000000000000007</c:v>
                </c:pt>
                <c:pt idx="2">
                  <c:v>22.1</c:v>
                </c:pt>
                <c:pt idx="3">
                  <c:v>23</c:v>
                </c:pt>
                <c:pt idx="4">
                  <c:v>17.7</c:v>
                </c:pt>
                <c:pt idx="5">
                  <c:v>12.7</c:v>
                </c:pt>
                <c:pt idx="6">
                  <c:v>7.6</c:v>
                </c:pt>
                <c:pt idx="7">
                  <c:v>3.4</c:v>
                </c:pt>
                <c:pt idx="8">
                  <c:v>2.1</c:v>
                </c:pt>
              </c:numCache>
            </c:numRef>
          </c:val>
          <c:smooth val="0"/>
          <c:extLst>
            <c:ext xmlns:c16="http://schemas.microsoft.com/office/drawing/2014/chart" uri="{C3380CC4-5D6E-409C-BE32-E72D297353CC}">
              <c16:uniqueId val="{00000000-01D5-4E80-882F-F0B8172470C7}"/>
            </c:ext>
          </c:extLst>
        </c:ser>
        <c:ser>
          <c:idx val="1"/>
          <c:order val="1"/>
          <c:tx>
            <c:strRef>
              <c:f>'GCSE 1997'!$A$5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1997'!$B$3:$J$3</c:f>
              <c:strCache>
                <c:ptCount val="9"/>
                <c:pt idx="0">
                  <c:v>A*</c:v>
                </c:pt>
                <c:pt idx="1">
                  <c:v>A</c:v>
                </c:pt>
                <c:pt idx="2">
                  <c:v>B</c:v>
                </c:pt>
                <c:pt idx="3">
                  <c:v>C</c:v>
                </c:pt>
                <c:pt idx="4">
                  <c:v>D</c:v>
                </c:pt>
                <c:pt idx="5">
                  <c:v>E</c:v>
                </c:pt>
                <c:pt idx="6">
                  <c:v>F</c:v>
                </c:pt>
                <c:pt idx="7">
                  <c:v>G</c:v>
                </c:pt>
                <c:pt idx="8">
                  <c:v>U</c:v>
                </c:pt>
              </c:strCache>
            </c:strRef>
          </c:cat>
          <c:val>
            <c:numRef>
              <c:f>'GCSE 1997'!$B$5:$J$5</c:f>
              <c:numCache>
                <c:formatCode>0.0</c:formatCode>
                <c:ptCount val="9"/>
                <c:pt idx="0">
                  <c:v>2.7559055118110236</c:v>
                </c:pt>
                <c:pt idx="1">
                  <c:v>5.1181102362204722</c:v>
                </c:pt>
                <c:pt idx="2">
                  <c:v>7.0866141732283463</c:v>
                </c:pt>
                <c:pt idx="3">
                  <c:v>15.748031496062993</c:v>
                </c:pt>
                <c:pt idx="4">
                  <c:v>19.685039370078741</c:v>
                </c:pt>
                <c:pt idx="5">
                  <c:v>15.354330708661418</c:v>
                </c:pt>
                <c:pt idx="6">
                  <c:v>19.685039370078741</c:v>
                </c:pt>
                <c:pt idx="7">
                  <c:v>7.0866141732283463</c:v>
                </c:pt>
                <c:pt idx="8">
                  <c:v>7.4803149606299222</c:v>
                </c:pt>
              </c:numCache>
            </c:numRef>
          </c:val>
          <c:smooth val="0"/>
          <c:extLst>
            <c:ext xmlns:c16="http://schemas.microsoft.com/office/drawing/2014/chart" uri="{C3380CC4-5D6E-409C-BE32-E72D297353CC}">
              <c16:uniqueId val="{00000001-01D5-4E80-882F-F0B8172470C7}"/>
            </c:ext>
          </c:extLst>
        </c:ser>
        <c:ser>
          <c:idx val="2"/>
          <c:order val="2"/>
          <c:tx>
            <c:strRef>
              <c:f>'GCSE 1997'!$A$6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1997'!$B$3:$J$3</c:f>
              <c:strCache>
                <c:ptCount val="9"/>
                <c:pt idx="0">
                  <c:v>A*</c:v>
                </c:pt>
                <c:pt idx="1">
                  <c:v>A</c:v>
                </c:pt>
                <c:pt idx="2">
                  <c:v>B</c:v>
                </c:pt>
                <c:pt idx="3">
                  <c:v>C</c:v>
                </c:pt>
                <c:pt idx="4">
                  <c:v>D</c:v>
                </c:pt>
                <c:pt idx="5">
                  <c:v>E</c:v>
                </c:pt>
                <c:pt idx="6">
                  <c:v>F</c:v>
                </c:pt>
                <c:pt idx="7">
                  <c:v>G</c:v>
                </c:pt>
                <c:pt idx="8">
                  <c:v>U</c:v>
                </c:pt>
              </c:strCache>
            </c:strRef>
          </c:cat>
          <c:val>
            <c:numRef>
              <c:f>'GCSE 1997'!$B$6:$J$6</c:f>
              <c:numCache>
                <c:formatCode>0.0</c:formatCode>
                <c:ptCount val="9"/>
                <c:pt idx="0">
                  <c:v>7.1428571428571423</c:v>
                </c:pt>
                <c:pt idx="1">
                  <c:v>10.714285714285714</c:v>
                </c:pt>
                <c:pt idx="2">
                  <c:v>7.1428571428571423</c:v>
                </c:pt>
                <c:pt idx="3">
                  <c:v>3.5714285714285712</c:v>
                </c:pt>
                <c:pt idx="4">
                  <c:v>21.428571428571427</c:v>
                </c:pt>
                <c:pt idx="5">
                  <c:v>25</c:v>
                </c:pt>
                <c:pt idx="6">
                  <c:v>14.285714285714285</c:v>
                </c:pt>
                <c:pt idx="7">
                  <c:v>7.1428571428571423</c:v>
                </c:pt>
                <c:pt idx="8">
                  <c:v>3.5714285714285712</c:v>
                </c:pt>
              </c:numCache>
            </c:numRef>
          </c:val>
          <c:smooth val="0"/>
          <c:extLst>
            <c:ext xmlns:c16="http://schemas.microsoft.com/office/drawing/2014/chart" uri="{C3380CC4-5D6E-409C-BE32-E72D297353CC}">
              <c16:uniqueId val="{00000002-01D5-4E80-882F-F0B8172470C7}"/>
            </c:ext>
          </c:extLst>
        </c:ser>
        <c:dLbls>
          <c:showLegendKey val="0"/>
          <c:showVal val="0"/>
          <c:showCatName val="0"/>
          <c:showSerName val="0"/>
          <c:showPercent val="0"/>
          <c:showBubbleSize val="0"/>
        </c:dLbls>
        <c:marker val="1"/>
        <c:smooth val="0"/>
        <c:axId val="1192782000"/>
        <c:axId val="1"/>
      </c:lineChart>
      <c:catAx>
        <c:axId val="11927820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8200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7855967646892"/>
          <c:y val="8.3336140899264097E-2"/>
          <c:w val="0.5582588448740895"/>
          <c:h val="0.782284419409221"/>
        </c:manualLayout>
      </c:layout>
      <c:lineChart>
        <c:grouping val="standard"/>
        <c:varyColors val="0"/>
        <c:ser>
          <c:idx val="0"/>
          <c:order val="0"/>
          <c:tx>
            <c:strRef>
              <c:f>'GCSE 1998(FC)'!$A$4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1998(FC)'!$B$3:$J$3</c:f>
              <c:strCache>
                <c:ptCount val="9"/>
                <c:pt idx="0">
                  <c:v>A*</c:v>
                </c:pt>
                <c:pt idx="1">
                  <c:v>A</c:v>
                </c:pt>
                <c:pt idx="2">
                  <c:v>B</c:v>
                </c:pt>
                <c:pt idx="3">
                  <c:v>C</c:v>
                </c:pt>
                <c:pt idx="4">
                  <c:v>D</c:v>
                </c:pt>
                <c:pt idx="5">
                  <c:v>E</c:v>
                </c:pt>
                <c:pt idx="6">
                  <c:v>F</c:v>
                </c:pt>
                <c:pt idx="7">
                  <c:v>G</c:v>
                </c:pt>
                <c:pt idx="8">
                  <c:v>U</c:v>
                </c:pt>
              </c:strCache>
            </c:strRef>
          </c:cat>
          <c:val>
            <c:numRef>
              <c:f>'GCSE 1998(FC)'!$B$4:$J$4</c:f>
              <c:numCache>
                <c:formatCode>0.0</c:formatCode>
                <c:ptCount val="9"/>
                <c:pt idx="0">
                  <c:v>3.8</c:v>
                </c:pt>
                <c:pt idx="1">
                  <c:v>10.4</c:v>
                </c:pt>
                <c:pt idx="2">
                  <c:v>16.100000000000001</c:v>
                </c:pt>
                <c:pt idx="3">
                  <c:v>25.7</c:v>
                </c:pt>
                <c:pt idx="4">
                  <c:v>18.2</c:v>
                </c:pt>
                <c:pt idx="5">
                  <c:v>12</c:v>
                </c:pt>
                <c:pt idx="6">
                  <c:v>7.1</c:v>
                </c:pt>
                <c:pt idx="7">
                  <c:v>3.4</c:v>
                </c:pt>
                <c:pt idx="8">
                  <c:v>3.3</c:v>
                </c:pt>
              </c:numCache>
            </c:numRef>
          </c:val>
          <c:smooth val="0"/>
          <c:extLst>
            <c:ext xmlns:c16="http://schemas.microsoft.com/office/drawing/2014/chart" uri="{C3380CC4-5D6E-409C-BE32-E72D297353CC}">
              <c16:uniqueId val="{00000000-E62D-4D5E-A0BC-C29B540FEC5B}"/>
            </c:ext>
          </c:extLst>
        </c:ser>
        <c:ser>
          <c:idx val="1"/>
          <c:order val="1"/>
          <c:tx>
            <c:strRef>
              <c:f>'GCSE 1998(FC)'!$A$5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1998(FC)'!$B$3:$J$3</c:f>
              <c:strCache>
                <c:ptCount val="9"/>
                <c:pt idx="0">
                  <c:v>A*</c:v>
                </c:pt>
                <c:pt idx="1">
                  <c:v>A</c:v>
                </c:pt>
                <c:pt idx="2">
                  <c:v>B</c:v>
                </c:pt>
                <c:pt idx="3">
                  <c:v>C</c:v>
                </c:pt>
                <c:pt idx="4">
                  <c:v>D</c:v>
                </c:pt>
                <c:pt idx="5">
                  <c:v>E</c:v>
                </c:pt>
                <c:pt idx="6">
                  <c:v>F</c:v>
                </c:pt>
                <c:pt idx="7">
                  <c:v>G</c:v>
                </c:pt>
                <c:pt idx="8">
                  <c:v>U</c:v>
                </c:pt>
              </c:strCache>
            </c:strRef>
          </c:cat>
          <c:val>
            <c:numRef>
              <c:f>'GCSE 1998(FC)'!$B$5:$J$5</c:f>
              <c:numCache>
                <c:formatCode>0.0</c:formatCode>
                <c:ptCount val="9"/>
                <c:pt idx="0">
                  <c:v>0</c:v>
                </c:pt>
                <c:pt idx="1">
                  <c:v>1.8404907975460123</c:v>
                </c:pt>
                <c:pt idx="2">
                  <c:v>4.9079754601226995</c:v>
                </c:pt>
                <c:pt idx="3">
                  <c:v>14.723926380368098</c:v>
                </c:pt>
                <c:pt idx="4">
                  <c:v>16.564417177914109</c:v>
                </c:pt>
                <c:pt idx="5">
                  <c:v>13.496932515337424</c:v>
                </c:pt>
                <c:pt idx="6">
                  <c:v>15.337423312883436</c:v>
                </c:pt>
                <c:pt idx="7">
                  <c:v>17.177914110429448</c:v>
                </c:pt>
                <c:pt idx="8">
                  <c:v>12.883435582822086</c:v>
                </c:pt>
              </c:numCache>
            </c:numRef>
          </c:val>
          <c:smooth val="0"/>
          <c:extLst>
            <c:ext xmlns:c16="http://schemas.microsoft.com/office/drawing/2014/chart" uri="{C3380CC4-5D6E-409C-BE32-E72D297353CC}">
              <c16:uniqueId val="{00000001-E62D-4D5E-A0BC-C29B540FEC5B}"/>
            </c:ext>
          </c:extLst>
        </c:ser>
        <c:ser>
          <c:idx val="2"/>
          <c:order val="2"/>
          <c:tx>
            <c:strRef>
              <c:f>'GCSE 1998(FC)'!$A$6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1998(FC)'!$B$3:$J$3</c:f>
              <c:strCache>
                <c:ptCount val="9"/>
                <c:pt idx="0">
                  <c:v>A*</c:v>
                </c:pt>
                <c:pt idx="1">
                  <c:v>A</c:v>
                </c:pt>
                <c:pt idx="2">
                  <c:v>B</c:v>
                </c:pt>
                <c:pt idx="3">
                  <c:v>C</c:v>
                </c:pt>
                <c:pt idx="4">
                  <c:v>D</c:v>
                </c:pt>
                <c:pt idx="5">
                  <c:v>E</c:v>
                </c:pt>
                <c:pt idx="6">
                  <c:v>F</c:v>
                </c:pt>
                <c:pt idx="7">
                  <c:v>G</c:v>
                </c:pt>
                <c:pt idx="8">
                  <c:v>U</c:v>
                </c:pt>
              </c:strCache>
            </c:strRef>
          </c:cat>
          <c:val>
            <c:numRef>
              <c:f>'GCSE 1998(FC)'!$B$6:$J$6</c:f>
              <c:numCache>
                <c:formatCode>0.0</c:formatCode>
                <c:ptCount val="9"/>
                <c:pt idx="0">
                  <c:v>7.4074074074074066</c:v>
                </c:pt>
                <c:pt idx="1">
                  <c:v>11.111111111111111</c:v>
                </c:pt>
                <c:pt idx="2">
                  <c:v>11.111111111111111</c:v>
                </c:pt>
                <c:pt idx="3">
                  <c:v>11.111111111111111</c:v>
                </c:pt>
                <c:pt idx="4">
                  <c:v>25.925925925925924</c:v>
                </c:pt>
                <c:pt idx="5">
                  <c:v>22.222222222222221</c:v>
                </c:pt>
                <c:pt idx="6">
                  <c:v>7.4074074074074066</c:v>
                </c:pt>
                <c:pt idx="7">
                  <c:v>3.7037037037037033</c:v>
                </c:pt>
                <c:pt idx="8">
                  <c:v>0</c:v>
                </c:pt>
              </c:numCache>
            </c:numRef>
          </c:val>
          <c:smooth val="0"/>
          <c:extLst>
            <c:ext xmlns:c16="http://schemas.microsoft.com/office/drawing/2014/chart" uri="{C3380CC4-5D6E-409C-BE32-E72D297353CC}">
              <c16:uniqueId val="{00000002-E62D-4D5E-A0BC-C29B540FEC5B}"/>
            </c:ext>
          </c:extLst>
        </c:ser>
        <c:dLbls>
          <c:showLegendKey val="0"/>
          <c:showVal val="0"/>
          <c:showCatName val="0"/>
          <c:showSerName val="0"/>
          <c:showPercent val="0"/>
          <c:showBubbleSize val="0"/>
        </c:dLbls>
        <c:marker val="1"/>
        <c:smooth val="0"/>
        <c:axId val="1192791120"/>
        <c:axId val="1"/>
      </c:lineChart>
      <c:catAx>
        <c:axId val="11927911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9112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7855967646892"/>
          <c:y val="8.3336140899264097E-2"/>
          <c:w val="0.5582588448740895"/>
          <c:h val="0.782284419409221"/>
        </c:manualLayout>
      </c:layout>
      <c:lineChart>
        <c:grouping val="standard"/>
        <c:varyColors val="0"/>
        <c:ser>
          <c:idx val="0"/>
          <c:order val="0"/>
          <c:tx>
            <c:strRef>
              <c:f>'GCSE 1998(SC)'!$A$4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1998(SC)'!$B$3:$J$3</c:f>
              <c:strCache>
                <c:ptCount val="9"/>
                <c:pt idx="0">
                  <c:v>A*</c:v>
                </c:pt>
                <c:pt idx="1">
                  <c:v>A</c:v>
                </c:pt>
                <c:pt idx="2">
                  <c:v>B</c:v>
                </c:pt>
                <c:pt idx="3">
                  <c:v>C</c:v>
                </c:pt>
                <c:pt idx="4">
                  <c:v>D</c:v>
                </c:pt>
                <c:pt idx="5">
                  <c:v>E</c:v>
                </c:pt>
                <c:pt idx="6">
                  <c:v>F</c:v>
                </c:pt>
                <c:pt idx="7">
                  <c:v>G</c:v>
                </c:pt>
                <c:pt idx="8">
                  <c:v>U</c:v>
                </c:pt>
              </c:strCache>
            </c:strRef>
          </c:cat>
          <c:val>
            <c:numRef>
              <c:f>'GCSE 1998(SC)'!$B$4:$J$4</c:f>
              <c:numCache>
                <c:formatCode>0.0</c:formatCode>
                <c:ptCount val="9"/>
                <c:pt idx="0">
                  <c:v>2.2999999999999998</c:v>
                </c:pt>
                <c:pt idx="1">
                  <c:v>6.2</c:v>
                </c:pt>
                <c:pt idx="2">
                  <c:v>9.8000000000000007</c:v>
                </c:pt>
                <c:pt idx="3">
                  <c:v>21.1</c:v>
                </c:pt>
                <c:pt idx="4">
                  <c:v>19.600000000000001</c:v>
                </c:pt>
                <c:pt idx="5">
                  <c:v>15.8</c:v>
                </c:pt>
                <c:pt idx="6">
                  <c:v>12</c:v>
                </c:pt>
                <c:pt idx="7">
                  <c:v>6.4</c:v>
                </c:pt>
                <c:pt idx="8">
                  <c:v>6.8</c:v>
                </c:pt>
              </c:numCache>
            </c:numRef>
          </c:val>
          <c:smooth val="0"/>
          <c:extLst>
            <c:ext xmlns:c16="http://schemas.microsoft.com/office/drawing/2014/chart" uri="{C3380CC4-5D6E-409C-BE32-E72D297353CC}">
              <c16:uniqueId val="{00000000-5B8C-4C92-9842-F18AD9D83503}"/>
            </c:ext>
          </c:extLst>
        </c:ser>
        <c:ser>
          <c:idx val="1"/>
          <c:order val="1"/>
          <c:tx>
            <c:strRef>
              <c:f>'GCSE 1998(SC)'!$A$5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1998(SC)'!$B$3:$J$3</c:f>
              <c:strCache>
                <c:ptCount val="9"/>
                <c:pt idx="0">
                  <c:v>A*</c:v>
                </c:pt>
                <c:pt idx="1">
                  <c:v>A</c:v>
                </c:pt>
                <c:pt idx="2">
                  <c:v>B</c:v>
                </c:pt>
                <c:pt idx="3">
                  <c:v>C</c:v>
                </c:pt>
                <c:pt idx="4">
                  <c:v>D</c:v>
                </c:pt>
                <c:pt idx="5">
                  <c:v>E</c:v>
                </c:pt>
                <c:pt idx="6">
                  <c:v>F</c:v>
                </c:pt>
                <c:pt idx="7">
                  <c:v>G</c:v>
                </c:pt>
                <c:pt idx="8">
                  <c:v>U</c:v>
                </c:pt>
              </c:strCache>
            </c:strRef>
          </c:cat>
          <c:val>
            <c:numRef>
              <c:f>'GCSE 1998(SC)'!$B$5:$J$5</c:f>
              <c:numCache>
                <c:formatCode>0.0</c:formatCode>
                <c:ptCount val="9"/>
                <c:pt idx="0">
                  <c:v>0</c:v>
                </c:pt>
                <c:pt idx="1">
                  <c:v>4.7619047619047619</c:v>
                </c:pt>
                <c:pt idx="2">
                  <c:v>9.5238095238095237</c:v>
                </c:pt>
                <c:pt idx="3">
                  <c:v>28.571428571428569</c:v>
                </c:pt>
                <c:pt idx="4">
                  <c:v>47.619047619047613</c:v>
                </c:pt>
                <c:pt idx="5">
                  <c:v>4.7619047619047619</c:v>
                </c:pt>
                <c:pt idx="6">
                  <c:v>0</c:v>
                </c:pt>
                <c:pt idx="7">
                  <c:v>0</c:v>
                </c:pt>
                <c:pt idx="8">
                  <c:v>4.7619047619047619</c:v>
                </c:pt>
              </c:numCache>
            </c:numRef>
          </c:val>
          <c:smooth val="0"/>
          <c:extLst>
            <c:ext xmlns:c16="http://schemas.microsoft.com/office/drawing/2014/chart" uri="{C3380CC4-5D6E-409C-BE32-E72D297353CC}">
              <c16:uniqueId val="{00000001-5B8C-4C92-9842-F18AD9D83503}"/>
            </c:ext>
          </c:extLst>
        </c:ser>
        <c:ser>
          <c:idx val="2"/>
          <c:order val="2"/>
          <c:tx>
            <c:strRef>
              <c:f>'GCSE 1998(SC)'!$A$6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1998(SC)'!$B$3:$J$3</c:f>
              <c:strCache>
                <c:ptCount val="9"/>
                <c:pt idx="0">
                  <c:v>A*</c:v>
                </c:pt>
                <c:pt idx="1">
                  <c:v>A</c:v>
                </c:pt>
                <c:pt idx="2">
                  <c:v>B</c:v>
                </c:pt>
                <c:pt idx="3">
                  <c:v>C</c:v>
                </c:pt>
                <c:pt idx="4">
                  <c:v>D</c:v>
                </c:pt>
                <c:pt idx="5">
                  <c:v>E</c:v>
                </c:pt>
                <c:pt idx="6">
                  <c:v>F</c:v>
                </c:pt>
                <c:pt idx="7">
                  <c:v>G</c:v>
                </c:pt>
                <c:pt idx="8">
                  <c:v>U</c:v>
                </c:pt>
              </c:strCache>
            </c:strRef>
          </c:cat>
          <c:val>
            <c:numRef>
              <c:f>'GCSE 1998(SC)'!$B$6:$J$6</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5B8C-4C92-9842-F18AD9D83503}"/>
            </c:ext>
          </c:extLst>
        </c:ser>
        <c:dLbls>
          <c:showLegendKey val="0"/>
          <c:showVal val="0"/>
          <c:showCatName val="0"/>
          <c:showSerName val="0"/>
          <c:showPercent val="0"/>
          <c:showBubbleSize val="0"/>
        </c:dLbls>
        <c:marker val="1"/>
        <c:smooth val="0"/>
        <c:axId val="1192801680"/>
        <c:axId val="1"/>
      </c:lineChart>
      <c:catAx>
        <c:axId val="11928016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0168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7855967646892"/>
          <c:y val="8.3336140899264097E-2"/>
          <c:w val="0.5582588448740895"/>
          <c:h val="0.782284419409221"/>
        </c:manualLayout>
      </c:layout>
      <c:lineChart>
        <c:grouping val="standard"/>
        <c:varyColors val="0"/>
        <c:ser>
          <c:idx val="0"/>
          <c:order val="0"/>
          <c:tx>
            <c:strRef>
              <c:f>'GCSE 1999(FC)'!$A$4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1999(FC)'!$B$3:$J$3</c:f>
              <c:strCache>
                <c:ptCount val="9"/>
                <c:pt idx="0">
                  <c:v>A*</c:v>
                </c:pt>
                <c:pt idx="1">
                  <c:v>A</c:v>
                </c:pt>
                <c:pt idx="2">
                  <c:v>B</c:v>
                </c:pt>
                <c:pt idx="3">
                  <c:v>C</c:v>
                </c:pt>
                <c:pt idx="4">
                  <c:v>D</c:v>
                </c:pt>
                <c:pt idx="5">
                  <c:v>E</c:v>
                </c:pt>
                <c:pt idx="6">
                  <c:v>F</c:v>
                </c:pt>
                <c:pt idx="7">
                  <c:v>G</c:v>
                </c:pt>
                <c:pt idx="8">
                  <c:v>U</c:v>
                </c:pt>
              </c:strCache>
            </c:strRef>
          </c:cat>
          <c:val>
            <c:numRef>
              <c:f>'GCSE 1999(FC)'!$B$4:$J$4</c:f>
              <c:numCache>
                <c:formatCode>0.0</c:formatCode>
                <c:ptCount val="9"/>
                <c:pt idx="0">
                  <c:v>4.5</c:v>
                </c:pt>
                <c:pt idx="1">
                  <c:v>9.9</c:v>
                </c:pt>
                <c:pt idx="2">
                  <c:v>15.9</c:v>
                </c:pt>
                <c:pt idx="3">
                  <c:v>25.2</c:v>
                </c:pt>
                <c:pt idx="4">
                  <c:v>18.2</c:v>
                </c:pt>
                <c:pt idx="5">
                  <c:v>11.4</c:v>
                </c:pt>
                <c:pt idx="6">
                  <c:v>6.9</c:v>
                </c:pt>
                <c:pt idx="7">
                  <c:v>3.7</c:v>
                </c:pt>
                <c:pt idx="8">
                  <c:v>3.3</c:v>
                </c:pt>
              </c:numCache>
            </c:numRef>
          </c:val>
          <c:smooth val="0"/>
          <c:extLst>
            <c:ext xmlns:c16="http://schemas.microsoft.com/office/drawing/2014/chart" uri="{C3380CC4-5D6E-409C-BE32-E72D297353CC}">
              <c16:uniqueId val="{00000000-ECCF-4B86-882D-E826CD434845}"/>
            </c:ext>
          </c:extLst>
        </c:ser>
        <c:ser>
          <c:idx val="1"/>
          <c:order val="1"/>
          <c:tx>
            <c:strRef>
              <c:f>'GCSE 1999(FC)'!$A$5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1999(FC)'!$B$3:$J$3</c:f>
              <c:strCache>
                <c:ptCount val="9"/>
                <c:pt idx="0">
                  <c:v>A*</c:v>
                </c:pt>
                <c:pt idx="1">
                  <c:v>A</c:v>
                </c:pt>
                <c:pt idx="2">
                  <c:v>B</c:v>
                </c:pt>
                <c:pt idx="3">
                  <c:v>C</c:v>
                </c:pt>
                <c:pt idx="4">
                  <c:v>D</c:v>
                </c:pt>
                <c:pt idx="5">
                  <c:v>E</c:v>
                </c:pt>
                <c:pt idx="6">
                  <c:v>F</c:v>
                </c:pt>
                <c:pt idx="7">
                  <c:v>G</c:v>
                </c:pt>
                <c:pt idx="8">
                  <c:v>U</c:v>
                </c:pt>
              </c:strCache>
            </c:strRef>
          </c:cat>
          <c:val>
            <c:numRef>
              <c:f>'GCSE 1999(FC)'!$B$5:$J$5</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ECCF-4B86-882D-E826CD434845}"/>
            </c:ext>
          </c:extLst>
        </c:ser>
        <c:ser>
          <c:idx val="2"/>
          <c:order val="2"/>
          <c:tx>
            <c:strRef>
              <c:f>'GCSE 1999(FC)'!$A$6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1999(FC)'!$B$3:$J$3</c:f>
              <c:strCache>
                <c:ptCount val="9"/>
                <c:pt idx="0">
                  <c:v>A*</c:v>
                </c:pt>
                <c:pt idx="1">
                  <c:v>A</c:v>
                </c:pt>
                <c:pt idx="2">
                  <c:v>B</c:v>
                </c:pt>
                <c:pt idx="3">
                  <c:v>C</c:v>
                </c:pt>
                <c:pt idx="4">
                  <c:v>D</c:v>
                </c:pt>
                <c:pt idx="5">
                  <c:v>E</c:v>
                </c:pt>
                <c:pt idx="6">
                  <c:v>F</c:v>
                </c:pt>
                <c:pt idx="7">
                  <c:v>G</c:v>
                </c:pt>
                <c:pt idx="8">
                  <c:v>U</c:v>
                </c:pt>
              </c:strCache>
            </c:strRef>
          </c:cat>
          <c:val>
            <c:numRef>
              <c:f>'GCSE 1999(FC)'!$B$6:$J$6</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CCF-4B86-882D-E826CD434845}"/>
            </c:ext>
          </c:extLst>
        </c:ser>
        <c:dLbls>
          <c:showLegendKey val="0"/>
          <c:showVal val="0"/>
          <c:showCatName val="0"/>
          <c:showSerName val="0"/>
          <c:showPercent val="0"/>
          <c:showBubbleSize val="0"/>
        </c:dLbls>
        <c:marker val="1"/>
        <c:smooth val="0"/>
        <c:axId val="1192783920"/>
        <c:axId val="1"/>
      </c:lineChart>
      <c:catAx>
        <c:axId val="11927839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8392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27855967646892"/>
          <c:y val="8.3336140899264097E-2"/>
          <c:w val="0.5582588448740895"/>
          <c:h val="0.782284419409221"/>
        </c:manualLayout>
      </c:layout>
      <c:lineChart>
        <c:grouping val="standard"/>
        <c:varyColors val="0"/>
        <c:ser>
          <c:idx val="0"/>
          <c:order val="0"/>
          <c:tx>
            <c:strRef>
              <c:f>'GCSE 1999(SC)'!$A$4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1999(SC)'!$B$3:$J$3</c:f>
              <c:strCache>
                <c:ptCount val="9"/>
                <c:pt idx="0">
                  <c:v>A*</c:v>
                </c:pt>
                <c:pt idx="1">
                  <c:v>A</c:v>
                </c:pt>
                <c:pt idx="2">
                  <c:v>B</c:v>
                </c:pt>
                <c:pt idx="3">
                  <c:v>C</c:v>
                </c:pt>
                <c:pt idx="4">
                  <c:v>D</c:v>
                </c:pt>
                <c:pt idx="5">
                  <c:v>E</c:v>
                </c:pt>
                <c:pt idx="6">
                  <c:v>F</c:v>
                </c:pt>
                <c:pt idx="7">
                  <c:v>G</c:v>
                </c:pt>
                <c:pt idx="8">
                  <c:v>U</c:v>
                </c:pt>
              </c:strCache>
            </c:strRef>
          </c:cat>
          <c:val>
            <c:numRef>
              <c:f>'GCSE 1999(SC)'!$B$4:$J$4</c:f>
              <c:numCache>
                <c:formatCode>0.0</c:formatCode>
                <c:ptCount val="9"/>
                <c:pt idx="0">
                  <c:v>2</c:v>
                </c:pt>
                <c:pt idx="1">
                  <c:v>6.7</c:v>
                </c:pt>
                <c:pt idx="2">
                  <c:v>12.3</c:v>
                </c:pt>
                <c:pt idx="3">
                  <c:v>24</c:v>
                </c:pt>
                <c:pt idx="4">
                  <c:v>19.7</c:v>
                </c:pt>
                <c:pt idx="5">
                  <c:v>15.3</c:v>
                </c:pt>
                <c:pt idx="6">
                  <c:v>9.9</c:v>
                </c:pt>
                <c:pt idx="7">
                  <c:v>5.4</c:v>
                </c:pt>
                <c:pt idx="8">
                  <c:v>4.3</c:v>
                </c:pt>
              </c:numCache>
            </c:numRef>
          </c:val>
          <c:smooth val="0"/>
          <c:extLst>
            <c:ext xmlns:c16="http://schemas.microsoft.com/office/drawing/2014/chart" uri="{C3380CC4-5D6E-409C-BE32-E72D297353CC}">
              <c16:uniqueId val="{00000000-763D-42C8-A755-CA687A4D7AA9}"/>
            </c:ext>
          </c:extLst>
        </c:ser>
        <c:ser>
          <c:idx val="1"/>
          <c:order val="1"/>
          <c:tx>
            <c:strRef>
              <c:f>'GCSE 1999(SC)'!$A$5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1999(SC)'!$B$3:$J$3</c:f>
              <c:strCache>
                <c:ptCount val="9"/>
                <c:pt idx="0">
                  <c:v>A*</c:v>
                </c:pt>
                <c:pt idx="1">
                  <c:v>A</c:v>
                </c:pt>
                <c:pt idx="2">
                  <c:v>B</c:v>
                </c:pt>
                <c:pt idx="3">
                  <c:v>C</c:v>
                </c:pt>
                <c:pt idx="4">
                  <c:v>D</c:v>
                </c:pt>
                <c:pt idx="5">
                  <c:v>E</c:v>
                </c:pt>
                <c:pt idx="6">
                  <c:v>F</c:v>
                </c:pt>
                <c:pt idx="7">
                  <c:v>G</c:v>
                </c:pt>
                <c:pt idx="8">
                  <c:v>U</c:v>
                </c:pt>
              </c:strCache>
            </c:strRef>
          </c:cat>
          <c:val>
            <c:numRef>
              <c:f>'GCSE 1999(SC)'!$B$5:$J$5</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763D-42C8-A755-CA687A4D7AA9}"/>
            </c:ext>
          </c:extLst>
        </c:ser>
        <c:ser>
          <c:idx val="2"/>
          <c:order val="2"/>
          <c:tx>
            <c:strRef>
              <c:f>'GCSE 1999(SC)'!$A$6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1999(SC)'!$B$3:$J$3</c:f>
              <c:strCache>
                <c:ptCount val="9"/>
                <c:pt idx="0">
                  <c:v>A*</c:v>
                </c:pt>
                <c:pt idx="1">
                  <c:v>A</c:v>
                </c:pt>
                <c:pt idx="2">
                  <c:v>B</c:v>
                </c:pt>
                <c:pt idx="3">
                  <c:v>C</c:v>
                </c:pt>
                <c:pt idx="4">
                  <c:v>D</c:v>
                </c:pt>
                <c:pt idx="5">
                  <c:v>E</c:v>
                </c:pt>
                <c:pt idx="6">
                  <c:v>F</c:v>
                </c:pt>
                <c:pt idx="7">
                  <c:v>G</c:v>
                </c:pt>
                <c:pt idx="8">
                  <c:v>U</c:v>
                </c:pt>
              </c:strCache>
            </c:strRef>
          </c:cat>
          <c:val>
            <c:numRef>
              <c:f>'GCSE 1999(SC)'!$B$6:$J$6</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763D-42C8-A755-CA687A4D7AA9}"/>
            </c:ext>
          </c:extLst>
        </c:ser>
        <c:dLbls>
          <c:showLegendKey val="0"/>
          <c:showVal val="0"/>
          <c:showCatName val="0"/>
          <c:showSerName val="0"/>
          <c:showPercent val="0"/>
          <c:showBubbleSize val="0"/>
        </c:dLbls>
        <c:marker val="1"/>
        <c:smooth val="0"/>
        <c:axId val="1192798320"/>
        <c:axId val="1"/>
      </c:lineChart>
      <c:catAx>
        <c:axId val="11927983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79832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710981579012993"/>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9347340041132"/>
          <c:y val="8.3336140899264097E-2"/>
          <c:w val="0.57364393115014711"/>
          <c:h val="0.782284419409221"/>
        </c:manualLayout>
      </c:layout>
      <c:lineChart>
        <c:grouping val="standard"/>
        <c:varyColors val="0"/>
        <c:ser>
          <c:idx val="0"/>
          <c:order val="0"/>
          <c:tx>
            <c:strRef>
              <c:f>'GCSE 2000(FC)'!$A$4</c:f>
              <c:strCache>
                <c:ptCount val="1"/>
                <c:pt idx="0">
                  <c:v>National</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'GCSE 2000(FC)'!$B$3:$J$3</c:f>
              <c:strCache>
                <c:ptCount val="9"/>
                <c:pt idx="0">
                  <c:v>A*</c:v>
                </c:pt>
                <c:pt idx="1">
                  <c:v>A</c:v>
                </c:pt>
                <c:pt idx="2">
                  <c:v>B</c:v>
                </c:pt>
                <c:pt idx="3">
                  <c:v>C</c:v>
                </c:pt>
                <c:pt idx="4">
                  <c:v>D</c:v>
                </c:pt>
                <c:pt idx="5">
                  <c:v>E</c:v>
                </c:pt>
                <c:pt idx="6">
                  <c:v>F</c:v>
                </c:pt>
                <c:pt idx="7">
                  <c:v>G</c:v>
                </c:pt>
                <c:pt idx="8">
                  <c:v>U</c:v>
                </c:pt>
              </c:strCache>
            </c:strRef>
          </c:cat>
          <c:val>
            <c:numRef>
              <c:f>'GCSE 2000(FC)'!$B$4:$J$4</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329-4B91-BB96-495778BE5C5C}"/>
            </c:ext>
          </c:extLst>
        </c:ser>
        <c:ser>
          <c:idx val="1"/>
          <c:order val="1"/>
          <c:tx>
            <c:strRef>
              <c:f>'GCSE 2000(FC)'!$A$5</c:f>
              <c:strCache>
                <c:ptCount val="1"/>
                <c:pt idx="0">
                  <c:v>Lewisham</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'GCSE 2000(FC)'!$B$3:$J$3</c:f>
              <c:strCache>
                <c:ptCount val="9"/>
                <c:pt idx="0">
                  <c:v>A*</c:v>
                </c:pt>
                <c:pt idx="1">
                  <c:v>A</c:v>
                </c:pt>
                <c:pt idx="2">
                  <c:v>B</c:v>
                </c:pt>
                <c:pt idx="3">
                  <c:v>C</c:v>
                </c:pt>
                <c:pt idx="4">
                  <c:v>D</c:v>
                </c:pt>
                <c:pt idx="5">
                  <c:v>E</c:v>
                </c:pt>
                <c:pt idx="6">
                  <c:v>F</c:v>
                </c:pt>
                <c:pt idx="7">
                  <c:v>G</c:v>
                </c:pt>
                <c:pt idx="8">
                  <c:v>U</c:v>
                </c:pt>
              </c:strCache>
            </c:strRef>
          </c:cat>
          <c:val>
            <c:numRef>
              <c:f>'GCSE 2000(FC)'!$B$5:$J$5</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1329-4B91-BB96-495778BE5C5C}"/>
            </c:ext>
          </c:extLst>
        </c:ser>
        <c:ser>
          <c:idx val="2"/>
          <c:order val="2"/>
          <c:tx>
            <c:strRef>
              <c:f>'GCSE 2000(FC)'!$A$6</c:f>
              <c:strCache>
                <c:ptCount val="1"/>
                <c:pt idx="0">
                  <c:v>School</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'GCSE 2000(FC)'!$B$3:$J$3</c:f>
              <c:strCache>
                <c:ptCount val="9"/>
                <c:pt idx="0">
                  <c:v>A*</c:v>
                </c:pt>
                <c:pt idx="1">
                  <c:v>A</c:v>
                </c:pt>
                <c:pt idx="2">
                  <c:v>B</c:v>
                </c:pt>
                <c:pt idx="3">
                  <c:v>C</c:v>
                </c:pt>
                <c:pt idx="4">
                  <c:v>D</c:v>
                </c:pt>
                <c:pt idx="5">
                  <c:v>E</c:v>
                </c:pt>
                <c:pt idx="6">
                  <c:v>F</c:v>
                </c:pt>
                <c:pt idx="7">
                  <c:v>G</c:v>
                </c:pt>
                <c:pt idx="8">
                  <c:v>U</c:v>
                </c:pt>
              </c:strCache>
            </c:strRef>
          </c:cat>
          <c:val>
            <c:numRef>
              <c:f>'GCSE 2000(FC)'!$B$6:$J$6</c:f>
              <c:numCache>
                <c:formatCode>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1329-4B91-BB96-495778BE5C5C}"/>
            </c:ext>
          </c:extLst>
        </c:ser>
        <c:dLbls>
          <c:showLegendKey val="0"/>
          <c:showVal val="0"/>
          <c:showCatName val="0"/>
          <c:showSerName val="0"/>
          <c:showPercent val="0"/>
          <c:showBubbleSize val="0"/>
        </c:dLbls>
        <c:marker val="1"/>
        <c:smooth val="0"/>
        <c:axId val="1192803600"/>
        <c:axId val="1"/>
      </c:lineChart>
      <c:catAx>
        <c:axId val="11928036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numFmt formatCode="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92803600"/>
        <c:crosses val="autoZero"/>
        <c:crossBetween val="midCat"/>
      </c:valAx>
      <c:spPr>
        <a:solidFill>
          <a:srgbClr val="C0C0C0"/>
        </a:solidFill>
        <a:ln w="12700">
          <a:solidFill>
            <a:srgbClr val="808080"/>
          </a:solidFill>
          <a:prstDash val="solid"/>
        </a:ln>
      </c:spPr>
    </c:plotArea>
    <c:legend>
      <c:legendPos val="r"/>
      <c:layout>
        <c:manualLayout>
          <c:xMode val="edge"/>
          <c:yMode val="edge"/>
          <c:x val="0.74727561912279683"/>
          <c:y val="0.38442155318047627"/>
          <c:w val="0.22638055520484732"/>
          <c:h val="0.172048807017835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11</xdr:col>
      <xdr:colOff>754380</xdr:colOff>
      <xdr:row>20</xdr:row>
      <xdr:rowOff>0</xdr:rowOff>
    </xdr:to>
    <xdr:graphicFrame macro="">
      <xdr:nvGraphicFramePr>
        <xdr:cNvPr id="1025" name="Chart 1">
          <a:extLst>
            <a:ext uri="{FF2B5EF4-FFF2-40B4-BE49-F238E27FC236}">
              <a16:creationId xmlns:a16="http://schemas.microsoft.com/office/drawing/2014/main" id="{87D1BA54-09FE-9D5E-702A-26C5317A1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10241" name="Chart 1">
          <a:extLst>
            <a:ext uri="{FF2B5EF4-FFF2-40B4-BE49-F238E27FC236}">
              <a16:creationId xmlns:a16="http://schemas.microsoft.com/office/drawing/2014/main" id="{FB3066D8-53E7-FD37-12F3-F2693F98B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7620</xdr:colOff>
      <xdr:row>7</xdr:row>
      <xdr:rowOff>7620</xdr:rowOff>
    </xdr:from>
    <xdr:to>
      <xdr:col>13</xdr:col>
      <xdr:colOff>0</xdr:colOff>
      <xdr:row>23</xdr:row>
      <xdr:rowOff>160020</xdr:rowOff>
    </xdr:to>
    <xdr:graphicFrame macro="">
      <xdr:nvGraphicFramePr>
        <xdr:cNvPr id="12289" name="Chart 1">
          <a:extLst>
            <a:ext uri="{FF2B5EF4-FFF2-40B4-BE49-F238E27FC236}">
              <a16:creationId xmlns:a16="http://schemas.microsoft.com/office/drawing/2014/main" id="{CB01E3D7-7FE1-1DA1-8F9B-CF0AED705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7620</xdr:colOff>
      <xdr:row>7</xdr:row>
      <xdr:rowOff>7620</xdr:rowOff>
    </xdr:from>
    <xdr:to>
      <xdr:col>13</xdr:col>
      <xdr:colOff>0</xdr:colOff>
      <xdr:row>23</xdr:row>
      <xdr:rowOff>160020</xdr:rowOff>
    </xdr:to>
    <xdr:graphicFrame macro="">
      <xdr:nvGraphicFramePr>
        <xdr:cNvPr id="11265" name="Chart 1">
          <a:extLst>
            <a:ext uri="{FF2B5EF4-FFF2-40B4-BE49-F238E27FC236}">
              <a16:creationId xmlns:a16="http://schemas.microsoft.com/office/drawing/2014/main" id="{E97A58B5-AC30-F1F6-BF3A-F20C38FEF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7620</xdr:colOff>
      <xdr:row>7</xdr:row>
      <xdr:rowOff>7620</xdr:rowOff>
    </xdr:from>
    <xdr:to>
      <xdr:col>13</xdr:col>
      <xdr:colOff>0</xdr:colOff>
      <xdr:row>23</xdr:row>
      <xdr:rowOff>160020</xdr:rowOff>
    </xdr:to>
    <xdr:graphicFrame macro="">
      <xdr:nvGraphicFramePr>
        <xdr:cNvPr id="13313" name="Chart 1">
          <a:extLst>
            <a:ext uri="{FF2B5EF4-FFF2-40B4-BE49-F238E27FC236}">
              <a16:creationId xmlns:a16="http://schemas.microsoft.com/office/drawing/2014/main" id="{27C4148D-B018-4126-FD6E-996D498EB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7620</xdr:colOff>
      <xdr:row>7</xdr:row>
      <xdr:rowOff>7620</xdr:rowOff>
    </xdr:from>
    <xdr:to>
      <xdr:col>13</xdr:col>
      <xdr:colOff>0</xdr:colOff>
      <xdr:row>23</xdr:row>
      <xdr:rowOff>160020</xdr:rowOff>
    </xdr:to>
    <xdr:graphicFrame macro="">
      <xdr:nvGraphicFramePr>
        <xdr:cNvPr id="14337" name="Chart 1">
          <a:extLst>
            <a:ext uri="{FF2B5EF4-FFF2-40B4-BE49-F238E27FC236}">
              <a16:creationId xmlns:a16="http://schemas.microsoft.com/office/drawing/2014/main" id="{D4BE73AA-62BA-7757-2EFB-5648164DB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12</xdr:col>
      <xdr:colOff>0</xdr:colOff>
      <xdr:row>19</xdr:row>
      <xdr:rowOff>7620</xdr:rowOff>
    </xdr:to>
    <xdr:graphicFrame macro="">
      <xdr:nvGraphicFramePr>
        <xdr:cNvPr id="2049" name="Chart 1">
          <a:extLst>
            <a:ext uri="{FF2B5EF4-FFF2-40B4-BE49-F238E27FC236}">
              <a16:creationId xmlns:a16="http://schemas.microsoft.com/office/drawing/2014/main" id="{7A0776A4-6299-38B7-837E-E2DAE3E16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3074" name="Chart 2">
          <a:extLst>
            <a:ext uri="{FF2B5EF4-FFF2-40B4-BE49-F238E27FC236}">
              <a16:creationId xmlns:a16="http://schemas.microsoft.com/office/drawing/2014/main" id="{480C191C-090E-D2CA-24F9-F2A40CF49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4097" name="Chart 1">
          <a:extLst>
            <a:ext uri="{FF2B5EF4-FFF2-40B4-BE49-F238E27FC236}">
              <a16:creationId xmlns:a16="http://schemas.microsoft.com/office/drawing/2014/main" id="{62EE4B4D-205E-4E87-94D8-F6A2389E0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5121" name="Chart 1">
          <a:extLst>
            <a:ext uri="{FF2B5EF4-FFF2-40B4-BE49-F238E27FC236}">
              <a16:creationId xmlns:a16="http://schemas.microsoft.com/office/drawing/2014/main" id="{D0B8939B-F88A-A19A-2DAE-0DFE24379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6145" name="Chart 1">
          <a:extLst>
            <a:ext uri="{FF2B5EF4-FFF2-40B4-BE49-F238E27FC236}">
              <a16:creationId xmlns:a16="http://schemas.microsoft.com/office/drawing/2014/main" id="{F9F90B7E-0FC7-3DE7-2924-CD24472ED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7169" name="Chart 1">
          <a:extLst>
            <a:ext uri="{FF2B5EF4-FFF2-40B4-BE49-F238E27FC236}">
              <a16:creationId xmlns:a16="http://schemas.microsoft.com/office/drawing/2014/main" id="{E977B4C5-4F7B-CB22-6C74-332237B90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8193" name="Chart 1">
          <a:extLst>
            <a:ext uri="{FF2B5EF4-FFF2-40B4-BE49-F238E27FC236}">
              <a16:creationId xmlns:a16="http://schemas.microsoft.com/office/drawing/2014/main" id="{ED366FC5-BD56-8843-2D28-56DB07E45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7620</xdr:colOff>
      <xdr:row>7</xdr:row>
      <xdr:rowOff>7620</xdr:rowOff>
    </xdr:from>
    <xdr:to>
      <xdr:col>11</xdr:col>
      <xdr:colOff>0</xdr:colOff>
      <xdr:row>23</xdr:row>
      <xdr:rowOff>160020</xdr:rowOff>
    </xdr:to>
    <xdr:graphicFrame macro="">
      <xdr:nvGraphicFramePr>
        <xdr:cNvPr id="9217" name="Chart 1">
          <a:extLst>
            <a:ext uri="{FF2B5EF4-FFF2-40B4-BE49-F238E27FC236}">
              <a16:creationId xmlns:a16="http://schemas.microsoft.com/office/drawing/2014/main" id="{7298259D-7793-6A00-C137-03AE0DEE2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abSelected="1" workbookViewId="0">
      <selection activeCell="A12" sqref="A12"/>
    </sheetView>
  </sheetViews>
  <sheetFormatPr defaultRowHeight="13.2" x14ac:dyDescent="0.25"/>
  <cols>
    <col min="1" max="1" width="117.6640625" customWidth="1"/>
  </cols>
  <sheetData>
    <row r="1" spans="1:1" ht="27" customHeight="1" x14ac:dyDescent="0.25">
      <c r="A1" s="41" t="s">
        <v>49</v>
      </c>
    </row>
    <row r="2" spans="1:1" ht="75.75" customHeight="1" x14ac:dyDescent="0.25">
      <c r="A2" s="43" t="s">
        <v>54</v>
      </c>
    </row>
    <row r="3" spans="1:1" ht="63" customHeight="1" x14ac:dyDescent="0.25">
      <c r="A3" s="44" t="s">
        <v>50</v>
      </c>
    </row>
    <row r="4" spans="1:1" ht="90" customHeight="1" x14ac:dyDescent="0.25">
      <c r="A4" s="43" t="s">
        <v>52</v>
      </c>
    </row>
    <row r="5" spans="1:1" ht="87" customHeight="1" x14ac:dyDescent="0.25">
      <c r="A5" s="43" t="s">
        <v>53</v>
      </c>
    </row>
    <row r="6" spans="1:1" ht="57" customHeight="1" x14ac:dyDescent="0.25">
      <c r="A6" s="43" t="s">
        <v>51</v>
      </c>
    </row>
    <row r="7" spans="1:1" x14ac:dyDescent="0.25">
      <c r="A7" s="42"/>
    </row>
    <row r="8" spans="1:1" x14ac:dyDescent="0.25">
      <c r="A8" s="42"/>
    </row>
    <row r="9" spans="1:1" x14ac:dyDescent="0.25">
      <c r="A9" s="42"/>
    </row>
    <row r="10" spans="1:1" x14ac:dyDescent="0.25">
      <c r="A10" s="42"/>
    </row>
    <row r="11" spans="1:1" x14ac:dyDescent="0.25">
      <c r="A11" s="42"/>
    </row>
    <row r="12" spans="1:1" x14ac:dyDescent="0.25">
      <c r="A12" s="42"/>
    </row>
    <row r="13" spans="1:1" x14ac:dyDescent="0.25">
      <c r="A13" s="42"/>
    </row>
    <row r="14" spans="1:1" x14ac:dyDescent="0.25">
      <c r="A14" s="42"/>
    </row>
    <row r="15" spans="1:1" x14ac:dyDescent="0.25">
      <c r="A15" s="42"/>
    </row>
    <row r="16" spans="1:1" x14ac:dyDescent="0.25">
      <c r="A16" s="42"/>
    </row>
    <row r="17" spans="1:1" x14ac:dyDescent="0.25">
      <c r="A17" s="42"/>
    </row>
    <row r="18" spans="1:1" x14ac:dyDescent="0.25">
      <c r="A18" s="42"/>
    </row>
    <row r="19" spans="1:1" x14ac:dyDescent="0.25">
      <c r="A19" s="42"/>
    </row>
    <row r="20" spans="1:1" x14ac:dyDescent="0.25">
      <c r="A20" s="42"/>
    </row>
    <row r="21" spans="1:1" x14ac:dyDescent="0.25">
      <c r="A21" s="42"/>
    </row>
    <row r="22" spans="1:1" x14ac:dyDescent="0.25">
      <c r="A22" s="42"/>
    </row>
    <row r="23" spans="1:1" x14ac:dyDescent="0.25">
      <c r="A23" s="42"/>
    </row>
    <row r="24" spans="1:1" x14ac:dyDescent="0.25">
      <c r="A24" s="42"/>
    </row>
    <row r="25" spans="1:1" x14ac:dyDescent="0.25">
      <c r="A25" s="42"/>
    </row>
    <row r="26" spans="1:1" x14ac:dyDescent="0.25">
      <c r="A26" s="42"/>
    </row>
    <row r="27" spans="1:1" x14ac:dyDescent="0.25">
      <c r="A27" s="42"/>
    </row>
    <row r="28" spans="1:1" x14ac:dyDescent="0.25">
      <c r="A28" s="42"/>
    </row>
    <row r="29" spans="1:1" x14ac:dyDescent="0.25">
      <c r="A29" s="42"/>
    </row>
  </sheetData>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40</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National!B9</f>
        <v>2.2999999999999998</v>
      </c>
      <c r="C4" s="3">
        <f>National!C9</f>
        <v>6.2</v>
      </c>
      <c r="D4" s="3">
        <f>National!D9</f>
        <v>9.8000000000000007</v>
      </c>
      <c r="E4" s="3">
        <f>National!E9</f>
        <v>21.1</v>
      </c>
      <c r="F4" s="3">
        <f>National!F9</f>
        <v>19.600000000000001</v>
      </c>
      <c r="G4" s="3">
        <f>National!G9</f>
        <v>15.8</v>
      </c>
      <c r="H4" s="3">
        <f>National!H9</f>
        <v>12</v>
      </c>
      <c r="I4" s="3">
        <f>National!I9</f>
        <v>6.4</v>
      </c>
      <c r="J4" s="3">
        <f>National!J9</f>
        <v>6.8</v>
      </c>
      <c r="K4" s="3">
        <f>National!M9</f>
        <v>39.400000000000006</v>
      </c>
      <c r="L4" s="3">
        <f>National!N9</f>
        <v>93.200000000000017</v>
      </c>
      <c r="M4" s="4">
        <f>National!O9</f>
        <v>24336</v>
      </c>
    </row>
    <row r="5" spans="1:13" x14ac:dyDescent="0.25">
      <c r="A5" t="s">
        <v>14</v>
      </c>
      <c r="B5" s="3">
        <f>Lewisham!B9</f>
        <v>0</v>
      </c>
      <c r="C5" s="3">
        <f>Lewisham!C9</f>
        <v>4.7619047619047619</v>
      </c>
      <c r="D5" s="3">
        <f>Lewisham!D9</f>
        <v>9.5238095238095237</v>
      </c>
      <c r="E5" s="3">
        <f>Lewisham!E9</f>
        <v>28.571428571428569</v>
      </c>
      <c r="F5" s="3">
        <f>Lewisham!F9</f>
        <v>47.619047619047613</v>
      </c>
      <c r="G5" s="3">
        <f>Lewisham!G9</f>
        <v>4.7619047619047619</v>
      </c>
      <c r="H5" s="3">
        <f>Lewisham!H9</f>
        <v>0</v>
      </c>
      <c r="I5" s="3">
        <f>Lewisham!I9</f>
        <v>0</v>
      </c>
      <c r="J5" s="3">
        <f>Lewisham!J9</f>
        <v>4.7619047619047619</v>
      </c>
      <c r="K5" s="3">
        <f>Lewisham!K9</f>
        <v>42.857142857142854</v>
      </c>
      <c r="L5" s="3">
        <f>Lewisham!L9</f>
        <v>95.238095238095227</v>
      </c>
      <c r="M5" s="3">
        <f>Lewisham!M9</f>
        <v>21</v>
      </c>
    </row>
    <row r="6" spans="1:13" x14ac:dyDescent="0.25">
      <c r="A6" t="s">
        <v>15</v>
      </c>
      <c r="B6" s="3" t="e">
        <f>Myschool!B9</f>
        <v>#DIV/0!</v>
      </c>
      <c r="C6" s="3" t="e">
        <f>Myschool!C9</f>
        <v>#DIV/0!</v>
      </c>
      <c r="D6" s="3" t="e">
        <f>Myschool!D9</f>
        <v>#DIV/0!</v>
      </c>
      <c r="E6" s="3" t="e">
        <f>Myschool!E9</f>
        <v>#DIV/0!</v>
      </c>
      <c r="F6" s="3" t="e">
        <f>Myschool!F9</f>
        <v>#DIV/0!</v>
      </c>
      <c r="G6" s="3" t="e">
        <f>Myschool!G9</f>
        <v>#DIV/0!</v>
      </c>
      <c r="H6" s="3" t="e">
        <f>Myschool!H9</f>
        <v>#DIV/0!</v>
      </c>
      <c r="I6" s="3" t="e">
        <f>Myschool!I9</f>
        <v>#DIV/0!</v>
      </c>
      <c r="J6" s="3" t="e">
        <f>Myschool!J9</f>
        <v>#DIV/0!</v>
      </c>
      <c r="K6" s="3" t="e">
        <f>Myschool!K9</f>
        <v>#DIV/0!</v>
      </c>
      <c r="L6" s="3" t="e">
        <f>Myschool!L9</f>
        <v>#DIV/0!</v>
      </c>
      <c r="M6" s="3">
        <f>Myschool!M9</f>
        <v>0</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41</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National!B10</f>
        <v>4.5</v>
      </c>
      <c r="C4" s="3">
        <f>National!C10</f>
        <v>9.9</v>
      </c>
      <c r="D4" s="3">
        <f>National!D10</f>
        <v>15.9</v>
      </c>
      <c r="E4" s="3">
        <f>National!E10</f>
        <v>25.2</v>
      </c>
      <c r="F4" s="3">
        <f>National!F10</f>
        <v>18.2</v>
      </c>
      <c r="G4" s="3">
        <f>National!G10</f>
        <v>11.4</v>
      </c>
      <c r="H4" s="3">
        <f>National!H10</f>
        <v>6.9</v>
      </c>
      <c r="I4" s="3">
        <f>National!I10</f>
        <v>3.7</v>
      </c>
      <c r="J4" s="3">
        <f>National!J10</f>
        <v>3.3</v>
      </c>
      <c r="K4" s="3">
        <f>National!M10</f>
        <v>55.5</v>
      </c>
      <c r="L4" s="3">
        <f>National!N10</f>
        <v>95.700000000000017</v>
      </c>
      <c r="M4" s="4">
        <f>National!O10</f>
        <v>83291</v>
      </c>
    </row>
    <row r="5" spans="1:13" x14ac:dyDescent="0.25">
      <c r="A5" t="s">
        <v>14</v>
      </c>
      <c r="B5" s="3" t="e">
        <f>Lewisham!B10</f>
        <v>#DIV/0!</v>
      </c>
      <c r="C5" s="3" t="e">
        <f>Lewisham!C10</f>
        <v>#DIV/0!</v>
      </c>
      <c r="D5" s="3" t="e">
        <f>Lewisham!D10</f>
        <v>#DIV/0!</v>
      </c>
      <c r="E5" s="3" t="e">
        <f>Lewisham!E10</f>
        <v>#DIV/0!</v>
      </c>
      <c r="F5" s="3" t="e">
        <f>Lewisham!F10</f>
        <v>#DIV/0!</v>
      </c>
      <c r="G5" s="3" t="e">
        <f>Lewisham!G10</f>
        <v>#DIV/0!</v>
      </c>
      <c r="H5" s="3" t="e">
        <f>Lewisham!H10</f>
        <v>#DIV/0!</v>
      </c>
      <c r="I5" s="3" t="e">
        <f>Lewisham!I10</f>
        <v>#DIV/0!</v>
      </c>
      <c r="J5" s="3" t="e">
        <f>Lewisham!J10</f>
        <v>#DIV/0!</v>
      </c>
      <c r="K5" s="3" t="e">
        <f>Lewisham!K10</f>
        <v>#DIV/0!</v>
      </c>
      <c r="L5" s="3" t="e">
        <f>Lewisham!L10</f>
        <v>#DIV/0!</v>
      </c>
      <c r="M5" s="3">
        <f>Lewisham!M10</f>
        <v>0</v>
      </c>
    </row>
    <row r="6" spans="1:13" x14ac:dyDescent="0.25">
      <c r="A6" t="s">
        <v>15</v>
      </c>
      <c r="B6" s="3" t="e">
        <f>Myschool!B10</f>
        <v>#DIV/0!</v>
      </c>
      <c r="C6" s="3" t="e">
        <f>Myschool!C10</f>
        <v>#DIV/0!</v>
      </c>
      <c r="D6" s="3" t="e">
        <f>Myschool!D10</f>
        <v>#DIV/0!</v>
      </c>
      <c r="E6" s="3" t="e">
        <f>Myschool!E10</f>
        <v>#DIV/0!</v>
      </c>
      <c r="F6" s="3" t="e">
        <f>Myschool!F10</f>
        <v>#DIV/0!</v>
      </c>
      <c r="G6" s="3" t="e">
        <f>Myschool!G10</f>
        <v>#DIV/0!</v>
      </c>
      <c r="H6" s="3" t="e">
        <f>Myschool!H10</f>
        <v>#DIV/0!</v>
      </c>
      <c r="I6" s="3" t="e">
        <f>Myschool!I10</f>
        <v>#DIV/0!</v>
      </c>
      <c r="J6" s="3" t="e">
        <f>Myschool!J10</f>
        <v>#DIV/0!</v>
      </c>
      <c r="K6" s="3" t="e">
        <f>Myschool!K10</f>
        <v>#DIV/0!</v>
      </c>
      <c r="L6" s="3" t="e">
        <f>Myschool!L10</f>
        <v>#DIV/0!</v>
      </c>
      <c r="M6" s="3">
        <f>Myschool!M10</f>
        <v>0</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42</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National!B11</f>
        <v>2</v>
      </c>
      <c r="C4" s="3">
        <f>National!C11</f>
        <v>6.7</v>
      </c>
      <c r="D4" s="3">
        <f>National!D11</f>
        <v>12.3</v>
      </c>
      <c r="E4" s="3">
        <f>National!E11</f>
        <v>24</v>
      </c>
      <c r="F4" s="3">
        <f>National!F11</f>
        <v>19.7</v>
      </c>
      <c r="G4" s="3">
        <f>National!G11</f>
        <v>15.3</v>
      </c>
      <c r="H4" s="3">
        <f>National!H11</f>
        <v>9.9</v>
      </c>
      <c r="I4" s="3">
        <f>National!I11</f>
        <v>5.4</v>
      </c>
      <c r="J4" s="3">
        <f>National!J11</f>
        <v>4.3</v>
      </c>
      <c r="K4" s="3">
        <f>National!M11</f>
        <v>45</v>
      </c>
      <c r="L4" s="3">
        <f>National!N11</f>
        <v>95.300000000000011</v>
      </c>
      <c r="M4" s="4">
        <f>National!O11</f>
        <v>52114</v>
      </c>
    </row>
    <row r="5" spans="1:13" x14ac:dyDescent="0.25">
      <c r="A5" t="s">
        <v>14</v>
      </c>
      <c r="B5" s="3" t="e">
        <f>Lewisham!B11</f>
        <v>#DIV/0!</v>
      </c>
      <c r="C5" s="3" t="e">
        <f>Lewisham!C11</f>
        <v>#DIV/0!</v>
      </c>
      <c r="D5" s="3" t="e">
        <f>Lewisham!D11</f>
        <v>#DIV/0!</v>
      </c>
      <c r="E5" s="3" t="e">
        <f>Lewisham!E11</f>
        <v>#DIV/0!</v>
      </c>
      <c r="F5" s="3" t="e">
        <f>Lewisham!F11</f>
        <v>#DIV/0!</v>
      </c>
      <c r="G5" s="3" t="e">
        <f>Lewisham!G11</f>
        <v>#DIV/0!</v>
      </c>
      <c r="H5" s="3" t="e">
        <f>Lewisham!H11</f>
        <v>#DIV/0!</v>
      </c>
      <c r="I5" s="3" t="e">
        <f>Lewisham!I11</f>
        <v>#DIV/0!</v>
      </c>
      <c r="J5" s="3" t="e">
        <f>Lewisham!J11</f>
        <v>#DIV/0!</v>
      </c>
      <c r="K5" s="3" t="e">
        <f>Lewisham!K11</f>
        <v>#DIV/0!</v>
      </c>
      <c r="L5" s="3" t="e">
        <f>Lewisham!L11</f>
        <v>#DIV/0!</v>
      </c>
      <c r="M5" s="3">
        <f>Lewisham!M11</f>
        <v>0</v>
      </c>
    </row>
    <row r="6" spans="1:13" x14ac:dyDescent="0.25">
      <c r="A6" t="s">
        <v>15</v>
      </c>
      <c r="B6" s="3" t="e">
        <f>Myschool!B11</f>
        <v>#DIV/0!</v>
      </c>
      <c r="C6" s="3" t="e">
        <f>Myschool!C11</f>
        <v>#DIV/0!</v>
      </c>
      <c r="D6" s="3" t="e">
        <f>Myschool!D11</f>
        <v>#DIV/0!</v>
      </c>
      <c r="E6" s="3" t="e">
        <f>Myschool!E11</f>
        <v>#DIV/0!</v>
      </c>
      <c r="F6" s="3" t="e">
        <f>Myschool!F11</f>
        <v>#DIV/0!</v>
      </c>
      <c r="G6" s="3" t="e">
        <f>Myschool!G11</f>
        <v>#DIV/0!</v>
      </c>
      <c r="H6" s="3" t="e">
        <f>Myschool!H11</f>
        <v>#DIV/0!</v>
      </c>
      <c r="I6" s="3" t="e">
        <f>Myschool!I11</f>
        <v>#DIV/0!</v>
      </c>
      <c r="J6" s="3" t="e">
        <f>Myschool!J11</f>
        <v>#DIV/0!</v>
      </c>
      <c r="K6" s="3" t="e">
        <f>Myschool!K11</f>
        <v>#DIV/0!</v>
      </c>
      <c r="L6" s="3" t="e">
        <f>Myschool!L11</f>
        <v>#DIV/0!</v>
      </c>
      <c r="M6" s="3">
        <f>Myschool!M11</f>
        <v>0</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43</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National!B12</f>
        <v>0</v>
      </c>
      <c r="C4" s="3">
        <f>National!C12</f>
        <v>0</v>
      </c>
      <c r="D4" s="3">
        <f>National!D12</f>
        <v>0</v>
      </c>
      <c r="E4" s="3">
        <f>National!E12</f>
        <v>0</v>
      </c>
      <c r="F4" s="3">
        <f>National!F12</f>
        <v>0</v>
      </c>
      <c r="G4" s="3">
        <f>National!G12</f>
        <v>0</v>
      </c>
      <c r="H4" s="3">
        <f>National!H12</f>
        <v>0</v>
      </c>
      <c r="I4" s="3">
        <f>National!I12</f>
        <v>0</v>
      </c>
      <c r="J4" s="3">
        <f>National!J12</f>
        <v>0</v>
      </c>
      <c r="K4" s="3">
        <f>National!M12</f>
        <v>0</v>
      </c>
      <c r="L4" s="3">
        <f>National!N12</f>
        <v>0</v>
      </c>
      <c r="M4" s="4">
        <f>National!O12</f>
        <v>0</v>
      </c>
    </row>
    <row r="5" spans="1:13" x14ac:dyDescent="0.25">
      <c r="A5" t="s">
        <v>14</v>
      </c>
      <c r="B5" s="3" t="e">
        <f>Lewisham!B12</f>
        <v>#DIV/0!</v>
      </c>
      <c r="C5" s="3" t="e">
        <f>Lewisham!C12</f>
        <v>#DIV/0!</v>
      </c>
      <c r="D5" s="3" t="e">
        <f>Lewisham!D12</f>
        <v>#DIV/0!</v>
      </c>
      <c r="E5" s="3" t="e">
        <f>Lewisham!E12</f>
        <v>#DIV/0!</v>
      </c>
      <c r="F5" s="3" t="e">
        <f>Lewisham!F12</f>
        <v>#DIV/0!</v>
      </c>
      <c r="G5" s="3" t="e">
        <f>Lewisham!G12</f>
        <v>#DIV/0!</v>
      </c>
      <c r="H5" s="3" t="e">
        <f>Lewisham!H12</f>
        <v>#DIV/0!</v>
      </c>
      <c r="I5" s="3" t="e">
        <f>Lewisham!I12</f>
        <v>#DIV/0!</v>
      </c>
      <c r="J5" s="3" t="e">
        <f>Lewisham!J12</f>
        <v>#DIV/0!</v>
      </c>
      <c r="K5" s="3" t="e">
        <f>Lewisham!K12</f>
        <v>#DIV/0!</v>
      </c>
      <c r="L5" s="3" t="e">
        <f>Lewisham!L12</f>
        <v>#DIV/0!</v>
      </c>
      <c r="M5" s="3">
        <f>Lewisham!M12</f>
        <v>0</v>
      </c>
    </row>
    <row r="6" spans="1:13" x14ac:dyDescent="0.25">
      <c r="A6" t="s">
        <v>15</v>
      </c>
      <c r="B6" s="3" t="e">
        <f>Myschool!B12</f>
        <v>#DIV/0!</v>
      </c>
      <c r="C6" s="3" t="e">
        <f>Myschool!C12</f>
        <v>#DIV/0!</v>
      </c>
      <c r="D6" s="3" t="e">
        <f>Myschool!D12</f>
        <v>#DIV/0!</v>
      </c>
      <c r="E6" s="3" t="e">
        <f>Myschool!E12</f>
        <v>#DIV/0!</v>
      </c>
      <c r="F6" s="3" t="e">
        <f>Myschool!F12</f>
        <v>#DIV/0!</v>
      </c>
      <c r="G6" s="3" t="e">
        <f>Myschool!G12</f>
        <v>#DIV/0!</v>
      </c>
      <c r="H6" s="3" t="e">
        <f>Myschool!H12</f>
        <v>#DIV/0!</v>
      </c>
      <c r="I6" s="3" t="e">
        <f>Myschool!I12</f>
        <v>#DIV/0!</v>
      </c>
      <c r="J6" s="3" t="e">
        <f>Myschool!J12</f>
        <v>#DIV/0!</v>
      </c>
      <c r="K6" s="3" t="e">
        <f>Myschool!K12</f>
        <v>#DIV/0!</v>
      </c>
      <c r="L6" s="3" t="e">
        <f>Myschool!L12</f>
        <v>#DIV/0!</v>
      </c>
      <c r="M6" s="3">
        <f>Myschool!M12</f>
        <v>0</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44</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National!B13</f>
        <v>0</v>
      </c>
      <c r="C4" s="3">
        <f>National!C13</f>
        <v>0</v>
      </c>
      <c r="D4" s="3">
        <f>National!D13</f>
        <v>0</v>
      </c>
      <c r="E4" s="3">
        <f>National!E13</f>
        <v>0</v>
      </c>
      <c r="F4" s="3">
        <f>National!F13</f>
        <v>0</v>
      </c>
      <c r="G4" s="3">
        <f>National!G13</f>
        <v>0</v>
      </c>
      <c r="H4" s="3">
        <f>National!H13</f>
        <v>0</v>
      </c>
      <c r="I4" s="3">
        <f>National!I13</f>
        <v>0</v>
      </c>
      <c r="J4" s="3">
        <f>National!J13</f>
        <v>0</v>
      </c>
      <c r="K4" s="3">
        <f>National!M13</f>
        <v>0</v>
      </c>
      <c r="L4" s="3">
        <f>National!N13</f>
        <v>0</v>
      </c>
      <c r="M4" s="4">
        <f>National!O13</f>
        <v>0</v>
      </c>
    </row>
    <row r="5" spans="1:13" x14ac:dyDescent="0.25">
      <c r="A5" t="s">
        <v>14</v>
      </c>
      <c r="B5" s="3" t="e">
        <f>Lewisham!B13</f>
        <v>#DIV/0!</v>
      </c>
      <c r="C5" s="3" t="e">
        <f>Lewisham!C13</f>
        <v>#DIV/0!</v>
      </c>
      <c r="D5" s="3" t="e">
        <f>Lewisham!D13</f>
        <v>#DIV/0!</v>
      </c>
      <c r="E5" s="3" t="e">
        <f>Lewisham!E13</f>
        <v>#DIV/0!</v>
      </c>
      <c r="F5" s="3" t="e">
        <f>Lewisham!F13</f>
        <v>#DIV/0!</v>
      </c>
      <c r="G5" s="3" t="e">
        <f>Lewisham!G13</f>
        <v>#DIV/0!</v>
      </c>
      <c r="H5" s="3" t="e">
        <f>Lewisham!H13</f>
        <v>#DIV/0!</v>
      </c>
      <c r="I5" s="3" t="e">
        <f>Lewisham!I13</f>
        <v>#DIV/0!</v>
      </c>
      <c r="J5" s="3" t="e">
        <f>Lewisham!J13</f>
        <v>#DIV/0!</v>
      </c>
      <c r="K5" s="3" t="e">
        <f>Lewisham!K13</f>
        <v>#DIV/0!</v>
      </c>
      <c r="L5" s="3" t="e">
        <f>Lewisham!L13</f>
        <v>#DIV/0!</v>
      </c>
      <c r="M5" s="3">
        <f>Lewisham!M13</f>
        <v>0</v>
      </c>
    </row>
    <row r="6" spans="1:13" x14ac:dyDescent="0.25">
      <c r="A6" t="s">
        <v>15</v>
      </c>
      <c r="B6" s="3" t="e">
        <f>Myschool!B13</f>
        <v>#DIV/0!</v>
      </c>
      <c r="C6" s="3" t="e">
        <f>Myschool!C13</f>
        <v>#DIV/0!</v>
      </c>
      <c r="D6" s="3" t="e">
        <f>Myschool!D13</f>
        <v>#DIV/0!</v>
      </c>
      <c r="E6" s="3" t="e">
        <f>Myschool!E13</f>
        <v>#DIV/0!</v>
      </c>
      <c r="F6" s="3" t="e">
        <f>Myschool!F13</f>
        <v>#DIV/0!</v>
      </c>
      <c r="G6" s="3" t="e">
        <f>Myschool!G13</f>
        <v>#DIV/0!</v>
      </c>
      <c r="H6" s="3" t="e">
        <f>Myschool!H13</f>
        <v>#DIV/0!</v>
      </c>
      <c r="I6" s="3" t="e">
        <f>Myschool!I13</f>
        <v>#DIV/0!</v>
      </c>
      <c r="J6" s="3" t="e">
        <f>Myschool!J13</f>
        <v>#DIV/0!</v>
      </c>
      <c r="K6" s="3" t="e">
        <f>Myschool!K13</f>
        <v>#DIV/0!</v>
      </c>
      <c r="L6" s="3" t="e">
        <f>Myschool!L13</f>
        <v>#DIV/0!</v>
      </c>
      <c r="M6" s="3">
        <f>Myschool!M13</f>
        <v>0</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A2" sqref="A2"/>
    </sheetView>
  </sheetViews>
  <sheetFormatPr defaultRowHeight="13.2" x14ac:dyDescent="0.25"/>
  <cols>
    <col min="2" max="12" width="4.44140625" customWidth="1"/>
    <col min="13" max="13" width="10.6640625" customWidth="1"/>
    <col min="14" max="14" width="11.109375" customWidth="1"/>
    <col min="15" max="15" width="11.33203125" customWidth="1"/>
  </cols>
  <sheetData>
    <row r="1" spans="1:15" x14ac:dyDescent="0.25">
      <c r="A1" s="5" t="s">
        <v>45</v>
      </c>
      <c r="B1" s="6"/>
      <c r="C1" s="6"/>
      <c r="D1" s="6"/>
      <c r="E1" s="6"/>
      <c r="F1" s="6"/>
      <c r="G1" s="6"/>
      <c r="H1" s="6"/>
      <c r="I1" s="6"/>
      <c r="J1" s="6"/>
      <c r="K1" s="6"/>
      <c r="L1" s="6"/>
    </row>
    <row r="2" spans="1:15" ht="39.6" x14ac:dyDescent="0.25">
      <c r="B2" s="6" t="s">
        <v>0</v>
      </c>
      <c r="C2" s="6"/>
      <c r="D2" s="6"/>
      <c r="E2" s="6"/>
      <c r="F2" s="6"/>
      <c r="G2" s="6"/>
      <c r="H2" s="6"/>
      <c r="I2" s="6"/>
      <c r="J2" s="6"/>
      <c r="K2" s="6"/>
      <c r="L2" s="6"/>
      <c r="M2" s="1" t="s">
        <v>30</v>
      </c>
      <c r="N2" s="1"/>
      <c r="O2" s="1"/>
    </row>
    <row r="3" spans="1:15" x14ac:dyDescent="0.25">
      <c r="B3" t="s">
        <v>27</v>
      </c>
      <c r="C3" t="s">
        <v>28</v>
      </c>
      <c r="D3">
        <v>1</v>
      </c>
      <c r="E3">
        <v>2</v>
      </c>
      <c r="F3">
        <v>3</v>
      </c>
      <c r="G3">
        <v>4</v>
      </c>
      <c r="H3">
        <v>5</v>
      </c>
      <c r="I3">
        <v>6</v>
      </c>
      <c r="J3">
        <v>7</v>
      </c>
      <c r="K3">
        <v>8</v>
      </c>
      <c r="L3" t="s">
        <v>29</v>
      </c>
    </row>
    <row r="4" spans="1:15" x14ac:dyDescent="0.25">
      <c r="A4" t="s">
        <v>13</v>
      </c>
      <c r="B4" s="3">
        <f>National!B19</f>
        <v>2</v>
      </c>
      <c r="C4" s="3">
        <f>National!C19</f>
        <v>0</v>
      </c>
      <c r="D4" s="3">
        <f>National!D19</f>
        <v>1</v>
      </c>
      <c r="E4" s="3">
        <f>National!E19</f>
        <v>3</v>
      </c>
      <c r="F4" s="3">
        <f>National!F19</f>
        <v>14</v>
      </c>
      <c r="G4" s="3">
        <f>National!G19</f>
        <v>30</v>
      </c>
      <c r="H4" s="3">
        <f>National!H19</f>
        <v>32</v>
      </c>
      <c r="I4" s="3">
        <f>National!I19</f>
        <v>15</v>
      </c>
      <c r="J4" s="3">
        <f>National!J19</f>
        <v>3</v>
      </c>
      <c r="K4" s="3">
        <f>National!K19</f>
        <v>0</v>
      </c>
      <c r="L4" s="3">
        <f>National!L19</f>
        <v>0</v>
      </c>
      <c r="M4" s="3">
        <f>National!M19</f>
        <v>50</v>
      </c>
      <c r="N4" s="3"/>
      <c r="O4" s="4"/>
    </row>
    <row r="5" spans="1:15" x14ac:dyDescent="0.25">
      <c r="A5" t="s">
        <v>14</v>
      </c>
      <c r="B5" s="3" t="e">
        <f>Lewisham!P4</f>
        <v>#DIV/0!</v>
      </c>
      <c r="C5" s="3" t="e">
        <f>Lewisham!Q4</f>
        <v>#DIV/0!</v>
      </c>
      <c r="D5" s="3" t="e">
        <f>Lewisham!R4</f>
        <v>#DIV/0!</v>
      </c>
      <c r="E5" s="3" t="e">
        <f>Lewisham!S4</f>
        <v>#DIV/0!</v>
      </c>
      <c r="F5" s="3" t="e">
        <f>Lewisham!T4</f>
        <v>#DIV/0!</v>
      </c>
      <c r="G5" s="3" t="e">
        <f>Lewisham!U4</f>
        <v>#DIV/0!</v>
      </c>
      <c r="H5" s="3" t="e">
        <f>Lewisham!V4</f>
        <v>#DIV/0!</v>
      </c>
      <c r="I5" s="3" t="e">
        <f>Lewisham!W4</f>
        <v>#DIV/0!</v>
      </c>
      <c r="J5" s="3" t="e">
        <f>Lewisham!X4</f>
        <v>#DIV/0!</v>
      </c>
      <c r="K5" s="3" t="e">
        <f>Lewisham!Y4</f>
        <v>#DIV/0!</v>
      </c>
      <c r="L5" s="3" t="e">
        <f>Lewisham!Z4</f>
        <v>#DIV/0!</v>
      </c>
      <c r="M5" s="3" t="e">
        <f>Lewisham!AA4</f>
        <v>#DIV/0!</v>
      </c>
      <c r="N5" s="3"/>
      <c r="O5" s="3"/>
    </row>
    <row r="6" spans="1:15" x14ac:dyDescent="0.25">
      <c r="A6" t="s">
        <v>15</v>
      </c>
      <c r="B6" s="3" t="e">
        <f>Myschool!P4</f>
        <v>#DIV/0!</v>
      </c>
      <c r="C6" s="3" t="e">
        <f>Myschool!Q4</f>
        <v>#DIV/0!</v>
      </c>
      <c r="D6" s="3" t="e">
        <f>Myschool!R4</f>
        <v>#DIV/0!</v>
      </c>
      <c r="E6" s="3" t="e">
        <f>Myschool!S4</f>
        <v>#DIV/0!</v>
      </c>
      <c r="F6" s="3" t="e">
        <f>Myschool!T4</f>
        <v>#DIV/0!</v>
      </c>
      <c r="G6" s="3" t="e">
        <f>Myschool!U4</f>
        <v>#DIV/0!</v>
      </c>
      <c r="H6" s="3" t="e">
        <f>Myschool!V4</f>
        <v>#DIV/0!</v>
      </c>
      <c r="I6" s="3" t="e">
        <f>Myschool!W4</f>
        <v>#DIV/0!</v>
      </c>
      <c r="J6" s="3" t="e">
        <f>Myschool!X4</f>
        <v>#DIV/0!</v>
      </c>
      <c r="K6" s="3" t="e">
        <f>Myschool!Y4</f>
        <v>#DIV/0!</v>
      </c>
      <c r="L6" s="3" t="e">
        <f>Myschool!Z4</f>
        <v>#DIV/0!</v>
      </c>
      <c r="M6" s="3" t="e">
        <f>Myschool!AA4</f>
        <v>#DIV/0!</v>
      </c>
      <c r="N6" s="3"/>
      <c r="O6" s="3"/>
    </row>
    <row r="7" spans="1:15" x14ac:dyDescent="0.25">
      <c r="B7" s="3"/>
      <c r="C7" s="3"/>
      <c r="D7" s="3"/>
      <c r="E7" s="3"/>
      <c r="F7" s="3"/>
      <c r="G7" s="3"/>
      <c r="H7" s="3"/>
      <c r="I7" s="3"/>
      <c r="J7" s="3"/>
      <c r="K7" s="3"/>
      <c r="L7" s="3"/>
      <c r="M7" s="3"/>
      <c r="N7" s="3"/>
      <c r="O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A2" sqref="A2"/>
    </sheetView>
  </sheetViews>
  <sheetFormatPr defaultRowHeight="13.2" x14ac:dyDescent="0.25"/>
  <cols>
    <col min="2" max="12" width="4.44140625" customWidth="1"/>
    <col min="13" max="13" width="10.6640625" customWidth="1"/>
    <col min="14" max="14" width="11.109375" customWidth="1"/>
    <col min="15" max="15" width="11.33203125" customWidth="1"/>
  </cols>
  <sheetData>
    <row r="1" spans="1:15" x14ac:dyDescent="0.25">
      <c r="A1" s="5" t="s">
        <v>46</v>
      </c>
      <c r="B1" s="6"/>
      <c r="C1" s="6"/>
      <c r="D1" s="6"/>
      <c r="E1" s="6"/>
      <c r="F1" s="6"/>
      <c r="G1" s="6"/>
      <c r="H1" s="6"/>
      <c r="I1" s="6"/>
      <c r="J1" s="6"/>
      <c r="K1" s="6"/>
      <c r="L1" s="6"/>
    </row>
    <row r="2" spans="1:15" ht="39.6" x14ac:dyDescent="0.25">
      <c r="B2" s="6" t="s">
        <v>0</v>
      </c>
      <c r="C2" s="6"/>
      <c r="D2" s="6"/>
      <c r="E2" s="6"/>
      <c r="F2" s="6"/>
      <c r="G2" s="6"/>
      <c r="H2" s="6"/>
      <c r="I2" s="6"/>
      <c r="J2" s="6"/>
      <c r="K2" s="6"/>
      <c r="L2" s="6"/>
      <c r="M2" s="1" t="s">
        <v>30</v>
      </c>
      <c r="N2" s="1"/>
      <c r="O2" s="1"/>
    </row>
    <row r="3" spans="1:15" x14ac:dyDescent="0.25">
      <c r="B3" t="s">
        <v>27</v>
      </c>
      <c r="C3" t="s">
        <v>28</v>
      </c>
      <c r="D3">
        <v>1</v>
      </c>
      <c r="E3">
        <v>2</v>
      </c>
      <c r="F3">
        <v>3</v>
      </c>
      <c r="G3">
        <v>4</v>
      </c>
      <c r="H3">
        <v>5</v>
      </c>
      <c r="I3">
        <v>6</v>
      </c>
      <c r="J3">
        <v>7</v>
      </c>
      <c r="K3">
        <v>8</v>
      </c>
      <c r="L3" t="s">
        <v>29</v>
      </c>
    </row>
    <row r="4" spans="1:15" x14ac:dyDescent="0.25">
      <c r="A4" t="s">
        <v>13</v>
      </c>
      <c r="B4" s="3">
        <f>National!B20</f>
        <v>1</v>
      </c>
      <c r="C4" s="3">
        <f>National!C20</f>
        <v>0</v>
      </c>
      <c r="D4" s="3">
        <f>National!D20</f>
        <v>1</v>
      </c>
      <c r="E4" s="3">
        <f>National!E20</f>
        <v>2</v>
      </c>
      <c r="F4" s="3">
        <f>National!F20</f>
        <v>12</v>
      </c>
      <c r="G4" s="3">
        <f>National!G20</f>
        <v>28</v>
      </c>
      <c r="H4" s="3">
        <f>National!H20</f>
        <v>34</v>
      </c>
      <c r="I4" s="3">
        <f>National!I20</f>
        <v>18</v>
      </c>
      <c r="J4" s="3">
        <f>National!J20</f>
        <v>4</v>
      </c>
      <c r="K4" s="3">
        <f>National!K20</f>
        <v>0</v>
      </c>
      <c r="L4" s="3">
        <f>National!L20</f>
        <v>0</v>
      </c>
      <c r="M4" s="3">
        <f>National!M20</f>
        <v>56</v>
      </c>
      <c r="N4" s="3"/>
      <c r="O4" s="4"/>
    </row>
    <row r="5" spans="1:15" x14ac:dyDescent="0.25">
      <c r="A5" t="s">
        <v>14</v>
      </c>
      <c r="B5" s="3">
        <f>Lewisham!P5</f>
        <v>1.948051948051948</v>
      </c>
      <c r="C5" s="3">
        <f>Lewisham!Q5</f>
        <v>0.7421150278293136</v>
      </c>
      <c r="D5" s="3">
        <f>Lewisham!R5</f>
        <v>0.1855287569573284</v>
      </c>
      <c r="E5" s="3">
        <f>Lewisham!S5</f>
        <v>4.1743970315398888</v>
      </c>
      <c r="F5" s="3">
        <f>Lewisham!T5</f>
        <v>30.426716141001855</v>
      </c>
      <c r="G5" s="3">
        <f>Lewisham!U5</f>
        <v>35.343228200371058</v>
      </c>
      <c r="H5" s="3">
        <f>Lewisham!V5</f>
        <v>21.799628942486084</v>
      </c>
      <c r="I5" s="3">
        <f>Lewisham!W5</f>
        <v>5.1948051948051948</v>
      </c>
      <c r="J5" s="3">
        <f>Lewisham!X5</f>
        <v>0.1855287569573284</v>
      </c>
      <c r="K5" s="3">
        <f>Lewisham!Y5</f>
        <v>0</v>
      </c>
      <c r="L5" s="3">
        <f>Lewisham!Z5</f>
        <v>0</v>
      </c>
      <c r="M5" s="3">
        <f>Lewisham!AA5</f>
        <v>27.179962894248607</v>
      </c>
      <c r="N5" s="3"/>
      <c r="O5" s="3"/>
    </row>
    <row r="6" spans="1:15" x14ac:dyDescent="0.25">
      <c r="A6" t="s">
        <v>15</v>
      </c>
      <c r="B6" s="3">
        <f>Myschool!P5</f>
        <v>0</v>
      </c>
      <c r="C6" s="3">
        <f>Myschool!Q5</f>
        <v>0</v>
      </c>
      <c r="D6" s="3">
        <f>Myschool!R5</f>
        <v>0</v>
      </c>
      <c r="E6" s="3">
        <f>Myschool!S5</f>
        <v>3.6144578313253009</v>
      </c>
      <c r="F6" s="3">
        <f>Myschool!T5</f>
        <v>16.867469879518072</v>
      </c>
      <c r="G6" s="3">
        <f>Myschool!U5</f>
        <v>27.309236947791167</v>
      </c>
      <c r="H6" s="3">
        <f>Myschool!V5</f>
        <v>41.76706827309237</v>
      </c>
      <c r="I6" s="3">
        <f>Myschool!W5</f>
        <v>10.441767068273093</v>
      </c>
      <c r="J6" s="3">
        <f>Myschool!X5</f>
        <v>0</v>
      </c>
      <c r="K6" s="3">
        <f>Myschool!Y5</f>
        <v>0</v>
      </c>
      <c r="L6" s="3">
        <f>Myschool!Z5</f>
        <v>0</v>
      </c>
      <c r="M6" s="3">
        <f>Myschool!AA5</f>
        <v>52.208835341365464</v>
      </c>
      <c r="N6" s="3"/>
      <c r="O6" s="3"/>
    </row>
    <row r="7" spans="1:15" x14ac:dyDescent="0.25">
      <c r="B7" s="3"/>
      <c r="C7" s="3"/>
      <c r="D7" s="3"/>
      <c r="E7" s="3"/>
      <c r="F7" s="3"/>
      <c r="G7" s="3"/>
      <c r="H7" s="3"/>
      <c r="I7" s="3"/>
      <c r="J7" s="3"/>
      <c r="K7" s="3"/>
      <c r="L7" s="3"/>
      <c r="M7" s="3"/>
      <c r="N7" s="3"/>
      <c r="O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A2" sqref="A2"/>
    </sheetView>
  </sheetViews>
  <sheetFormatPr defaultRowHeight="13.2" x14ac:dyDescent="0.25"/>
  <cols>
    <col min="2" max="12" width="4.44140625" customWidth="1"/>
    <col min="13" max="13" width="10.6640625" customWidth="1"/>
    <col min="14" max="14" width="11.109375" customWidth="1"/>
    <col min="15" max="15" width="11.33203125" customWidth="1"/>
  </cols>
  <sheetData>
    <row r="1" spans="1:15" x14ac:dyDescent="0.25">
      <c r="A1" s="5" t="s">
        <v>47</v>
      </c>
      <c r="B1" s="6"/>
      <c r="C1" s="6"/>
      <c r="D1" s="6"/>
      <c r="E1" s="6"/>
      <c r="F1" s="6"/>
      <c r="G1" s="6"/>
      <c r="H1" s="6"/>
      <c r="I1" s="6"/>
      <c r="J1" s="6"/>
      <c r="K1" s="6"/>
      <c r="L1" s="6"/>
    </row>
    <row r="2" spans="1:15" ht="39.6" x14ac:dyDescent="0.25">
      <c r="B2" s="6" t="s">
        <v>0</v>
      </c>
      <c r="C2" s="6"/>
      <c r="D2" s="6"/>
      <c r="E2" s="6"/>
      <c r="F2" s="6"/>
      <c r="G2" s="6"/>
      <c r="H2" s="6"/>
      <c r="I2" s="6"/>
      <c r="J2" s="6"/>
      <c r="K2" s="6"/>
      <c r="L2" s="6"/>
      <c r="M2" s="1" t="s">
        <v>30</v>
      </c>
      <c r="N2" s="1"/>
      <c r="O2" s="1"/>
    </row>
    <row r="3" spans="1:15" x14ac:dyDescent="0.25">
      <c r="B3" t="s">
        <v>27</v>
      </c>
      <c r="C3" t="s">
        <v>28</v>
      </c>
      <c r="D3">
        <v>1</v>
      </c>
      <c r="E3">
        <v>2</v>
      </c>
      <c r="F3">
        <v>3</v>
      </c>
      <c r="G3">
        <v>4</v>
      </c>
      <c r="H3">
        <v>5</v>
      </c>
      <c r="I3">
        <v>6</v>
      </c>
      <c r="J3">
        <v>7</v>
      </c>
      <c r="K3">
        <v>8</v>
      </c>
      <c r="L3" t="s">
        <v>29</v>
      </c>
    </row>
    <row r="4" spans="1:15" x14ac:dyDescent="0.25">
      <c r="A4" t="s">
        <v>13</v>
      </c>
      <c r="B4" s="3">
        <f>National!B21</f>
        <v>0</v>
      </c>
      <c r="C4" s="3">
        <f>National!C21</f>
        <v>0</v>
      </c>
      <c r="D4" s="3">
        <f>National!D21</f>
        <v>0</v>
      </c>
      <c r="E4" s="3">
        <f>National!E21</f>
        <v>0</v>
      </c>
      <c r="F4" s="3">
        <f>National!F21</f>
        <v>0</v>
      </c>
      <c r="G4" s="3">
        <f>National!G21</f>
        <v>0</v>
      </c>
      <c r="H4" s="3">
        <f>National!H21</f>
        <v>0</v>
      </c>
      <c r="I4" s="3">
        <f>National!I21</f>
        <v>0</v>
      </c>
      <c r="J4" s="3">
        <f>National!J21</f>
        <v>0</v>
      </c>
      <c r="K4" s="3">
        <f>National!K21</f>
        <v>0</v>
      </c>
      <c r="L4" s="3">
        <f>National!L21</f>
        <v>0</v>
      </c>
      <c r="M4" s="3">
        <f>National!M21</f>
        <v>0</v>
      </c>
      <c r="N4" s="3"/>
      <c r="O4" s="4"/>
    </row>
    <row r="5" spans="1:15" x14ac:dyDescent="0.25">
      <c r="A5" t="s">
        <v>14</v>
      </c>
      <c r="B5" s="3" t="e">
        <f>Lewisham!P6</f>
        <v>#DIV/0!</v>
      </c>
      <c r="C5" s="3" t="e">
        <f>Lewisham!Q6</f>
        <v>#DIV/0!</v>
      </c>
      <c r="D5" s="3" t="e">
        <f>Lewisham!R6</f>
        <v>#DIV/0!</v>
      </c>
      <c r="E5" s="3" t="e">
        <f>Lewisham!S6</f>
        <v>#DIV/0!</v>
      </c>
      <c r="F5" s="3" t="e">
        <f>Lewisham!T6</f>
        <v>#DIV/0!</v>
      </c>
      <c r="G5" s="3" t="e">
        <f>Lewisham!U6</f>
        <v>#DIV/0!</v>
      </c>
      <c r="H5" s="3" t="e">
        <f>Lewisham!V6</f>
        <v>#DIV/0!</v>
      </c>
      <c r="I5" s="3" t="e">
        <f>Lewisham!W6</f>
        <v>#DIV/0!</v>
      </c>
      <c r="J5" s="3" t="e">
        <f>Lewisham!X6</f>
        <v>#DIV/0!</v>
      </c>
      <c r="K5" s="3" t="e">
        <f>Lewisham!Y6</f>
        <v>#DIV/0!</v>
      </c>
      <c r="L5" s="3" t="e">
        <f>Lewisham!Z6</f>
        <v>#DIV/0!</v>
      </c>
      <c r="M5" s="3" t="e">
        <f>Lewisham!AA6</f>
        <v>#DIV/0!</v>
      </c>
      <c r="N5" s="3"/>
      <c r="O5" s="3"/>
    </row>
    <row r="6" spans="1:15" x14ac:dyDescent="0.25">
      <c r="A6" t="s">
        <v>15</v>
      </c>
      <c r="B6" s="3" t="e">
        <f>Myschool!P6</f>
        <v>#DIV/0!</v>
      </c>
      <c r="C6" s="3" t="e">
        <f>Myschool!Q6</f>
        <v>#DIV/0!</v>
      </c>
      <c r="D6" s="3" t="e">
        <f>Myschool!R6</f>
        <v>#DIV/0!</v>
      </c>
      <c r="E6" s="3" t="e">
        <f>Myschool!S6</f>
        <v>#DIV/0!</v>
      </c>
      <c r="F6" s="3" t="e">
        <f>Myschool!T6</f>
        <v>#DIV/0!</v>
      </c>
      <c r="G6" s="3" t="e">
        <f>Myschool!U6</f>
        <v>#DIV/0!</v>
      </c>
      <c r="H6" s="3" t="e">
        <f>Myschool!V6</f>
        <v>#DIV/0!</v>
      </c>
      <c r="I6" s="3" t="e">
        <f>Myschool!W6</f>
        <v>#DIV/0!</v>
      </c>
      <c r="J6" s="3" t="e">
        <f>Myschool!X6</f>
        <v>#DIV/0!</v>
      </c>
      <c r="K6" s="3" t="e">
        <f>Myschool!Y6</f>
        <v>#DIV/0!</v>
      </c>
      <c r="L6" s="3" t="e">
        <f>Myschool!Z6</f>
        <v>#DIV/0!</v>
      </c>
      <c r="M6" s="3" t="e">
        <f>Myschool!AA6</f>
        <v>#DIV/0!</v>
      </c>
      <c r="N6" s="3"/>
      <c r="O6" s="3"/>
    </row>
    <row r="7" spans="1:15" x14ac:dyDescent="0.25">
      <c r="B7" s="3"/>
      <c r="C7" s="3"/>
      <c r="D7" s="3"/>
      <c r="E7" s="3"/>
      <c r="F7" s="3"/>
      <c r="G7" s="3"/>
      <c r="H7" s="3"/>
      <c r="I7" s="3"/>
      <c r="J7" s="3"/>
      <c r="K7" s="3"/>
      <c r="L7" s="3"/>
      <c r="M7" s="3"/>
      <c r="N7" s="3"/>
      <c r="O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A2" sqref="A2"/>
    </sheetView>
  </sheetViews>
  <sheetFormatPr defaultRowHeight="13.2" x14ac:dyDescent="0.25"/>
  <cols>
    <col min="2" max="12" width="4.44140625" customWidth="1"/>
    <col min="13" max="13" width="10.6640625" customWidth="1"/>
    <col min="14" max="14" width="11.109375" customWidth="1"/>
    <col min="15" max="15" width="11.33203125" customWidth="1"/>
  </cols>
  <sheetData>
    <row r="1" spans="1:15" x14ac:dyDescent="0.25">
      <c r="A1" s="5" t="s">
        <v>48</v>
      </c>
      <c r="B1" s="6"/>
      <c r="C1" s="6"/>
      <c r="D1" s="6"/>
      <c r="E1" s="6"/>
      <c r="F1" s="6"/>
      <c r="G1" s="6"/>
      <c r="H1" s="6"/>
      <c r="I1" s="6"/>
      <c r="J1" s="6"/>
      <c r="K1" s="6"/>
      <c r="L1" s="6"/>
    </row>
    <row r="2" spans="1:15" ht="39.6" x14ac:dyDescent="0.25">
      <c r="B2" s="6" t="s">
        <v>0</v>
      </c>
      <c r="C2" s="6"/>
      <c r="D2" s="6"/>
      <c r="E2" s="6"/>
      <c r="F2" s="6"/>
      <c r="G2" s="6"/>
      <c r="H2" s="6"/>
      <c r="I2" s="6"/>
      <c r="J2" s="6"/>
      <c r="K2" s="6"/>
      <c r="L2" s="6"/>
      <c r="M2" s="1" t="s">
        <v>30</v>
      </c>
      <c r="N2" s="1"/>
      <c r="O2" s="1"/>
    </row>
    <row r="3" spans="1:15" x14ac:dyDescent="0.25">
      <c r="B3" t="s">
        <v>27</v>
      </c>
      <c r="C3" t="s">
        <v>28</v>
      </c>
      <c r="D3">
        <v>1</v>
      </c>
      <c r="E3">
        <v>2</v>
      </c>
      <c r="F3">
        <v>3</v>
      </c>
      <c r="G3">
        <v>4</v>
      </c>
      <c r="H3">
        <v>5</v>
      </c>
      <c r="I3">
        <v>6</v>
      </c>
      <c r="J3">
        <v>7</v>
      </c>
      <c r="K3">
        <v>8</v>
      </c>
      <c r="L3" t="s">
        <v>29</v>
      </c>
    </row>
    <row r="4" spans="1:15" x14ac:dyDescent="0.25">
      <c r="A4" t="s">
        <v>13</v>
      </c>
      <c r="B4" s="3">
        <f>National!B22</f>
        <v>0</v>
      </c>
      <c r="C4" s="3">
        <f>National!C22</f>
        <v>0</v>
      </c>
      <c r="D4" s="3">
        <f>National!D22</f>
        <v>0</v>
      </c>
      <c r="E4" s="3">
        <f>National!E22</f>
        <v>0</v>
      </c>
      <c r="F4" s="3">
        <f>National!F22</f>
        <v>0</v>
      </c>
      <c r="G4" s="3">
        <f>National!G22</f>
        <v>0</v>
      </c>
      <c r="H4" s="3">
        <f>National!H22</f>
        <v>0</v>
      </c>
      <c r="I4" s="3">
        <f>National!I22</f>
        <v>0</v>
      </c>
      <c r="J4" s="3">
        <f>National!J22</f>
        <v>0</v>
      </c>
      <c r="K4" s="3">
        <f>National!K22</f>
        <v>0</v>
      </c>
      <c r="L4" s="3">
        <f>National!L22</f>
        <v>0</v>
      </c>
      <c r="M4" s="3">
        <f>National!M22</f>
        <v>0</v>
      </c>
      <c r="N4" s="3"/>
      <c r="O4" s="4"/>
    </row>
    <row r="5" spans="1:15" x14ac:dyDescent="0.25">
      <c r="A5" t="s">
        <v>14</v>
      </c>
      <c r="B5" s="3" t="e">
        <f>Lewisham!P7</f>
        <v>#DIV/0!</v>
      </c>
      <c r="C5" s="3" t="e">
        <f>Lewisham!Q7</f>
        <v>#DIV/0!</v>
      </c>
      <c r="D5" s="3" t="e">
        <f>Lewisham!R7</f>
        <v>#DIV/0!</v>
      </c>
      <c r="E5" s="3" t="e">
        <f>Lewisham!S7</f>
        <v>#DIV/0!</v>
      </c>
      <c r="F5" s="3" t="e">
        <f>Lewisham!T7</f>
        <v>#DIV/0!</v>
      </c>
      <c r="G5" s="3" t="e">
        <f>Lewisham!U7</f>
        <v>#DIV/0!</v>
      </c>
      <c r="H5" s="3" t="e">
        <f>Lewisham!V7</f>
        <v>#DIV/0!</v>
      </c>
      <c r="I5" s="3" t="e">
        <f>Lewisham!W7</f>
        <v>#DIV/0!</v>
      </c>
      <c r="J5" s="3" t="e">
        <f>Lewisham!X7</f>
        <v>#DIV/0!</v>
      </c>
      <c r="K5" s="3" t="e">
        <f>Lewisham!Y7</f>
        <v>#DIV/0!</v>
      </c>
      <c r="L5" s="3" t="e">
        <f>Lewisham!Z7</f>
        <v>#DIV/0!</v>
      </c>
      <c r="M5" s="3" t="e">
        <f>Lewisham!AA7</f>
        <v>#DIV/0!</v>
      </c>
      <c r="N5" s="3"/>
      <c r="O5" s="3"/>
    </row>
    <row r="6" spans="1:15" x14ac:dyDescent="0.25">
      <c r="A6" t="s">
        <v>15</v>
      </c>
      <c r="B6" s="3" t="e">
        <f>Myschool!P7</f>
        <v>#DIV/0!</v>
      </c>
      <c r="C6" s="3" t="e">
        <f>Myschool!Q7</f>
        <v>#DIV/0!</v>
      </c>
      <c r="D6" s="3" t="e">
        <f>Myschool!R7</f>
        <v>#DIV/0!</v>
      </c>
      <c r="E6" s="3" t="e">
        <f>Myschool!S7</f>
        <v>#DIV/0!</v>
      </c>
      <c r="F6" s="3" t="e">
        <f>Myschool!T7</f>
        <v>#DIV/0!</v>
      </c>
      <c r="G6" s="3" t="e">
        <f>Myschool!U7</f>
        <v>#DIV/0!</v>
      </c>
      <c r="H6" s="3" t="e">
        <f>Myschool!V7</f>
        <v>#DIV/0!</v>
      </c>
      <c r="I6" s="3" t="e">
        <f>Myschool!W7</f>
        <v>#DIV/0!</v>
      </c>
      <c r="J6" s="3" t="e">
        <f>Myschool!X7</f>
        <v>#DIV/0!</v>
      </c>
      <c r="K6" s="3" t="e">
        <f>Myschool!Y7</f>
        <v>#DIV/0!</v>
      </c>
      <c r="L6" s="3" t="e">
        <f>Myschool!Z7</f>
        <v>#DIV/0!</v>
      </c>
      <c r="M6" s="3" t="e">
        <f>Myschool!AA7</f>
        <v>#DIV/0!</v>
      </c>
      <c r="N6" s="3"/>
      <c r="O6" s="3"/>
    </row>
    <row r="7" spans="1:15" x14ac:dyDescent="0.25">
      <c r="B7" s="3"/>
      <c r="C7" s="3"/>
      <c r="D7" s="3"/>
      <c r="E7" s="3"/>
      <c r="F7" s="3"/>
      <c r="G7" s="3"/>
      <c r="H7" s="3"/>
      <c r="I7" s="3"/>
      <c r="J7" s="3"/>
      <c r="K7" s="3"/>
      <c r="L7" s="3"/>
      <c r="M7" s="3"/>
      <c r="N7" s="3"/>
      <c r="O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O12" sqref="O12"/>
    </sheetView>
  </sheetViews>
  <sheetFormatPr defaultRowHeight="13.2" x14ac:dyDescent="0.25"/>
  <cols>
    <col min="2" max="12" width="4.44140625" customWidth="1"/>
    <col min="13" max="13" width="10.6640625" customWidth="1"/>
    <col min="14" max="14" width="11.109375" customWidth="1"/>
    <col min="15" max="15" width="11.33203125" customWidth="1"/>
  </cols>
  <sheetData>
    <row r="1" spans="1:15" x14ac:dyDescent="0.25">
      <c r="A1" s="5" t="s">
        <v>23</v>
      </c>
      <c r="B1" s="6"/>
      <c r="C1" s="6"/>
      <c r="D1" s="6"/>
      <c r="E1" s="6"/>
      <c r="F1" s="6"/>
      <c r="G1" s="6"/>
      <c r="H1" s="6"/>
      <c r="I1" s="6"/>
      <c r="J1" s="6"/>
      <c r="K1" s="6"/>
      <c r="L1" s="6"/>
    </row>
    <row r="2" spans="1:15" ht="39.6" x14ac:dyDescent="0.25">
      <c r="B2" s="6" t="s">
        <v>0</v>
      </c>
      <c r="C2" s="6"/>
      <c r="D2" s="6"/>
      <c r="E2" s="6"/>
      <c r="F2" s="6"/>
      <c r="G2" s="6"/>
      <c r="H2" s="6"/>
      <c r="I2" s="6"/>
      <c r="J2" s="6"/>
      <c r="K2" s="6"/>
      <c r="L2" s="6"/>
      <c r="M2" s="1" t="s">
        <v>1</v>
      </c>
      <c r="N2" s="1" t="s">
        <v>2</v>
      </c>
      <c r="O2" s="1" t="s">
        <v>3</v>
      </c>
    </row>
    <row r="3" spans="1:15" x14ac:dyDescent="0.25">
      <c r="B3" t="s">
        <v>4</v>
      </c>
      <c r="C3" t="s">
        <v>5</v>
      </c>
      <c r="D3" t="s">
        <v>6</v>
      </c>
      <c r="E3" t="s">
        <v>7</v>
      </c>
      <c r="F3" t="s">
        <v>8</v>
      </c>
      <c r="G3" t="s">
        <v>9</v>
      </c>
      <c r="H3" t="s">
        <v>10</v>
      </c>
      <c r="I3" t="s">
        <v>11</v>
      </c>
      <c r="J3" t="s">
        <v>12</v>
      </c>
    </row>
    <row r="4" spans="1:15" x14ac:dyDescent="0.25">
      <c r="A4">
        <v>1994</v>
      </c>
      <c r="B4" s="21">
        <v>2.5</v>
      </c>
      <c r="C4" s="22">
        <v>9</v>
      </c>
      <c r="D4" s="22">
        <v>18.600000000000001</v>
      </c>
      <c r="E4" s="22">
        <v>23.7</v>
      </c>
      <c r="F4" s="22">
        <v>15.1</v>
      </c>
      <c r="G4" s="22">
        <v>12.6</v>
      </c>
      <c r="H4" s="22">
        <v>9.1999999999999993</v>
      </c>
      <c r="I4" s="22">
        <v>5.7</v>
      </c>
      <c r="J4" s="23">
        <v>3.6</v>
      </c>
      <c r="K4" s="3"/>
      <c r="L4" s="3"/>
      <c r="M4" s="3">
        <f>SUM(B4:E4)</f>
        <v>53.8</v>
      </c>
      <c r="N4" s="3">
        <f>SUM(B4:I4)</f>
        <v>96.399999999999991</v>
      </c>
      <c r="O4" s="38">
        <v>68451</v>
      </c>
    </row>
    <row r="5" spans="1:15" x14ac:dyDescent="0.25">
      <c r="A5">
        <v>1995</v>
      </c>
      <c r="B5" s="24">
        <v>1.4</v>
      </c>
      <c r="C5" s="25">
        <v>7.4</v>
      </c>
      <c r="D5" s="25">
        <v>18.7</v>
      </c>
      <c r="E5" s="25">
        <v>21.8</v>
      </c>
      <c r="F5" s="25">
        <v>19.5</v>
      </c>
      <c r="G5" s="25">
        <v>14.9</v>
      </c>
      <c r="H5" s="25">
        <v>9.1999999999999993</v>
      </c>
      <c r="I5" s="25">
        <v>4.4000000000000004</v>
      </c>
      <c r="J5" s="26">
        <v>2.7</v>
      </c>
      <c r="K5" s="3"/>
      <c r="L5" s="3"/>
      <c r="M5" s="3">
        <f>SUM(B5:E5)</f>
        <v>49.3</v>
      </c>
      <c r="N5" s="3">
        <f>SUM(B5:I5)</f>
        <v>97.300000000000011</v>
      </c>
      <c r="O5" s="39">
        <v>37300</v>
      </c>
    </row>
    <row r="6" spans="1:15" x14ac:dyDescent="0.25">
      <c r="A6">
        <v>1996</v>
      </c>
      <c r="B6" s="24">
        <v>2.8</v>
      </c>
      <c r="C6" s="25">
        <v>8.6</v>
      </c>
      <c r="D6" s="25">
        <v>19</v>
      </c>
      <c r="E6" s="25">
        <v>23.7</v>
      </c>
      <c r="F6" s="25">
        <v>18.2</v>
      </c>
      <c r="G6" s="25">
        <v>13.2</v>
      </c>
      <c r="H6" s="25">
        <v>8.1999999999999993</v>
      </c>
      <c r="I6" s="25">
        <v>3.9</v>
      </c>
      <c r="J6" s="26">
        <v>2.4</v>
      </c>
      <c r="K6" s="3"/>
      <c r="L6" s="3"/>
      <c r="M6" s="3">
        <f>SUM(B6:E6)</f>
        <v>54.099999999999994</v>
      </c>
      <c r="N6" s="3">
        <f>SUM(B6:I6)</f>
        <v>97.600000000000009</v>
      </c>
      <c r="O6" s="39">
        <v>61905</v>
      </c>
    </row>
    <row r="7" spans="1:15" x14ac:dyDescent="0.25">
      <c r="A7">
        <v>1997</v>
      </c>
      <c r="B7" s="24">
        <v>2.1</v>
      </c>
      <c r="C7" s="25">
        <v>9.3000000000000007</v>
      </c>
      <c r="D7" s="25">
        <v>22.1</v>
      </c>
      <c r="E7" s="25">
        <v>23</v>
      </c>
      <c r="F7" s="25">
        <v>17.7</v>
      </c>
      <c r="G7" s="25">
        <v>12.7</v>
      </c>
      <c r="H7" s="25">
        <v>7.6</v>
      </c>
      <c r="I7" s="25">
        <v>3.4</v>
      </c>
      <c r="J7" s="26">
        <v>2.1</v>
      </c>
      <c r="K7" s="3"/>
      <c r="L7" s="3"/>
      <c r="M7" s="3">
        <f>SUM(B7:E7)</f>
        <v>56.5</v>
      </c>
      <c r="N7" s="3">
        <f>SUM(B7:I7)</f>
        <v>97.9</v>
      </c>
      <c r="O7" s="39">
        <v>56419</v>
      </c>
    </row>
    <row r="8" spans="1:15" x14ac:dyDescent="0.25">
      <c r="A8" t="s">
        <v>17</v>
      </c>
      <c r="B8" s="24">
        <v>3.8</v>
      </c>
      <c r="C8" s="25">
        <v>10.4</v>
      </c>
      <c r="D8" s="25">
        <v>16.100000000000001</v>
      </c>
      <c r="E8" s="25">
        <v>25.7</v>
      </c>
      <c r="F8" s="25">
        <v>18.2</v>
      </c>
      <c r="G8" s="25">
        <v>12</v>
      </c>
      <c r="H8" s="25">
        <v>7.1</v>
      </c>
      <c r="I8" s="25">
        <v>3.4</v>
      </c>
      <c r="J8" s="26">
        <v>3.3</v>
      </c>
      <c r="K8" s="3"/>
      <c r="L8" s="3"/>
      <c r="M8" s="3">
        <f t="shared" ref="M8:M13" si="0">SUM(B8:E8)</f>
        <v>56</v>
      </c>
      <c r="N8" s="3">
        <f t="shared" ref="N8:N13" si="1">SUM(B8:I8)</f>
        <v>96.7</v>
      </c>
      <c r="O8" s="39">
        <v>72562</v>
      </c>
    </row>
    <row r="9" spans="1:15" x14ac:dyDescent="0.25">
      <c r="A9" t="s">
        <v>18</v>
      </c>
      <c r="B9" s="24">
        <v>2.2999999999999998</v>
      </c>
      <c r="C9" s="25">
        <v>6.2</v>
      </c>
      <c r="D9" s="25">
        <v>9.8000000000000007</v>
      </c>
      <c r="E9" s="25">
        <v>21.1</v>
      </c>
      <c r="F9" s="25">
        <v>19.600000000000001</v>
      </c>
      <c r="G9" s="25">
        <v>15.8</v>
      </c>
      <c r="H9" s="25">
        <v>12</v>
      </c>
      <c r="I9" s="25">
        <v>6.4</v>
      </c>
      <c r="J9" s="26">
        <v>6.8</v>
      </c>
      <c r="K9" s="3"/>
      <c r="L9" s="3"/>
      <c r="M9" s="3">
        <f t="shared" si="0"/>
        <v>39.400000000000006</v>
      </c>
      <c r="N9" s="3">
        <f t="shared" si="1"/>
        <v>93.200000000000017</v>
      </c>
      <c r="O9" s="39">
        <v>24336</v>
      </c>
    </row>
    <row r="10" spans="1:15" x14ac:dyDescent="0.25">
      <c r="A10" t="s">
        <v>19</v>
      </c>
      <c r="B10" s="24">
        <v>4.5</v>
      </c>
      <c r="C10" s="25">
        <v>9.9</v>
      </c>
      <c r="D10" s="25">
        <v>15.9</v>
      </c>
      <c r="E10" s="25">
        <v>25.2</v>
      </c>
      <c r="F10" s="25">
        <v>18.2</v>
      </c>
      <c r="G10" s="25">
        <v>11.4</v>
      </c>
      <c r="H10" s="25">
        <v>6.9</v>
      </c>
      <c r="I10" s="25">
        <v>3.7</v>
      </c>
      <c r="J10" s="26">
        <v>3.3</v>
      </c>
      <c r="K10" s="3"/>
      <c r="L10" s="3"/>
      <c r="M10" s="3">
        <f t="shared" si="0"/>
        <v>55.5</v>
      </c>
      <c r="N10" s="3">
        <f t="shared" si="1"/>
        <v>95.700000000000017</v>
      </c>
      <c r="O10" s="39">
        <v>83291</v>
      </c>
    </row>
    <row r="11" spans="1:15" x14ac:dyDescent="0.25">
      <c r="A11" t="s">
        <v>20</v>
      </c>
      <c r="B11" s="24">
        <v>2</v>
      </c>
      <c r="C11" s="25">
        <v>6.7</v>
      </c>
      <c r="D11" s="25">
        <v>12.3</v>
      </c>
      <c r="E11" s="25">
        <v>24</v>
      </c>
      <c r="F11" s="25">
        <v>19.7</v>
      </c>
      <c r="G11" s="25">
        <v>15.3</v>
      </c>
      <c r="H11" s="25">
        <v>9.9</v>
      </c>
      <c r="I11" s="25">
        <v>5.4</v>
      </c>
      <c r="J11" s="26">
        <v>4.3</v>
      </c>
      <c r="K11" s="3"/>
      <c r="L11" s="3"/>
      <c r="M11" s="3">
        <f t="shared" si="0"/>
        <v>45</v>
      </c>
      <c r="N11" s="3">
        <f t="shared" si="1"/>
        <v>95.300000000000011</v>
      </c>
      <c r="O11" s="39">
        <v>52114</v>
      </c>
    </row>
    <row r="12" spans="1:15" x14ac:dyDescent="0.25">
      <c r="A12" t="s">
        <v>21</v>
      </c>
      <c r="B12" s="24"/>
      <c r="C12" s="25"/>
      <c r="D12" s="25"/>
      <c r="E12" s="25"/>
      <c r="F12" s="25"/>
      <c r="G12" s="25"/>
      <c r="H12" s="25"/>
      <c r="I12" s="25"/>
      <c r="J12" s="26"/>
      <c r="K12" s="3"/>
      <c r="L12" s="3"/>
      <c r="M12" s="3">
        <f t="shared" si="0"/>
        <v>0</v>
      </c>
      <c r="N12" s="3">
        <f t="shared" si="1"/>
        <v>0</v>
      </c>
      <c r="O12" s="39"/>
    </row>
    <row r="13" spans="1:15" x14ac:dyDescent="0.25">
      <c r="A13" t="s">
        <v>22</v>
      </c>
      <c r="B13" s="27"/>
      <c r="C13" s="28"/>
      <c r="D13" s="28"/>
      <c r="E13" s="28"/>
      <c r="F13" s="28"/>
      <c r="G13" s="28"/>
      <c r="H13" s="28"/>
      <c r="I13" s="28"/>
      <c r="J13" s="29"/>
      <c r="K13" s="3"/>
      <c r="L13" s="3"/>
      <c r="M13" s="3">
        <f t="shared" si="0"/>
        <v>0</v>
      </c>
      <c r="N13" s="3">
        <f t="shared" si="1"/>
        <v>0</v>
      </c>
      <c r="O13" s="40"/>
    </row>
    <row r="17" spans="1:13" x14ac:dyDescent="0.25">
      <c r="A17" s="9" t="s">
        <v>26</v>
      </c>
      <c r="B17" s="10"/>
      <c r="C17" s="10"/>
      <c r="D17" s="10"/>
      <c r="E17" s="10"/>
      <c r="F17" s="10"/>
      <c r="G17" s="10"/>
      <c r="H17" s="10"/>
      <c r="I17" s="10"/>
      <c r="J17" s="10"/>
      <c r="K17" s="10"/>
      <c r="L17" s="10"/>
    </row>
    <row r="18" spans="1:13" ht="26.25" customHeight="1" x14ac:dyDescent="0.25">
      <c r="B18" t="s">
        <v>27</v>
      </c>
      <c r="C18" t="s">
        <v>28</v>
      </c>
      <c r="D18">
        <v>1</v>
      </c>
      <c r="E18">
        <v>2</v>
      </c>
      <c r="F18">
        <v>3</v>
      </c>
      <c r="G18">
        <v>4</v>
      </c>
      <c r="H18">
        <v>5</v>
      </c>
      <c r="I18">
        <v>6</v>
      </c>
      <c r="J18">
        <v>7</v>
      </c>
      <c r="K18">
        <v>8</v>
      </c>
      <c r="L18" t="s">
        <v>29</v>
      </c>
      <c r="M18" s="1" t="s">
        <v>30</v>
      </c>
    </row>
    <row r="19" spans="1:13" x14ac:dyDescent="0.25">
      <c r="A19">
        <v>1997</v>
      </c>
      <c r="B19" s="12">
        <v>2</v>
      </c>
      <c r="C19" s="13">
        <v>0</v>
      </c>
      <c r="D19" s="13">
        <v>1</v>
      </c>
      <c r="E19" s="13">
        <v>3</v>
      </c>
      <c r="F19" s="13">
        <v>14</v>
      </c>
      <c r="G19" s="13">
        <v>30</v>
      </c>
      <c r="H19" s="13">
        <v>32</v>
      </c>
      <c r="I19" s="13">
        <v>15</v>
      </c>
      <c r="J19" s="13">
        <v>3</v>
      </c>
      <c r="K19" s="13">
        <v>0</v>
      </c>
      <c r="L19" s="14">
        <v>0</v>
      </c>
      <c r="M19">
        <f>SUM(H19:L19)</f>
        <v>50</v>
      </c>
    </row>
    <row r="20" spans="1:13" x14ac:dyDescent="0.25">
      <c r="A20">
        <v>1998</v>
      </c>
      <c r="B20" s="15">
        <v>1</v>
      </c>
      <c r="C20" s="16">
        <v>0</v>
      </c>
      <c r="D20" s="16">
        <v>1</v>
      </c>
      <c r="E20" s="16">
        <v>2</v>
      </c>
      <c r="F20" s="16">
        <v>12</v>
      </c>
      <c r="G20" s="16">
        <v>28</v>
      </c>
      <c r="H20" s="16">
        <v>34</v>
      </c>
      <c r="I20" s="16">
        <v>18</v>
      </c>
      <c r="J20" s="16">
        <v>4</v>
      </c>
      <c r="K20" s="16">
        <v>0</v>
      </c>
      <c r="L20" s="17">
        <v>0</v>
      </c>
      <c r="M20">
        <f>SUM(H20:L20)</f>
        <v>56</v>
      </c>
    </row>
    <row r="21" spans="1:13" x14ac:dyDescent="0.25">
      <c r="A21">
        <v>1999</v>
      </c>
      <c r="B21" s="15"/>
      <c r="C21" s="16"/>
      <c r="D21" s="16"/>
      <c r="E21" s="16"/>
      <c r="F21" s="16"/>
      <c r="G21" s="16"/>
      <c r="H21" s="16"/>
      <c r="I21" s="16"/>
      <c r="J21" s="16"/>
      <c r="K21" s="16"/>
      <c r="L21" s="17"/>
      <c r="M21">
        <f>SUM(H21:L21)</f>
        <v>0</v>
      </c>
    </row>
    <row r="22" spans="1:13" x14ac:dyDescent="0.25">
      <c r="A22">
        <v>2000</v>
      </c>
      <c r="B22" s="18"/>
      <c r="C22" s="19"/>
      <c r="D22" s="19"/>
      <c r="E22" s="19"/>
      <c r="F22" s="19"/>
      <c r="G22" s="19"/>
      <c r="H22" s="19"/>
      <c r="I22" s="19"/>
      <c r="J22" s="19"/>
      <c r="K22" s="19"/>
      <c r="L22" s="20"/>
      <c r="M22">
        <f>SUM(H22:L22)</f>
        <v>0</v>
      </c>
    </row>
  </sheetData>
  <pageMargins left="0.75" right="0.75" top="1" bottom="1" header="0.5" footer="0.5"/>
  <pageSetup paperSize="9" orientation="portrait" horizontalDpi="36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workbookViewId="0">
      <selection activeCell="K29" sqref="K29"/>
    </sheetView>
  </sheetViews>
  <sheetFormatPr defaultRowHeight="13.2" x14ac:dyDescent="0.25"/>
  <cols>
    <col min="2" max="10" width="4.5546875" customWidth="1"/>
    <col min="11" max="11" width="10.6640625" customWidth="1"/>
    <col min="12" max="12" width="11.109375" customWidth="1"/>
    <col min="13" max="13" width="11.33203125" customWidth="1"/>
    <col min="16" max="26" width="4.33203125" customWidth="1"/>
  </cols>
  <sheetData>
    <row r="1" spans="1:27" x14ac:dyDescent="0.25">
      <c r="A1" s="5" t="s">
        <v>24</v>
      </c>
      <c r="B1" s="6"/>
      <c r="C1" s="6"/>
      <c r="D1" s="6"/>
      <c r="E1" s="6"/>
      <c r="F1" s="6"/>
      <c r="G1" s="6"/>
      <c r="H1" s="6"/>
      <c r="I1" s="6"/>
      <c r="J1" s="6"/>
      <c r="O1" s="9" t="s">
        <v>32</v>
      </c>
      <c r="P1" s="10"/>
      <c r="Q1" s="10"/>
      <c r="R1" s="10"/>
      <c r="S1" s="10"/>
      <c r="T1" s="10"/>
      <c r="U1" s="10"/>
      <c r="V1" s="10"/>
      <c r="W1" s="10"/>
      <c r="X1" s="10"/>
      <c r="Y1" s="10"/>
      <c r="Z1" s="10"/>
    </row>
    <row r="2" spans="1:27" ht="52.8" x14ac:dyDescent="0.25">
      <c r="B2" s="6" t="s">
        <v>0</v>
      </c>
      <c r="C2" s="6"/>
      <c r="D2" s="6"/>
      <c r="E2" s="6"/>
      <c r="F2" s="6"/>
      <c r="G2" s="6"/>
      <c r="H2" s="6"/>
      <c r="I2" s="6"/>
      <c r="J2" s="6"/>
      <c r="K2" s="2" t="s">
        <v>1</v>
      </c>
      <c r="L2" s="1" t="s">
        <v>2</v>
      </c>
      <c r="M2" s="2" t="s">
        <v>3</v>
      </c>
      <c r="O2" s="9"/>
      <c r="P2" s="6" t="s">
        <v>0</v>
      </c>
      <c r="Q2" s="10"/>
      <c r="R2" s="10"/>
      <c r="S2" s="10"/>
      <c r="T2" s="10"/>
      <c r="U2" s="10"/>
      <c r="V2" s="10"/>
      <c r="W2" s="10"/>
      <c r="X2" s="10"/>
      <c r="Y2" s="10"/>
      <c r="Z2" s="10"/>
      <c r="AA2" s="1" t="s">
        <v>30</v>
      </c>
    </row>
    <row r="3" spans="1:27" x14ac:dyDescent="0.25">
      <c r="B3" t="s">
        <v>4</v>
      </c>
      <c r="C3" t="s">
        <v>5</v>
      </c>
      <c r="D3" t="s">
        <v>6</v>
      </c>
      <c r="E3" t="s">
        <v>7</v>
      </c>
      <c r="F3" t="s">
        <v>8</v>
      </c>
      <c r="G3" t="s">
        <v>9</v>
      </c>
      <c r="H3" t="s">
        <v>10</v>
      </c>
      <c r="I3" t="s">
        <v>11</v>
      </c>
      <c r="J3" t="s">
        <v>12</v>
      </c>
      <c r="P3" t="s">
        <v>27</v>
      </c>
      <c r="Q3" t="s">
        <v>28</v>
      </c>
      <c r="R3">
        <v>1</v>
      </c>
      <c r="S3">
        <v>2</v>
      </c>
      <c r="T3">
        <v>3</v>
      </c>
      <c r="U3">
        <v>4</v>
      </c>
      <c r="V3">
        <v>5</v>
      </c>
      <c r="W3">
        <v>6</v>
      </c>
      <c r="X3">
        <v>7</v>
      </c>
      <c r="Y3">
        <v>8</v>
      </c>
      <c r="Z3" t="s">
        <v>29</v>
      </c>
      <c r="AA3" s="1"/>
    </row>
    <row r="4" spans="1:27" x14ac:dyDescent="0.25">
      <c r="A4">
        <v>1994</v>
      </c>
      <c r="B4" s="3">
        <f>B17/$M17*100</f>
        <v>2.912621359223301</v>
      </c>
      <c r="C4" s="3">
        <f t="shared" ref="C4:J4" si="0">C17/$M17*100</f>
        <v>5.5016181229773462</v>
      </c>
      <c r="D4" s="3">
        <f t="shared" si="0"/>
        <v>9.7087378640776691</v>
      </c>
      <c r="E4" s="3">
        <f t="shared" si="0"/>
        <v>20.711974110032365</v>
      </c>
      <c r="F4" s="3">
        <f t="shared" si="0"/>
        <v>20.064724919093852</v>
      </c>
      <c r="G4" s="3">
        <f t="shared" si="0"/>
        <v>21.035598705501616</v>
      </c>
      <c r="H4" s="3">
        <f t="shared" si="0"/>
        <v>12.621359223300971</v>
      </c>
      <c r="I4" s="3">
        <f t="shared" si="0"/>
        <v>5.825242718446602</v>
      </c>
      <c r="J4" s="3">
        <f t="shared" si="0"/>
        <v>1.6181229773462782</v>
      </c>
      <c r="K4" s="3">
        <f>SUM(B4:E4)</f>
        <v>38.834951456310684</v>
      </c>
      <c r="L4" s="3">
        <f>SUM(B4:I4)</f>
        <v>98.381877022653725</v>
      </c>
      <c r="M4" s="7">
        <f>M17</f>
        <v>309</v>
      </c>
      <c r="O4">
        <v>1997</v>
      </c>
      <c r="P4" s="3" t="e">
        <f>P17/$AA17*100</f>
        <v>#DIV/0!</v>
      </c>
      <c r="Q4" s="3" t="e">
        <f t="shared" ref="Q4:Z4" si="1">Q17/$AA17*100</f>
        <v>#DIV/0!</v>
      </c>
      <c r="R4" s="3" t="e">
        <f t="shared" si="1"/>
        <v>#DIV/0!</v>
      </c>
      <c r="S4" s="3" t="e">
        <f t="shared" si="1"/>
        <v>#DIV/0!</v>
      </c>
      <c r="T4" s="3" t="e">
        <f t="shared" si="1"/>
        <v>#DIV/0!</v>
      </c>
      <c r="U4" s="3" t="e">
        <f t="shared" si="1"/>
        <v>#DIV/0!</v>
      </c>
      <c r="V4" s="3" t="e">
        <f t="shared" si="1"/>
        <v>#DIV/0!</v>
      </c>
      <c r="W4" s="3" t="e">
        <f t="shared" si="1"/>
        <v>#DIV/0!</v>
      </c>
      <c r="X4" s="3" t="e">
        <f t="shared" si="1"/>
        <v>#DIV/0!</v>
      </c>
      <c r="Y4" s="3" t="e">
        <f t="shared" si="1"/>
        <v>#DIV/0!</v>
      </c>
      <c r="Z4" s="3" t="e">
        <f t="shared" si="1"/>
        <v>#DIV/0!</v>
      </c>
      <c r="AA4" s="3" t="e">
        <f>SUM(V4:Z4)</f>
        <v>#DIV/0!</v>
      </c>
    </row>
    <row r="5" spans="1:27" x14ac:dyDescent="0.25">
      <c r="A5">
        <v>1995</v>
      </c>
      <c r="B5" s="3">
        <f t="shared" ref="B5:J7" si="2">B18/$M18*100</f>
        <v>12</v>
      </c>
      <c r="C5" s="3">
        <f t="shared" si="2"/>
        <v>4</v>
      </c>
      <c r="D5" s="3">
        <f t="shared" si="2"/>
        <v>4</v>
      </c>
      <c r="E5" s="3">
        <f t="shared" si="2"/>
        <v>8</v>
      </c>
      <c r="F5" s="3">
        <f t="shared" si="2"/>
        <v>16</v>
      </c>
      <c r="G5" s="3">
        <f t="shared" si="2"/>
        <v>24</v>
      </c>
      <c r="H5" s="3">
        <f t="shared" si="2"/>
        <v>16</v>
      </c>
      <c r="I5" s="3">
        <f t="shared" si="2"/>
        <v>12</v>
      </c>
      <c r="J5" s="3">
        <f t="shared" si="2"/>
        <v>4</v>
      </c>
      <c r="K5" s="3">
        <f>SUM(B5:E5)</f>
        <v>28</v>
      </c>
      <c r="L5" s="3">
        <f>SUM(B5:I5)</f>
        <v>96</v>
      </c>
      <c r="M5" s="7">
        <f>M18</f>
        <v>25</v>
      </c>
      <c r="O5">
        <v>1998</v>
      </c>
      <c r="P5" s="3">
        <f t="shared" ref="P5:Z7" si="3">P18/$AA18*100</f>
        <v>1.948051948051948</v>
      </c>
      <c r="Q5" s="3">
        <f t="shared" si="3"/>
        <v>0.7421150278293136</v>
      </c>
      <c r="R5" s="3">
        <f t="shared" si="3"/>
        <v>0.1855287569573284</v>
      </c>
      <c r="S5" s="3">
        <f t="shared" si="3"/>
        <v>4.1743970315398888</v>
      </c>
      <c r="T5" s="3">
        <f t="shared" si="3"/>
        <v>30.426716141001855</v>
      </c>
      <c r="U5" s="3">
        <f t="shared" si="3"/>
        <v>35.343228200371058</v>
      </c>
      <c r="V5" s="3">
        <f t="shared" si="3"/>
        <v>21.799628942486084</v>
      </c>
      <c r="W5" s="3">
        <f t="shared" si="3"/>
        <v>5.1948051948051948</v>
      </c>
      <c r="X5" s="3">
        <f t="shared" si="3"/>
        <v>0.1855287569573284</v>
      </c>
      <c r="Y5" s="3">
        <f t="shared" si="3"/>
        <v>0</v>
      </c>
      <c r="Z5" s="3">
        <f t="shared" si="3"/>
        <v>0</v>
      </c>
      <c r="AA5" s="3">
        <f>SUM(V5:Z5)</f>
        <v>27.179962894248607</v>
      </c>
    </row>
    <row r="6" spans="1:27" x14ac:dyDescent="0.25">
      <c r="A6">
        <v>1996</v>
      </c>
      <c r="B6" s="3">
        <f t="shared" si="2"/>
        <v>4.2307692307692308</v>
      </c>
      <c r="C6" s="3">
        <f t="shared" si="2"/>
        <v>0.76923076923076927</v>
      </c>
      <c r="D6" s="3">
        <f t="shared" si="2"/>
        <v>10.76923076923077</v>
      </c>
      <c r="E6" s="3">
        <f t="shared" si="2"/>
        <v>17.692307692307693</v>
      </c>
      <c r="F6" s="3">
        <f t="shared" si="2"/>
        <v>16.923076923076923</v>
      </c>
      <c r="G6" s="3">
        <f t="shared" si="2"/>
        <v>18.076923076923077</v>
      </c>
      <c r="H6" s="3">
        <f t="shared" si="2"/>
        <v>16.923076923076923</v>
      </c>
      <c r="I6" s="3">
        <f t="shared" si="2"/>
        <v>11.153846153846155</v>
      </c>
      <c r="J6" s="3">
        <f t="shared" si="2"/>
        <v>3.4615384615384617</v>
      </c>
      <c r="K6" s="3">
        <f>SUM(B6:E6)</f>
        <v>33.461538461538467</v>
      </c>
      <c r="L6" s="3">
        <f>SUM(B6:I6)</f>
        <v>96.538461538461547</v>
      </c>
      <c r="M6" s="7">
        <f>M19</f>
        <v>260</v>
      </c>
      <c r="O6">
        <v>1999</v>
      </c>
      <c r="P6" s="3" t="e">
        <f t="shared" si="3"/>
        <v>#DIV/0!</v>
      </c>
      <c r="Q6" s="3" t="e">
        <f t="shared" si="3"/>
        <v>#DIV/0!</v>
      </c>
      <c r="R6" s="3" t="e">
        <f t="shared" si="3"/>
        <v>#DIV/0!</v>
      </c>
      <c r="S6" s="3" t="e">
        <f t="shared" si="3"/>
        <v>#DIV/0!</v>
      </c>
      <c r="T6" s="3" t="e">
        <f t="shared" si="3"/>
        <v>#DIV/0!</v>
      </c>
      <c r="U6" s="3" t="e">
        <f t="shared" si="3"/>
        <v>#DIV/0!</v>
      </c>
      <c r="V6" s="3" t="e">
        <f t="shared" si="3"/>
        <v>#DIV/0!</v>
      </c>
      <c r="W6" s="3" t="e">
        <f t="shared" si="3"/>
        <v>#DIV/0!</v>
      </c>
      <c r="X6" s="3" t="e">
        <f t="shared" si="3"/>
        <v>#DIV/0!</v>
      </c>
      <c r="Y6" s="3" t="e">
        <f t="shared" si="3"/>
        <v>#DIV/0!</v>
      </c>
      <c r="Z6" s="3" t="e">
        <f t="shared" si="3"/>
        <v>#DIV/0!</v>
      </c>
      <c r="AA6" s="3" t="e">
        <f>SUM(V6:Z6)</f>
        <v>#DIV/0!</v>
      </c>
    </row>
    <row r="7" spans="1:27" x14ac:dyDescent="0.25">
      <c r="A7">
        <v>1997</v>
      </c>
      <c r="B7" s="3">
        <f t="shared" si="2"/>
        <v>2.7559055118110236</v>
      </c>
      <c r="C7" s="3">
        <f t="shared" si="2"/>
        <v>5.1181102362204722</v>
      </c>
      <c r="D7" s="3">
        <f t="shared" si="2"/>
        <v>7.0866141732283463</v>
      </c>
      <c r="E7" s="3">
        <f t="shared" si="2"/>
        <v>15.748031496062993</v>
      </c>
      <c r="F7" s="3">
        <f t="shared" si="2"/>
        <v>19.685039370078741</v>
      </c>
      <c r="G7" s="3">
        <f t="shared" si="2"/>
        <v>15.354330708661418</v>
      </c>
      <c r="H7" s="3">
        <f t="shared" si="2"/>
        <v>19.685039370078741</v>
      </c>
      <c r="I7" s="3">
        <f t="shared" si="2"/>
        <v>7.0866141732283463</v>
      </c>
      <c r="J7" s="3">
        <f t="shared" si="2"/>
        <v>7.4803149606299222</v>
      </c>
      <c r="K7" s="3">
        <f>SUM(B7:E7)</f>
        <v>30.708661417322837</v>
      </c>
      <c r="L7" s="3">
        <f>SUM(B7:I7)</f>
        <v>92.519685039370074</v>
      </c>
      <c r="M7" s="7">
        <f>M20</f>
        <v>254</v>
      </c>
      <c r="O7">
        <v>2000</v>
      </c>
      <c r="P7" s="3" t="e">
        <f t="shared" si="3"/>
        <v>#DIV/0!</v>
      </c>
      <c r="Q7" s="3" t="e">
        <f t="shared" si="3"/>
        <v>#DIV/0!</v>
      </c>
      <c r="R7" s="3" t="e">
        <f t="shared" si="3"/>
        <v>#DIV/0!</v>
      </c>
      <c r="S7" s="3" t="e">
        <f t="shared" si="3"/>
        <v>#DIV/0!</v>
      </c>
      <c r="T7" s="3" t="e">
        <f t="shared" si="3"/>
        <v>#DIV/0!</v>
      </c>
      <c r="U7" s="3" t="e">
        <f t="shared" si="3"/>
        <v>#DIV/0!</v>
      </c>
      <c r="V7" s="3" t="e">
        <f t="shared" si="3"/>
        <v>#DIV/0!</v>
      </c>
      <c r="W7" s="3" t="e">
        <f t="shared" si="3"/>
        <v>#DIV/0!</v>
      </c>
      <c r="X7" s="3" t="e">
        <f t="shared" si="3"/>
        <v>#DIV/0!</v>
      </c>
      <c r="Y7" s="3" t="e">
        <f t="shared" si="3"/>
        <v>#DIV/0!</v>
      </c>
      <c r="Z7" s="3" t="e">
        <f t="shared" si="3"/>
        <v>#DIV/0!</v>
      </c>
      <c r="AA7" s="3" t="e">
        <f>SUM(V7:Z7)</f>
        <v>#DIV/0!</v>
      </c>
    </row>
    <row r="8" spans="1:27" x14ac:dyDescent="0.25">
      <c r="A8" t="s">
        <v>17</v>
      </c>
      <c r="B8" s="3">
        <f t="shared" ref="B8:J8" si="4">B21/$M21*100</f>
        <v>0</v>
      </c>
      <c r="C8" s="3">
        <f t="shared" si="4"/>
        <v>1.8404907975460123</v>
      </c>
      <c r="D8" s="3">
        <f t="shared" si="4"/>
        <v>4.9079754601226995</v>
      </c>
      <c r="E8" s="3">
        <f t="shared" si="4"/>
        <v>14.723926380368098</v>
      </c>
      <c r="F8" s="3">
        <f t="shared" si="4"/>
        <v>16.564417177914109</v>
      </c>
      <c r="G8" s="3">
        <f t="shared" si="4"/>
        <v>13.496932515337424</v>
      </c>
      <c r="H8" s="3">
        <f t="shared" si="4"/>
        <v>15.337423312883436</v>
      </c>
      <c r="I8" s="3">
        <f t="shared" si="4"/>
        <v>17.177914110429448</v>
      </c>
      <c r="J8" s="3">
        <f t="shared" si="4"/>
        <v>12.883435582822086</v>
      </c>
      <c r="K8" s="3">
        <f t="shared" ref="K8:K13" si="5">SUM(B8:E8)</f>
        <v>21.472392638036808</v>
      </c>
      <c r="L8" s="3">
        <f t="shared" ref="L8:L13" si="6">SUM(B8:I8)</f>
        <v>84.049079754601223</v>
      </c>
      <c r="M8" s="7">
        <f t="shared" ref="M8:M13" si="7">M21</f>
        <v>163</v>
      </c>
    </row>
    <row r="9" spans="1:27" x14ac:dyDescent="0.25">
      <c r="A9" t="s">
        <v>18</v>
      </c>
      <c r="B9" s="3">
        <f t="shared" ref="B9:J9" si="8">B22/$M22*100</f>
        <v>0</v>
      </c>
      <c r="C9" s="3">
        <f t="shared" si="8"/>
        <v>4.7619047619047619</v>
      </c>
      <c r="D9" s="3">
        <f t="shared" si="8"/>
        <v>9.5238095238095237</v>
      </c>
      <c r="E9" s="3">
        <f t="shared" si="8"/>
        <v>28.571428571428569</v>
      </c>
      <c r="F9" s="3">
        <f t="shared" si="8"/>
        <v>47.619047619047613</v>
      </c>
      <c r="G9" s="3">
        <f t="shared" si="8"/>
        <v>4.7619047619047619</v>
      </c>
      <c r="H9" s="3">
        <f t="shared" si="8"/>
        <v>0</v>
      </c>
      <c r="I9" s="3">
        <f t="shared" si="8"/>
        <v>0</v>
      </c>
      <c r="J9" s="3">
        <f t="shared" si="8"/>
        <v>4.7619047619047619</v>
      </c>
      <c r="K9" s="3">
        <f t="shared" si="5"/>
        <v>42.857142857142854</v>
      </c>
      <c r="L9" s="3">
        <f t="shared" si="6"/>
        <v>95.238095238095227</v>
      </c>
      <c r="M9" s="7">
        <f t="shared" si="7"/>
        <v>21</v>
      </c>
    </row>
    <row r="10" spans="1:27" x14ac:dyDescent="0.25">
      <c r="A10" t="s">
        <v>19</v>
      </c>
      <c r="B10" s="3" t="e">
        <f t="shared" ref="B10:J10" si="9">B23/$M23*100</f>
        <v>#DIV/0!</v>
      </c>
      <c r="C10" s="3" t="e">
        <f t="shared" si="9"/>
        <v>#DIV/0!</v>
      </c>
      <c r="D10" s="3" t="e">
        <f t="shared" si="9"/>
        <v>#DIV/0!</v>
      </c>
      <c r="E10" s="3" t="e">
        <f t="shared" si="9"/>
        <v>#DIV/0!</v>
      </c>
      <c r="F10" s="3" t="e">
        <f t="shared" si="9"/>
        <v>#DIV/0!</v>
      </c>
      <c r="G10" s="3" t="e">
        <f t="shared" si="9"/>
        <v>#DIV/0!</v>
      </c>
      <c r="H10" s="3" t="e">
        <f t="shared" si="9"/>
        <v>#DIV/0!</v>
      </c>
      <c r="I10" s="3" t="e">
        <f t="shared" si="9"/>
        <v>#DIV/0!</v>
      </c>
      <c r="J10" s="3" t="e">
        <f t="shared" si="9"/>
        <v>#DIV/0!</v>
      </c>
      <c r="K10" s="3" t="e">
        <f t="shared" si="5"/>
        <v>#DIV/0!</v>
      </c>
      <c r="L10" s="3" t="e">
        <f t="shared" si="6"/>
        <v>#DIV/0!</v>
      </c>
      <c r="M10" s="7">
        <f t="shared" si="7"/>
        <v>0</v>
      </c>
    </row>
    <row r="11" spans="1:27" x14ac:dyDescent="0.25">
      <c r="A11" t="s">
        <v>20</v>
      </c>
      <c r="B11" s="3" t="e">
        <f t="shared" ref="B11:J11" si="10">B24/$M24*100</f>
        <v>#DIV/0!</v>
      </c>
      <c r="C11" s="3" t="e">
        <f t="shared" si="10"/>
        <v>#DIV/0!</v>
      </c>
      <c r="D11" s="3" t="e">
        <f t="shared" si="10"/>
        <v>#DIV/0!</v>
      </c>
      <c r="E11" s="3" t="e">
        <f t="shared" si="10"/>
        <v>#DIV/0!</v>
      </c>
      <c r="F11" s="3" t="e">
        <f t="shared" si="10"/>
        <v>#DIV/0!</v>
      </c>
      <c r="G11" s="3" t="e">
        <f t="shared" si="10"/>
        <v>#DIV/0!</v>
      </c>
      <c r="H11" s="3" t="e">
        <f t="shared" si="10"/>
        <v>#DIV/0!</v>
      </c>
      <c r="I11" s="3" t="e">
        <f t="shared" si="10"/>
        <v>#DIV/0!</v>
      </c>
      <c r="J11" s="3" t="e">
        <f t="shared" si="10"/>
        <v>#DIV/0!</v>
      </c>
      <c r="K11" s="3" t="e">
        <f t="shared" si="5"/>
        <v>#DIV/0!</v>
      </c>
      <c r="L11" s="3" t="e">
        <f t="shared" si="6"/>
        <v>#DIV/0!</v>
      </c>
      <c r="M11" s="7">
        <f t="shared" si="7"/>
        <v>0</v>
      </c>
    </row>
    <row r="12" spans="1:27" x14ac:dyDescent="0.25">
      <c r="A12" t="s">
        <v>21</v>
      </c>
      <c r="B12" s="3" t="e">
        <f t="shared" ref="B12:J12" si="11">B25/$M25*100</f>
        <v>#DIV/0!</v>
      </c>
      <c r="C12" s="3" t="e">
        <f t="shared" si="11"/>
        <v>#DIV/0!</v>
      </c>
      <c r="D12" s="3" t="e">
        <f t="shared" si="11"/>
        <v>#DIV/0!</v>
      </c>
      <c r="E12" s="3" t="e">
        <f t="shared" si="11"/>
        <v>#DIV/0!</v>
      </c>
      <c r="F12" s="3" t="e">
        <f t="shared" si="11"/>
        <v>#DIV/0!</v>
      </c>
      <c r="G12" s="3" t="e">
        <f t="shared" si="11"/>
        <v>#DIV/0!</v>
      </c>
      <c r="H12" s="3" t="e">
        <f t="shared" si="11"/>
        <v>#DIV/0!</v>
      </c>
      <c r="I12" s="3" t="e">
        <f t="shared" si="11"/>
        <v>#DIV/0!</v>
      </c>
      <c r="J12" s="3" t="e">
        <f t="shared" si="11"/>
        <v>#DIV/0!</v>
      </c>
      <c r="K12" s="3" t="e">
        <f t="shared" si="5"/>
        <v>#DIV/0!</v>
      </c>
      <c r="L12" s="3" t="e">
        <f t="shared" si="6"/>
        <v>#DIV/0!</v>
      </c>
      <c r="M12" s="7">
        <f t="shared" si="7"/>
        <v>0</v>
      </c>
    </row>
    <row r="13" spans="1:27" x14ac:dyDescent="0.25">
      <c r="A13" t="s">
        <v>22</v>
      </c>
      <c r="B13" s="3" t="e">
        <f t="shared" ref="B13:J13" si="12">B26/$M26*100</f>
        <v>#DIV/0!</v>
      </c>
      <c r="C13" s="3" t="e">
        <f t="shared" si="12"/>
        <v>#DIV/0!</v>
      </c>
      <c r="D13" s="3" t="e">
        <f t="shared" si="12"/>
        <v>#DIV/0!</v>
      </c>
      <c r="E13" s="3" t="e">
        <f t="shared" si="12"/>
        <v>#DIV/0!</v>
      </c>
      <c r="F13" s="3" t="e">
        <f t="shared" si="12"/>
        <v>#DIV/0!</v>
      </c>
      <c r="G13" s="3" t="e">
        <f t="shared" si="12"/>
        <v>#DIV/0!</v>
      </c>
      <c r="H13" s="3" t="e">
        <f t="shared" si="12"/>
        <v>#DIV/0!</v>
      </c>
      <c r="I13" s="3" t="e">
        <f t="shared" si="12"/>
        <v>#DIV/0!</v>
      </c>
      <c r="J13" s="3" t="e">
        <f t="shared" si="12"/>
        <v>#DIV/0!</v>
      </c>
      <c r="K13" s="3" t="e">
        <f t="shared" si="5"/>
        <v>#DIV/0!</v>
      </c>
      <c r="L13" s="3" t="e">
        <f t="shared" si="6"/>
        <v>#DIV/0!</v>
      </c>
      <c r="M13" s="7">
        <f t="shared" si="7"/>
        <v>0</v>
      </c>
    </row>
    <row r="15" spans="1:27" ht="26.4" x14ac:dyDescent="0.25">
      <c r="B15" s="6" t="s">
        <v>16</v>
      </c>
      <c r="C15" s="6"/>
      <c r="D15" s="6"/>
      <c r="E15" s="6"/>
      <c r="F15" s="6"/>
      <c r="G15" s="6"/>
      <c r="H15" s="6"/>
      <c r="I15" s="6"/>
      <c r="J15" s="6"/>
      <c r="M15" s="2" t="s">
        <v>3</v>
      </c>
      <c r="O15" s="9"/>
      <c r="P15" s="6" t="s">
        <v>16</v>
      </c>
      <c r="Q15" s="10"/>
      <c r="R15" s="10"/>
      <c r="S15" s="10"/>
      <c r="T15" s="10"/>
      <c r="U15" s="10"/>
      <c r="V15" s="10"/>
      <c r="W15" s="10"/>
      <c r="X15" s="10"/>
      <c r="Y15" s="10"/>
      <c r="Z15" s="10"/>
      <c r="AA15" s="1" t="s">
        <v>33</v>
      </c>
    </row>
    <row r="16" spans="1:27" x14ac:dyDescent="0.25">
      <c r="B16" t="s">
        <v>4</v>
      </c>
      <c r="C16" t="s">
        <v>5</v>
      </c>
      <c r="D16" t="s">
        <v>6</v>
      </c>
      <c r="E16" t="s">
        <v>7</v>
      </c>
      <c r="F16" t="s">
        <v>8</v>
      </c>
      <c r="G16" t="s">
        <v>9</v>
      </c>
      <c r="H16" t="s">
        <v>10</v>
      </c>
      <c r="I16" t="s">
        <v>11</v>
      </c>
      <c r="J16" t="s">
        <v>12</v>
      </c>
      <c r="K16" t="s">
        <v>31</v>
      </c>
      <c r="P16" t="s">
        <v>27</v>
      </c>
      <c r="Q16" t="s">
        <v>28</v>
      </c>
      <c r="R16">
        <v>1</v>
      </c>
      <c r="S16">
        <v>2</v>
      </c>
      <c r="T16">
        <v>3</v>
      </c>
      <c r="U16">
        <v>4</v>
      </c>
      <c r="V16">
        <v>5</v>
      </c>
      <c r="W16">
        <v>6</v>
      </c>
      <c r="X16">
        <v>7</v>
      </c>
      <c r="Y16">
        <v>8</v>
      </c>
      <c r="Z16" t="s">
        <v>29</v>
      </c>
      <c r="AA16" s="1"/>
    </row>
    <row r="17" spans="1:27" x14ac:dyDescent="0.25">
      <c r="A17">
        <v>1994</v>
      </c>
      <c r="B17" s="30">
        <v>9</v>
      </c>
      <c r="C17" s="31">
        <v>17</v>
      </c>
      <c r="D17" s="31">
        <v>30</v>
      </c>
      <c r="E17" s="31">
        <v>64</v>
      </c>
      <c r="F17" s="31">
        <v>62</v>
      </c>
      <c r="G17" s="31">
        <v>65</v>
      </c>
      <c r="H17" s="31">
        <v>39</v>
      </c>
      <c r="I17" s="31">
        <v>18</v>
      </c>
      <c r="J17" s="31">
        <v>5</v>
      </c>
      <c r="K17" s="14"/>
      <c r="M17" s="7">
        <f>SUM(B17:J17)</f>
        <v>309</v>
      </c>
      <c r="O17">
        <v>1997</v>
      </c>
      <c r="P17" s="12"/>
      <c r="Q17" s="13"/>
      <c r="R17" s="13"/>
      <c r="S17" s="13"/>
      <c r="T17" s="13"/>
      <c r="U17" s="13"/>
      <c r="V17" s="13"/>
      <c r="W17" s="13"/>
      <c r="X17" s="13"/>
      <c r="Y17" s="13"/>
      <c r="Z17" s="14"/>
      <c r="AA17">
        <f>SUM(P17:Z17)</f>
        <v>0</v>
      </c>
    </row>
    <row r="18" spans="1:27" x14ac:dyDescent="0.25">
      <c r="A18">
        <v>1995</v>
      </c>
      <c r="B18" s="32">
        <v>3</v>
      </c>
      <c r="C18" s="33">
        <v>1</v>
      </c>
      <c r="D18" s="33">
        <v>1</v>
      </c>
      <c r="E18" s="33">
        <v>2</v>
      </c>
      <c r="F18" s="33">
        <v>4</v>
      </c>
      <c r="G18" s="33">
        <v>6</v>
      </c>
      <c r="H18" s="33">
        <v>4</v>
      </c>
      <c r="I18" s="33">
        <v>3</v>
      </c>
      <c r="J18" s="33">
        <v>1</v>
      </c>
      <c r="K18" s="17"/>
      <c r="M18" s="7">
        <f>SUM(B18:J18)</f>
        <v>25</v>
      </c>
      <c r="O18">
        <v>1998</v>
      </c>
      <c r="P18" s="15">
        <v>21</v>
      </c>
      <c r="Q18" s="16">
        <v>8</v>
      </c>
      <c r="R18" s="16">
        <v>2</v>
      </c>
      <c r="S18" s="16">
        <v>45</v>
      </c>
      <c r="T18" s="16">
        <v>328</v>
      </c>
      <c r="U18" s="16">
        <v>381</v>
      </c>
      <c r="V18" s="16">
        <v>235</v>
      </c>
      <c r="W18" s="16">
        <v>56</v>
      </c>
      <c r="X18" s="16">
        <v>2</v>
      </c>
      <c r="Y18" s="16">
        <v>0</v>
      </c>
      <c r="Z18" s="17">
        <v>0</v>
      </c>
      <c r="AA18">
        <f>SUM(P18:Z18)</f>
        <v>1078</v>
      </c>
    </row>
    <row r="19" spans="1:27" x14ac:dyDescent="0.25">
      <c r="A19">
        <v>1996</v>
      </c>
      <c r="B19" s="32">
        <v>11</v>
      </c>
      <c r="C19" s="33">
        <v>2</v>
      </c>
      <c r="D19" s="33">
        <v>28</v>
      </c>
      <c r="E19" s="33">
        <v>46</v>
      </c>
      <c r="F19" s="33">
        <v>44</v>
      </c>
      <c r="G19" s="33">
        <v>47</v>
      </c>
      <c r="H19" s="33">
        <v>44</v>
      </c>
      <c r="I19" s="33">
        <v>29</v>
      </c>
      <c r="J19" s="33">
        <v>9</v>
      </c>
      <c r="K19" s="17"/>
      <c r="M19" s="7">
        <f>SUM(B19:J19)</f>
        <v>260</v>
      </c>
      <c r="O19">
        <v>1999</v>
      </c>
      <c r="P19" s="15"/>
      <c r="Q19" s="16"/>
      <c r="R19" s="16"/>
      <c r="S19" s="16"/>
      <c r="T19" s="16"/>
      <c r="U19" s="16"/>
      <c r="V19" s="16"/>
      <c r="W19" s="16"/>
      <c r="X19" s="16"/>
      <c r="Y19" s="16"/>
      <c r="Z19" s="17"/>
      <c r="AA19">
        <f>SUM(P19:Z19)</f>
        <v>0</v>
      </c>
    </row>
    <row r="20" spans="1:27" x14ac:dyDescent="0.25">
      <c r="A20">
        <v>1997</v>
      </c>
      <c r="B20" s="32">
        <v>7</v>
      </c>
      <c r="C20" s="33">
        <v>13</v>
      </c>
      <c r="D20" s="33">
        <v>18</v>
      </c>
      <c r="E20" s="33">
        <v>40</v>
      </c>
      <c r="F20" s="33">
        <v>50</v>
      </c>
      <c r="G20" s="33">
        <v>39</v>
      </c>
      <c r="H20" s="33">
        <v>50</v>
      </c>
      <c r="I20" s="33">
        <v>18</v>
      </c>
      <c r="J20" s="33">
        <v>19</v>
      </c>
      <c r="K20" s="17"/>
      <c r="M20" s="7">
        <f>SUM(B20:J20)</f>
        <v>254</v>
      </c>
      <c r="O20">
        <v>2000</v>
      </c>
      <c r="P20" s="18"/>
      <c r="Q20" s="19"/>
      <c r="R20" s="19"/>
      <c r="S20" s="19"/>
      <c r="T20" s="19"/>
      <c r="U20" s="19"/>
      <c r="V20" s="19"/>
      <c r="W20" s="19"/>
      <c r="X20" s="19"/>
      <c r="Y20" s="19"/>
      <c r="Z20" s="20"/>
      <c r="AA20">
        <f>SUM(P20:Z20)</f>
        <v>0</v>
      </c>
    </row>
    <row r="21" spans="1:27" x14ac:dyDescent="0.25">
      <c r="A21" t="s">
        <v>17</v>
      </c>
      <c r="B21" s="15"/>
      <c r="C21" s="16">
        <v>3</v>
      </c>
      <c r="D21" s="16">
        <v>8</v>
      </c>
      <c r="E21" s="16">
        <v>24</v>
      </c>
      <c r="F21" s="16">
        <v>27</v>
      </c>
      <c r="G21" s="16">
        <v>22</v>
      </c>
      <c r="H21" s="16">
        <v>25</v>
      </c>
      <c r="I21" s="16">
        <v>28</v>
      </c>
      <c r="J21" s="16">
        <v>21</v>
      </c>
      <c r="K21" s="17">
        <v>5</v>
      </c>
      <c r="M21" s="7">
        <f>SUM(B21:K21)</f>
        <v>163</v>
      </c>
    </row>
    <row r="22" spans="1:27" x14ac:dyDescent="0.25">
      <c r="A22" t="s">
        <v>18</v>
      </c>
      <c r="B22" s="15"/>
      <c r="C22" s="16">
        <v>1</v>
      </c>
      <c r="D22" s="16">
        <v>2</v>
      </c>
      <c r="E22" s="16">
        <v>6</v>
      </c>
      <c r="F22" s="16">
        <v>10</v>
      </c>
      <c r="G22" s="16">
        <v>1</v>
      </c>
      <c r="H22" s="16"/>
      <c r="I22" s="16"/>
      <c r="J22" s="16">
        <v>1</v>
      </c>
      <c r="K22" s="17"/>
      <c r="M22" s="7">
        <f>SUM(B22:J22)</f>
        <v>21</v>
      </c>
    </row>
    <row r="23" spans="1:27" x14ac:dyDescent="0.25">
      <c r="A23" t="s">
        <v>19</v>
      </c>
      <c r="B23" s="15"/>
      <c r="C23" s="16"/>
      <c r="D23" s="16"/>
      <c r="E23" s="16"/>
      <c r="F23" s="16"/>
      <c r="G23" s="16"/>
      <c r="H23" s="16"/>
      <c r="I23" s="16"/>
      <c r="J23" s="16"/>
      <c r="K23" s="17"/>
      <c r="M23" s="7">
        <f>SUM(B23:J23)</f>
        <v>0</v>
      </c>
    </row>
    <row r="24" spans="1:27" x14ac:dyDescent="0.25">
      <c r="A24" t="s">
        <v>20</v>
      </c>
      <c r="B24" s="15"/>
      <c r="C24" s="16"/>
      <c r="D24" s="16"/>
      <c r="E24" s="16"/>
      <c r="F24" s="16"/>
      <c r="G24" s="16"/>
      <c r="H24" s="16"/>
      <c r="I24" s="16"/>
      <c r="J24" s="16"/>
      <c r="K24" s="17"/>
      <c r="M24" s="7">
        <f>SUM(B24:J24)</f>
        <v>0</v>
      </c>
    </row>
    <row r="25" spans="1:27" x14ac:dyDescent="0.25">
      <c r="A25" t="s">
        <v>21</v>
      </c>
      <c r="B25" s="15"/>
      <c r="C25" s="16"/>
      <c r="D25" s="16"/>
      <c r="E25" s="16"/>
      <c r="F25" s="16"/>
      <c r="G25" s="16"/>
      <c r="H25" s="16"/>
      <c r="I25" s="16"/>
      <c r="J25" s="16"/>
      <c r="K25" s="17"/>
      <c r="M25" s="7">
        <f>SUM(B25:J25)</f>
        <v>0</v>
      </c>
    </row>
    <row r="26" spans="1:27" x14ac:dyDescent="0.25">
      <c r="A26" t="s">
        <v>22</v>
      </c>
      <c r="B26" s="18"/>
      <c r="C26" s="19"/>
      <c r="D26" s="19"/>
      <c r="E26" s="19"/>
      <c r="F26" s="19"/>
      <c r="G26" s="19"/>
      <c r="H26" s="19"/>
      <c r="I26" s="19"/>
      <c r="J26" s="19"/>
      <c r="K26" s="20"/>
      <c r="M26" s="7">
        <f>SUM(B26:J26)</f>
        <v>0</v>
      </c>
    </row>
  </sheetData>
  <pageMargins left="0.75" right="0.75" top="1" bottom="1" header="0.5" footer="0.5"/>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topLeftCell="G1" workbookViewId="0">
      <selection activeCell="S24" sqref="S24"/>
    </sheetView>
  </sheetViews>
  <sheetFormatPr defaultRowHeight="13.2" x14ac:dyDescent="0.25"/>
  <cols>
    <col min="1" max="1" width="8.5546875" customWidth="1"/>
    <col min="2" max="9" width="4.5546875" customWidth="1"/>
    <col min="10" max="10" width="4.109375" customWidth="1"/>
    <col min="11" max="11" width="10.6640625" customWidth="1"/>
    <col min="12" max="12" width="11.109375" customWidth="1"/>
    <col min="13" max="13" width="11.33203125" customWidth="1"/>
    <col min="16" max="26" width="4.88671875" customWidth="1"/>
  </cols>
  <sheetData>
    <row r="1" spans="1:27" x14ac:dyDescent="0.25">
      <c r="A1" s="5" t="s">
        <v>25</v>
      </c>
      <c r="B1" s="6"/>
      <c r="C1" s="6"/>
      <c r="D1" s="6"/>
      <c r="E1" s="6"/>
      <c r="F1" s="6"/>
      <c r="G1" s="6"/>
      <c r="H1" s="6"/>
      <c r="I1" s="6"/>
      <c r="J1" s="6"/>
      <c r="O1" s="9" t="s">
        <v>34</v>
      </c>
      <c r="P1" s="10"/>
      <c r="Q1" s="10"/>
      <c r="R1" s="10"/>
      <c r="S1" s="10"/>
      <c r="T1" s="10"/>
      <c r="U1" s="10"/>
      <c r="V1" s="10"/>
      <c r="W1" s="10"/>
      <c r="X1" s="10"/>
      <c r="Y1" s="10"/>
      <c r="Z1" s="10"/>
    </row>
    <row r="2" spans="1:27" ht="52.8" x14ac:dyDescent="0.25">
      <c r="B2" s="6" t="s">
        <v>0</v>
      </c>
      <c r="C2" s="6"/>
      <c r="D2" s="6"/>
      <c r="E2" s="6"/>
      <c r="F2" s="6"/>
      <c r="G2" s="6"/>
      <c r="H2" s="6"/>
      <c r="I2" s="6"/>
      <c r="J2" s="6"/>
      <c r="K2" s="2" t="s">
        <v>1</v>
      </c>
      <c r="L2" s="1" t="s">
        <v>2</v>
      </c>
      <c r="M2" s="2" t="s">
        <v>3</v>
      </c>
      <c r="O2" s="9"/>
      <c r="P2" s="6" t="s">
        <v>0</v>
      </c>
      <c r="Q2" s="10"/>
      <c r="R2" s="10"/>
      <c r="S2" s="10"/>
      <c r="T2" s="10"/>
      <c r="U2" s="10"/>
      <c r="V2" s="10"/>
      <c r="W2" s="10"/>
      <c r="X2" s="10"/>
      <c r="Y2" s="10"/>
      <c r="Z2" s="10"/>
      <c r="AA2" s="1" t="s">
        <v>30</v>
      </c>
    </row>
    <row r="3" spans="1:27" x14ac:dyDescent="0.25">
      <c r="B3" t="s">
        <v>4</v>
      </c>
      <c r="C3" t="s">
        <v>5</v>
      </c>
      <c r="D3" t="s">
        <v>6</v>
      </c>
      <c r="E3" t="s">
        <v>7</v>
      </c>
      <c r="F3" t="s">
        <v>8</v>
      </c>
      <c r="G3" t="s">
        <v>9</v>
      </c>
      <c r="H3" t="s">
        <v>10</v>
      </c>
      <c r="I3" t="s">
        <v>11</v>
      </c>
      <c r="J3" t="s">
        <v>12</v>
      </c>
      <c r="P3" t="s">
        <v>27</v>
      </c>
      <c r="Q3" t="s">
        <v>28</v>
      </c>
      <c r="R3">
        <v>1</v>
      </c>
      <c r="S3">
        <v>2</v>
      </c>
      <c r="T3">
        <v>3</v>
      </c>
      <c r="U3">
        <v>4</v>
      </c>
      <c r="V3">
        <v>5</v>
      </c>
      <c r="W3">
        <v>6</v>
      </c>
      <c r="X3">
        <v>7</v>
      </c>
      <c r="Y3">
        <v>8</v>
      </c>
      <c r="Z3" t="s">
        <v>29</v>
      </c>
      <c r="AA3" s="1"/>
    </row>
    <row r="4" spans="1:27" x14ac:dyDescent="0.25">
      <c r="A4">
        <v>1994</v>
      </c>
      <c r="B4" s="3">
        <f>B17/$M17*100</f>
        <v>7.6923076923076925</v>
      </c>
      <c r="C4" s="3">
        <f t="shared" ref="C4:J4" si="0">C17/$M17*100</f>
        <v>7.6923076923076925</v>
      </c>
      <c r="D4" s="3">
        <f t="shared" si="0"/>
        <v>19.230769230769234</v>
      </c>
      <c r="E4" s="3">
        <f t="shared" si="0"/>
        <v>19.230769230769234</v>
      </c>
      <c r="F4" s="3">
        <f t="shared" si="0"/>
        <v>15.384615384615385</v>
      </c>
      <c r="G4" s="3">
        <f t="shared" si="0"/>
        <v>11.538461538461538</v>
      </c>
      <c r="H4" s="3">
        <f t="shared" si="0"/>
        <v>7.6923076923076925</v>
      </c>
      <c r="I4" s="3">
        <f t="shared" si="0"/>
        <v>3.8461538461538463</v>
      </c>
      <c r="J4" s="3">
        <f t="shared" si="0"/>
        <v>7.6923076923076925</v>
      </c>
      <c r="K4" s="3">
        <f t="shared" ref="K4:K13" si="1">SUM(B4:E4)</f>
        <v>53.846153846153854</v>
      </c>
      <c r="L4" s="3">
        <f t="shared" ref="L4:L13" si="2">SUM(B4:I4)</f>
        <v>92.307692307692307</v>
      </c>
      <c r="M4" s="7">
        <f t="shared" ref="M4:M13" si="3">M17</f>
        <v>26</v>
      </c>
      <c r="O4">
        <v>1997</v>
      </c>
      <c r="P4" s="3" t="e">
        <f>P17/$AA17*100</f>
        <v>#DIV/0!</v>
      </c>
      <c r="Q4" s="3" t="e">
        <f t="shared" ref="Q4:Z4" si="4">Q17/$AA17*100</f>
        <v>#DIV/0!</v>
      </c>
      <c r="R4" s="3" t="e">
        <f t="shared" si="4"/>
        <v>#DIV/0!</v>
      </c>
      <c r="S4" s="3" t="e">
        <f t="shared" si="4"/>
        <v>#DIV/0!</v>
      </c>
      <c r="T4" s="3" t="e">
        <f t="shared" si="4"/>
        <v>#DIV/0!</v>
      </c>
      <c r="U4" s="3" t="e">
        <f t="shared" si="4"/>
        <v>#DIV/0!</v>
      </c>
      <c r="V4" s="3" t="e">
        <f t="shared" si="4"/>
        <v>#DIV/0!</v>
      </c>
      <c r="W4" s="3" t="e">
        <f t="shared" si="4"/>
        <v>#DIV/0!</v>
      </c>
      <c r="X4" s="3" t="e">
        <f t="shared" si="4"/>
        <v>#DIV/0!</v>
      </c>
      <c r="Y4" s="3" t="e">
        <f t="shared" si="4"/>
        <v>#DIV/0!</v>
      </c>
      <c r="Z4" s="3" t="e">
        <f t="shared" si="4"/>
        <v>#DIV/0!</v>
      </c>
      <c r="AA4" s="3" t="e">
        <f>SUM(V4:Z4)</f>
        <v>#DIV/0!</v>
      </c>
    </row>
    <row r="5" spans="1:27" x14ac:dyDescent="0.25">
      <c r="A5">
        <v>1995</v>
      </c>
      <c r="B5" s="3">
        <f t="shared" ref="B5:J8" si="5">B18/$M18*100</f>
        <v>0</v>
      </c>
      <c r="C5" s="3">
        <f t="shared" si="5"/>
        <v>12.5</v>
      </c>
      <c r="D5" s="3">
        <f t="shared" si="5"/>
        <v>33.333333333333329</v>
      </c>
      <c r="E5" s="3">
        <f t="shared" si="5"/>
        <v>29.166666666666668</v>
      </c>
      <c r="F5" s="3">
        <f t="shared" si="5"/>
        <v>8.3333333333333321</v>
      </c>
      <c r="G5" s="3">
        <f t="shared" si="5"/>
        <v>8.3333333333333321</v>
      </c>
      <c r="H5" s="3">
        <f t="shared" si="5"/>
        <v>4.1666666666666661</v>
      </c>
      <c r="I5" s="3">
        <f t="shared" si="5"/>
        <v>0</v>
      </c>
      <c r="J5" s="3">
        <f t="shared" si="5"/>
        <v>4.1666666666666661</v>
      </c>
      <c r="K5" s="3">
        <f t="shared" si="1"/>
        <v>75</v>
      </c>
      <c r="L5" s="3">
        <f t="shared" si="2"/>
        <v>95.833333333333329</v>
      </c>
      <c r="M5" s="7">
        <f t="shared" si="3"/>
        <v>24</v>
      </c>
      <c r="O5">
        <v>1998</v>
      </c>
      <c r="P5" s="3">
        <f t="shared" ref="P5:Z7" si="6">P18/$AA18*100</f>
        <v>0</v>
      </c>
      <c r="Q5" s="3">
        <f t="shared" si="6"/>
        <v>0</v>
      </c>
      <c r="R5" s="3">
        <f t="shared" si="6"/>
        <v>0</v>
      </c>
      <c r="S5" s="3">
        <f t="shared" si="6"/>
        <v>3.6144578313253009</v>
      </c>
      <c r="T5" s="3">
        <f t="shared" si="6"/>
        <v>16.867469879518072</v>
      </c>
      <c r="U5" s="3">
        <f t="shared" si="6"/>
        <v>27.309236947791167</v>
      </c>
      <c r="V5" s="3">
        <f t="shared" si="6"/>
        <v>41.76706827309237</v>
      </c>
      <c r="W5" s="3">
        <f t="shared" si="6"/>
        <v>10.441767068273093</v>
      </c>
      <c r="X5" s="3">
        <f t="shared" si="6"/>
        <v>0</v>
      </c>
      <c r="Y5" s="3">
        <f t="shared" si="6"/>
        <v>0</v>
      </c>
      <c r="Z5" s="3">
        <f t="shared" si="6"/>
        <v>0</v>
      </c>
      <c r="AA5" s="3">
        <f>SUM(V5:Z5)</f>
        <v>52.208835341365464</v>
      </c>
    </row>
    <row r="6" spans="1:27" x14ac:dyDescent="0.25">
      <c r="A6">
        <v>1996</v>
      </c>
      <c r="B6" s="3">
        <f t="shared" si="5"/>
        <v>13.636363636363635</v>
      </c>
      <c r="C6" s="3">
        <f t="shared" si="5"/>
        <v>4.5454545454545459</v>
      </c>
      <c r="D6" s="3">
        <f t="shared" si="5"/>
        <v>18.181818181818183</v>
      </c>
      <c r="E6" s="3">
        <f t="shared" si="5"/>
        <v>45.454545454545453</v>
      </c>
      <c r="F6" s="3">
        <f t="shared" si="5"/>
        <v>9.0909090909090917</v>
      </c>
      <c r="G6" s="3">
        <f t="shared" si="5"/>
        <v>4.5454545454545459</v>
      </c>
      <c r="H6" s="3">
        <f t="shared" si="5"/>
        <v>0</v>
      </c>
      <c r="I6" s="3">
        <f t="shared" si="5"/>
        <v>0</v>
      </c>
      <c r="J6" s="3">
        <f t="shared" si="5"/>
        <v>4.5454545454545459</v>
      </c>
      <c r="K6" s="3">
        <f t="shared" si="1"/>
        <v>81.818181818181813</v>
      </c>
      <c r="L6" s="3">
        <f t="shared" si="2"/>
        <v>95.454545454545453</v>
      </c>
      <c r="M6" s="7">
        <f t="shared" si="3"/>
        <v>22</v>
      </c>
      <c r="O6">
        <v>1999</v>
      </c>
      <c r="P6" s="3" t="e">
        <f t="shared" si="6"/>
        <v>#DIV/0!</v>
      </c>
      <c r="Q6" s="3" t="e">
        <f t="shared" si="6"/>
        <v>#DIV/0!</v>
      </c>
      <c r="R6" s="3" t="e">
        <f t="shared" si="6"/>
        <v>#DIV/0!</v>
      </c>
      <c r="S6" s="3" t="e">
        <f t="shared" si="6"/>
        <v>#DIV/0!</v>
      </c>
      <c r="T6" s="3" t="e">
        <f t="shared" si="6"/>
        <v>#DIV/0!</v>
      </c>
      <c r="U6" s="3" t="e">
        <f t="shared" si="6"/>
        <v>#DIV/0!</v>
      </c>
      <c r="V6" s="3" t="e">
        <f t="shared" si="6"/>
        <v>#DIV/0!</v>
      </c>
      <c r="W6" s="3" t="e">
        <f t="shared" si="6"/>
        <v>#DIV/0!</v>
      </c>
      <c r="X6" s="3" t="e">
        <f t="shared" si="6"/>
        <v>#DIV/0!</v>
      </c>
      <c r="Y6" s="3" t="e">
        <f t="shared" si="6"/>
        <v>#DIV/0!</v>
      </c>
      <c r="Z6" s="3" t="e">
        <f t="shared" si="6"/>
        <v>#DIV/0!</v>
      </c>
      <c r="AA6" s="3" t="e">
        <f>SUM(V6:Z6)</f>
        <v>#DIV/0!</v>
      </c>
    </row>
    <row r="7" spans="1:27" x14ac:dyDescent="0.25">
      <c r="A7">
        <v>1997</v>
      </c>
      <c r="B7" s="3">
        <f t="shared" si="5"/>
        <v>7.1428571428571423</v>
      </c>
      <c r="C7" s="3">
        <f t="shared" si="5"/>
        <v>10.714285714285714</v>
      </c>
      <c r="D7" s="3">
        <f t="shared" si="5"/>
        <v>7.1428571428571423</v>
      </c>
      <c r="E7" s="3">
        <f t="shared" si="5"/>
        <v>3.5714285714285712</v>
      </c>
      <c r="F7" s="3">
        <f t="shared" si="5"/>
        <v>21.428571428571427</v>
      </c>
      <c r="G7" s="3">
        <f t="shared" si="5"/>
        <v>25</v>
      </c>
      <c r="H7" s="3">
        <f t="shared" si="5"/>
        <v>14.285714285714285</v>
      </c>
      <c r="I7" s="3">
        <f t="shared" si="5"/>
        <v>7.1428571428571423</v>
      </c>
      <c r="J7" s="3">
        <f t="shared" si="5"/>
        <v>3.5714285714285712</v>
      </c>
      <c r="K7" s="3">
        <f t="shared" si="1"/>
        <v>28.571428571428569</v>
      </c>
      <c r="L7" s="3">
        <f t="shared" si="2"/>
        <v>96.428571428571416</v>
      </c>
      <c r="M7" s="7">
        <f t="shared" si="3"/>
        <v>28</v>
      </c>
      <c r="O7">
        <v>2000</v>
      </c>
      <c r="P7" s="3" t="e">
        <f t="shared" si="6"/>
        <v>#DIV/0!</v>
      </c>
      <c r="Q7" s="3" t="e">
        <f t="shared" si="6"/>
        <v>#DIV/0!</v>
      </c>
      <c r="R7" s="3" t="e">
        <f t="shared" si="6"/>
        <v>#DIV/0!</v>
      </c>
      <c r="S7" s="3" t="e">
        <f t="shared" si="6"/>
        <v>#DIV/0!</v>
      </c>
      <c r="T7" s="3" t="e">
        <f t="shared" si="6"/>
        <v>#DIV/0!</v>
      </c>
      <c r="U7" s="3" t="e">
        <f t="shared" si="6"/>
        <v>#DIV/0!</v>
      </c>
      <c r="V7" s="3" t="e">
        <f t="shared" si="6"/>
        <v>#DIV/0!</v>
      </c>
      <c r="W7" s="3" t="e">
        <f t="shared" si="6"/>
        <v>#DIV/0!</v>
      </c>
      <c r="X7" s="3" t="e">
        <f t="shared" si="6"/>
        <v>#DIV/0!</v>
      </c>
      <c r="Y7" s="3" t="e">
        <f t="shared" si="6"/>
        <v>#DIV/0!</v>
      </c>
      <c r="Z7" s="3" t="e">
        <f t="shared" si="6"/>
        <v>#DIV/0!</v>
      </c>
      <c r="AA7" s="3" t="e">
        <f>SUM(V7:Z7)</f>
        <v>#DIV/0!</v>
      </c>
    </row>
    <row r="8" spans="1:27" ht="26.4" x14ac:dyDescent="0.25">
      <c r="A8" s="8" t="s">
        <v>17</v>
      </c>
      <c r="B8" s="3">
        <f t="shared" si="5"/>
        <v>7.4074074074074066</v>
      </c>
      <c r="C8" s="3">
        <f t="shared" si="5"/>
        <v>11.111111111111111</v>
      </c>
      <c r="D8" s="3">
        <f t="shared" si="5"/>
        <v>11.111111111111111</v>
      </c>
      <c r="E8" s="3">
        <f t="shared" si="5"/>
        <v>11.111111111111111</v>
      </c>
      <c r="F8" s="3">
        <f t="shared" si="5"/>
        <v>25.925925925925924</v>
      </c>
      <c r="G8" s="3">
        <f t="shared" si="5"/>
        <v>22.222222222222221</v>
      </c>
      <c r="H8" s="3">
        <f t="shared" si="5"/>
        <v>7.4074074074074066</v>
      </c>
      <c r="I8" s="3">
        <f t="shared" si="5"/>
        <v>3.7037037037037033</v>
      </c>
      <c r="J8" s="3">
        <f t="shared" si="5"/>
        <v>0</v>
      </c>
      <c r="K8" s="3">
        <f t="shared" si="1"/>
        <v>40.74074074074074</v>
      </c>
      <c r="L8" s="3">
        <f t="shared" si="2"/>
        <v>100</v>
      </c>
      <c r="M8" s="7">
        <f t="shared" si="3"/>
        <v>27</v>
      </c>
    </row>
    <row r="9" spans="1:27" x14ac:dyDescent="0.25">
      <c r="A9" t="s">
        <v>18</v>
      </c>
      <c r="B9" s="3" t="e">
        <f t="shared" ref="B9:J9" si="7">B22/$M22*100</f>
        <v>#DIV/0!</v>
      </c>
      <c r="C9" s="3" t="e">
        <f t="shared" si="7"/>
        <v>#DIV/0!</v>
      </c>
      <c r="D9" s="3" t="e">
        <f t="shared" si="7"/>
        <v>#DIV/0!</v>
      </c>
      <c r="E9" s="3" t="e">
        <f t="shared" si="7"/>
        <v>#DIV/0!</v>
      </c>
      <c r="F9" s="3" t="e">
        <f t="shared" si="7"/>
        <v>#DIV/0!</v>
      </c>
      <c r="G9" s="3" t="e">
        <f t="shared" si="7"/>
        <v>#DIV/0!</v>
      </c>
      <c r="H9" s="3" t="e">
        <f t="shared" si="7"/>
        <v>#DIV/0!</v>
      </c>
      <c r="I9" s="3" t="e">
        <f t="shared" si="7"/>
        <v>#DIV/0!</v>
      </c>
      <c r="J9" s="3" t="e">
        <f t="shared" si="7"/>
        <v>#DIV/0!</v>
      </c>
      <c r="K9" s="3" t="e">
        <f t="shared" si="1"/>
        <v>#DIV/0!</v>
      </c>
      <c r="L9" s="3" t="e">
        <f t="shared" si="2"/>
        <v>#DIV/0!</v>
      </c>
      <c r="M9" s="7">
        <f t="shared" si="3"/>
        <v>0</v>
      </c>
    </row>
    <row r="10" spans="1:27" x14ac:dyDescent="0.25">
      <c r="A10" t="s">
        <v>19</v>
      </c>
      <c r="B10" s="3" t="e">
        <f t="shared" ref="B10:J10" si="8">B23/$M23*100</f>
        <v>#DIV/0!</v>
      </c>
      <c r="C10" s="3" t="e">
        <f t="shared" si="8"/>
        <v>#DIV/0!</v>
      </c>
      <c r="D10" s="3" t="e">
        <f t="shared" si="8"/>
        <v>#DIV/0!</v>
      </c>
      <c r="E10" s="3" t="e">
        <f t="shared" si="8"/>
        <v>#DIV/0!</v>
      </c>
      <c r="F10" s="3" t="e">
        <f t="shared" si="8"/>
        <v>#DIV/0!</v>
      </c>
      <c r="G10" s="3" t="e">
        <f t="shared" si="8"/>
        <v>#DIV/0!</v>
      </c>
      <c r="H10" s="3" t="e">
        <f t="shared" si="8"/>
        <v>#DIV/0!</v>
      </c>
      <c r="I10" s="3" t="e">
        <f t="shared" si="8"/>
        <v>#DIV/0!</v>
      </c>
      <c r="J10" s="3" t="e">
        <f t="shared" si="8"/>
        <v>#DIV/0!</v>
      </c>
      <c r="K10" s="3" t="e">
        <f t="shared" si="1"/>
        <v>#DIV/0!</v>
      </c>
      <c r="L10" s="3" t="e">
        <f t="shared" si="2"/>
        <v>#DIV/0!</v>
      </c>
      <c r="M10" s="7">
        <f t="shared" si="3"/>
        <v>0</v>
      </c>
    </row>
    <row r="11" spans="1:27" x14ac:dyDescent="0.25">
      <c r="A11" t="s">
        <v>20</v>
      </c>
      <c r="B11" s="3" t="e">
        <f t="shared" ref="B11:J11" si="9">B24/$M24*100</f>
        <v>#DIV/0!</v>
      </c>
      <c r="C11" s="3" t="e">
        <f t="shared" si="9"/>
        <v>#DIV/0!</v>
      </c>
      <c r="D11" s="3" t="e">
        <f t="shared" si="9"/>
        <v>#DIV/0!</v>
      </c>
      <c r="E11" s="3" t="e">
        <f t="shared" si="9"/>
        <v>#DIV/0!</v>
      </c>
      <c r="F11" s="3" t="e">
        <f t="shared" si="9"/>
        <v>#DIV/0!</v>
      </c>
      <c r="G11" s="3" t="e">
        <f t="shared" si="9"/>
        <v>#DIV/0!</v>
      </c>
      <c r="H11" s="3" t="e">
        <f t="shared" si="9"/>
        <v>#DIV/0!</v>
      </c>
      <c r="I11" s="3" t="e">
        <f t="shared" si="9"/>
        <v>#DIV/0!</v>
      </c>
      <c r="J11" s="3" t="e">
        <f t="shared" si="9"/>
        <v>#DIV/0!</v>
      </c>
      <c r="K11" s="3" t="e">
        <f t="shared" si="1"/>
        <v>#DIV/0!</v>
      </c>
      <c r="L11" s="3" t="e">
        <f t="shared" si="2"/>
        <v>#DIV/0!</v>
      </c>
      <c r="M11" s="7">
        <f t="shared" si="3"/>
        <v>0</v>
      </c>
    </row>
    <row r="12" spans="1:27" x14ac:dyDescent="0.25">
      <c r="A12" t="s">
        <v>21</v>
      </c>
      <c r="B12" s="3" t="e">
        <f t="shared" ref="B12:J12" si="10">B25/$M25*100</f>
        <v>#DIV/0!</v>
      </c>
      <c r="C12" s="3" t="e">
        <f t="shared" si="10"/>
        <v>#DIV/0!</v>
      </c>
      <c r="D12" s="3" t="e">
        <f t="shared" si="10"/>
        <v>#DIV/0!</v>
      </c>
      <c r="E12" s="3" t="e">
        <f t="shared" si="10"/>
        <v>#DIV/0!</v>
      </c>
      <c r="F12" s="3" t="e">
        <f t="shared" si="10"/>
        <v>#DIV/0!</v>
      </c>
      <c r="G12" s="3" t="e">
        <f t="shared" si="10"/>
        <v>#DIV/0!</v>
      </c>
      <c r="H12" s="3" t="e">
        <f t="shared" si="10"/>
        <v>#DIV/0!</v>
      </c>
      <c r="I12" s="3" t="e">
        <f t="shared" si="10"/>
        <v>#DIV/0!</v>
      </c>
      <c r="J12" s="3" t="e">
        <f t="shared" si="10"/>
        <v>#DIV/0!</v>
      </c>
      <c r="K12" s="3" t="e">
        <f t="shared" si="1"/>
        <v>#DIV/0!</v>
      </c>
      <c r="L12" s="3" t="e">
        <f t="shared" si="2"/>
        <v>#DIV/0!</v>
      </c>
      <c r="M12" s="7">
        <f t="shared" si="3"/>
        <v>0</v>
      </c>
    </row>
    <row r="13" spans="1:27" x14ac:dyDescent="0.25">
      <c r="A13" t="s">
        <v>22</v>
      </c>
      <c r="B13" s="3" t="e">
        <f t="shared" ref="B13:J13" si="11">B26/$M26*100</f>
        <v>#DIV/0!</v>
      </c>
      <c r="C13" s="3" t="e">
        <f t="shared" si="11"/>
        <v>#DIV/0!</v>
      </c>
      <c r="D13" s="3" t="e">
        <f t="shared" si="11"/>
        <v>#DIV/0!</v>
      </c>
      <c r="E13" s="3" t="e">
        <f t="shared" si="11"/>
        <v>#DIV/0!</v>
      </c>
      <c r="F13" s="3" t="e">
        <f t="shared" si="11"/>
        <v>#DIV/0!</v>
      </c>
      <c r="G13" s="3" t="e">
        <f t="shared" si="11"/>
        <v>#DIV/0!</v>
      </c>
      <c r="H13" s="3" t="e">
        <f t="shared" si="11"/>
        <v>#DIV/0!</v>
      </c>
      <c r="I13" s="3" t="e">
        <f t="shared" si="11"/>
        <v>#DIV/0!</v>
      </c>
      <c r="J13" s="3" t="e">
        <f t="shared" si="11"/>
        <v>#DIV/0!</v>
      </c>
      <c r="K13" s="3" t="e">
        <f t="shared" si="1"/>
        <v>#DIV/0!</v>
      </c>
      <c r="L13" s="3" t="e">
        <f t="shared" si="2"/>
        <v>#DIV/0!</v>
      </c>
      <c r="M13" s="7">
        <f t="shared" si="3"/>
        <v>0</v>
      </c>
    </row>
    <row r="14" spans="1:27" x14ac:dyDescent="0.25">
      <c r="A14" s="8"/>
      <c r="B14" s="3"/>
      <c r="C14" s="3"/>
      <c r="D14" s="3"/>
      <c r="E14" s="3"/>
      <c r="F14" s="3"/>
      <c r="G14" s="3"/>
      <c r="H14" s="3"/>
      <c r="I14" s="3"/>
      <c r="J14" s="3"/>
      <c r="K14" s="3"/>
      <c r="L14" s="3"/>
      <c r="M14" s="7"/>
    </row>
    <row r="15" spans="1:27" ht="26.4" x14ac:dyDescent="0.25">
      <c r="B15" s="6" t="s">
        <v>16</v>
      </c>
      <c r="C15" s="6"/>
      <c r="D15" s="6"/>
      <c r="E15" s="6"/>
      <c r="F15" s="6"/>
      <c r="G15" s="6"/>
      <c r="H15" s="6"/>
      <c r="I15" s="6"/>
      <c r="J15" s="6"/>
      <c r="M15" s="2" t="s">
        <v>3</v>
      </c>
      <c r="O15" s="9"/>
      <c r="P15" s="6" t="s">
        <v>16</v>
      </c>
      <c r="Q15" s="10"/>
      <c r="R15" s="10"/>
      <c r="S15" s="10"/>
      <c r="T15" s="10"/>
      <c r="U15" s="10"/>
      <c r="V15" s="10"/>
      <c r="W15" s="10"/>
      <c r="X15" s="10"/>
      <c r="Y15" s="10"/>
      <c r="Z15" s="10"/>
      <c r="AA15" s="1" t="s">
        <v>33</v>
      </c>
    </row>
    <row r="16" spans="1:27" x14ac:dyDescent="0.25">
      <c r="B16" t="s">
        <v>4</v>
      </c>
      <c r="C16" t="s">
        <v>5</v>
      </c>
      <c r="D16" t="s">
        <v>6</v>
      </c>
      <c r="E16" t="s">
        <v>7</v>
      </c>
      <c r="F16" t="s">
        <v>8</v>
      </c>
      <c r="G16" t="s">
        <v>9</v>
      </c>
      <c r="H16" t="s">
        <v>10</v>
      </c>
      <c r="I16" t="s">
        <v>11</v>
      </c>
      <c r="J16" t="s">
        <v>12</v>
      </c>
      <c r="P16" t="s">
        <v>27</v>
      </c>
      <c r="Q16" t="s">
        <v>28</v>
      </c>
      <c r="R16">
        <v>1</v>
      </c>
      <c r="S16">
        <v>2</v>
      </c>
      <c r="T16">
        <v>3</v>
      </c>
      <c r="U16">
        <v>4</v>
      </c>
      <c r="V16">
        <v>5</v>
      </c>
      <c r="W16">
        <v>6</v>
      </c>
      <c r="X16">
        <v>7</v>
      </c>
      <c r="Y16">
        <v>8</v>
      </c>
      <c r="Z16" t="s">
        <v>29</v>
      </c>
      <c r="AA16" s="1"/>
    </row>
    <row r="17" spans="1:27" x14ac:dyDescent="0.25">
      <c r="A17">
        <v>1994</v>
      </c>
      <c r="B17" s="30">
        <v>2</v>
      </c>
      <c r="C17" s="31">
        <v>2</v>
      </c>
      <c r="D17" s="31">
        <v>5</v>
      </c>
      <c r="E17" s="31">
        <v>5</v>
      </c>
      <c r="F17" s="31">
        <v>4</v>
      </c>
      <c r="G17" s="31">
        <v>3</v>
      </c>
      <c r="H17" s="31">
        <v>2</v>
      </c>
      <c r="I17" s="31">
        <v>1</v>
      </c>
      <c r="J17" s="34">
        <v>2</v>
      </c>
      <c r="M17" s="7">
        <f t="shared" ref="M17:M26" si="12">SUM(B17:J17)</f>
        <v>26</v>
      </c>
      <c r="O17">
        <v>1997</v>
      </c>
      <c r="P17" s="12"/>
      <c r="Q17" s="13"/>
      <c r="R17" s="13"/>
      <c r="S17" s="13"/>
      <c r="T17" s="13"/>
      <c r="U17" s="13"/>
      <c r="V17" s="13"/>
      <c r="W17" s="13"/>
      <c r="X17" s="13"/>
      <c r="Y17" s="13"/>
      <c r="Z17" s="14"/>
      <c r="AA17">
        <f>SUM(P17:Z17)</f>
        <v>0</v>
      </c>
    </row>
    <row r="18" spans="1:27" x14ac:dyDescent="0.25">
      <c r="A18">
        <v>1995</v>
      </c>
      <c r="B18" s="32">
        <v>0</v>
      </c>
      <c r="C18" s="33">
        <v>3</v>
      </c>
      <c r="D18" s="33">
        <v>8</v>
      </c>
      <c r="E18" s="33">
        <v>7</v>
      </c>
      <c r="F18" s="33">
        <v>2</v>
      </c>
      <c r="G18" s="33">
        <v>2</v>
      </c>
      <c r="H18" s="33">
        <v>1</v>
      </c>
      <c r="I18" s="33">
        <v>0</v>
      </c>
      <c r="J18" s="35">
        <v>1</v>
      </c>
      <c r="M18" s="7">
        <f t="shared" si="12"/>
        <v>24</v>
      </c>
      <c r="O18">
        <v>1998</v>
      </c>
      <c r="P18" s="15"/>
      <c r="Q18" s="16"/>
      <c r="R18" s="16"/>
      <c r="S18" s="16">
        <v>9</v>
      </c>
      <c r="T18" s="16">
        <v>42</v>
      </c>
      <c r="U18" s="16">
        <v>68</v>
      </c>
      <c r="V18" s="16">
        <v>104</v>
      </c>
      <c r="W18" s="16">
        <v>26</v>
      </c>
      <c r="X18" s="16"/>
      <c r="Y18" s="16"/>
      <c r="Z18" s="17"/>
      <c r="AA18">
        <f>SUM(P18:Z18)</f>
        <v>249</v>
      </c>
    </row>
    <row r="19" spans="1:27" x14ac:dyDescent="0.25">
      <c r="A19">
        <v>1996</v>
      </c>
      <c r="B19" s="32">
        <v>3</v>
      </c>
      <c r="C19" s="33">
        <v>1</v>
      </c>
      <c r="D19" s="33">
        <v>4</v>
      </c>
      <c r="E19" s="33">
        <v>10</v>
      </c>
      <c r="F19" s="33">
        <v>2</v>
      </c>
      <c r="G19" s="33">
        <v>1</v>
      </c>
      <c r="H19" s="33">
        <v>0</v>
      </c>
      <c r="I19" s="33">
        <v>0</v>
      </c>
      <c r="J19" s="35">
        <v>1</v>
      </c>
      <c r="M19" s="7">
        <f t="shared" si="12"/>
        <v>22</v>
      </c>
      <c r="O19">
        <v>1999</v>
      </c>
      <c r="P19" s="15"/>
      <c r="Q19" s="16"/>
      <c r="R19" s="16"/>
      <c r="S19" s="16"/>
      <c r="T19" s="16"/>
      <c r="U19" s="16"/>
      <c r="V19" s="16"/>
      <c r="W19" s="16"/>
      <c r="X19" s="16"/>
      <c r="Y19" s="16"/>
      <c r="Z19" s="17"/>
      <c r="AA19">
        <f>SUM(P19:Z19)</f>
        <v>0</v>
      </c>
    </row>
    <row r="20" spans="1:27" x14ac:dyDescent="0.25">
      <c r="A20">
        <v>1997</v>
      </c>
      <c r="B20" s="32">
        <v>2</v>
      </c>
      <c r="C20" s="33">
        <v>3</v>
      </c>
      <c r="D20" s="33">
        <v>2</v>
      </c>
      <c r="E20" s="33">
        <v>1</v>
      </c>
      <c r="F20" s="33">
        <v>6</v>
      </c>
      <c r="G20" s="33">
        <v>7</v>
      </c>
      <c r="H20" s="33">
        <v>4</v>
      </c>
      <c r="I20" s="33">
        <v>2</v>
      </c>
      <c r="J20" s="35">
        <v>1</v>
      </c>
      <c r="M20" s="7">
        <f t="shared" si="12"/>
        <v>28</v>
      </c>
      <c r="O20">
        <v>2000</v>
      </c>
      <c r="P20" s="18"/>
      <c r="Q20" s="19"/>
      <c r="R20" s="19"/>
      <c r="S20" s="19"/>
      <c r="T20" s="19"/>
      <c r="U20" s="19"/>
      <c r="V20" s="19"/>
      <c r="W20" s="19"/>
      <c r="X20" s="19"/>
      <c r="Y20" s="19"/>
      <c r="Z20" s="20"/>
      <c r="AA20">
        <f>SUM(P20:Z20)</f>
        <v>0</v>
      </c>
    </row>
    <row r="21" spans="1:27" ht="26.4" x14ac:dyDescent="0.25">
      <c r="A21" s="8" t="s">
        <v>17</v>
      </c>
      <c r="B21" s="15">
        <v>2</v>
      </c>
      <c r="C21" s="16">
        <v>3</v>
      </c>
      <c r="D21" s="16">
        <v>3</v>
      </c>
      <c r="E21" s="16">
        <v>3</v>
      </c>
      <c r="F21" s="16">
        <v>7</v>
      </c>
      <c r="G21" s="16">
        <v>6</v>
      </c>
      <c r="H21" s="16">
        <v>2</v>
      </c>
      <c r="I21" s="16">
        <v>1</v>
      </c>
      <c r="J21" s="17">
        <v>0</v>
      </c>
      <c r="M21" s="7">
        <f t="shared" si="12"/>
        <v>27</v>
      </c>
    </row>
    <row r="22" spans="1:27" x14ac:dyDescent="0.25">
      <c r="A22" t="s">
        <v>18</v>
      </c>
      <c r="B22" s="15"/>
      <c r="C22" s="16"/>
      <c r="D22" s="16"/>
      <c r="E22" s="16"/>
      <c r="F22" s="16"/>
      <c r="G22" s="16"/>
      <c r="H22" s="16"/>
      <c r="I22" s="16"/>
      <c r="J22" s="17"/>
      <c r="M22" s="7">
        <f t="shared" si="12"/>
        <v>0</v>
      </c>
    </row>
    <row r="23" spans="1:27" x14ac:dyDescent="0.25">
      <c r="A23" t="s">
        <v>19</v>
      </c>
      <c r="B23" s="15"/>
      <c r="C23" s="16"/>
      <c r="D23" s="16"/>
      <c r="E23" s="16"/>
      <c r="F23" s="36"/>
      <c r="G23" s="36"/>
      <c r="H23" s="36"/>
      <c r="I23" s="36"/>
      <c r="J23" s="37"/>
      <c r="M23" s="7">
        <f t="shared" si="12"/>
        <v>0</v>
      </c>
    </row>
    <row r="24" spans="1:27" x14ac:dyDescent="0.25">
      <c r="A24" t="s">
        <v>20</v>
      </c>
      <c r="B24" s="15"/>
      <c r="C24" s="16"/>
      <c r="D24" s="16"/>
      <c r="E24" s="16"/>
      <c r="F24" s="16"/>
      <c r="G24" s="16"/>
      <c r="H24" s="16"/>
      <c r="I24" s="16"/>
      <c r="J24" s="17"/>
      <c r="M24" s="7">
        <f t="shared" si="12"/>
        <v>0</v>
      </c>
    </row>
    <row r="25" spans="1:27" x14ac:dyDescent="0.25">
      <c r="A25" t="s">
        <v>21</v>
      </c>
      <c r="B25" s="15"/>
      <c r="C25" s="16"/>
      <c r="D25" s="16"/>
      <c r="E25" s="16"/>
      <c r="F25" s="16"/>
      <c r="G25" s="16"/>
      <c r="H25" s="16"/>
      <c r="I25" s="16"/>
      <c r="J25" s="17"/>
      <c r="M25" s="7">
        <f t="shared" si="12"/>
        <v>0</v>
      </c>
    </row>
    <row r="26" spans="1:27" x14ac:dyDescent="0.25">
      <c r="A26" t="s">
        <v>22</v>
      </c>
      <c r="B26" s="18"/>
      <c r="C26" s="19"/>
      <c r="D26" s="19"/>
      <c r="E26" s="19"/>
      <c r="F26" s="19"/>
      <c r="G26" s="19"/>
      <c r="H26" s="19"/>
      <c r="I26" s="19"/>
      <c r="J26" s="20"/>
      <c r="M26" s="7">
        <f t="shared" si="12"/>
        <v>0</v>
      </c>
    </row>
  </sheetData>
  <scenarios current="2" show="2">
    <scenario name="Bestposs" locked="1" count="4" user="manager" comment="Created by manager on 15/09/97">
      <inputCells r="D21" val="4"/>
      <inputCells r="E21" val="6"/>
      <inputCells r="F21" val="4"/>
      <inputCells r="G21" val="5"/>
    </scenario>
    <scenario name="Worstposs" locked="1" count="4" user="manager" comment="Created by manager on 15/09/97">
      <inputCells r="D21" val="1"/>
      <inputCells r="E21" val="3"/>
      <inputCells r="F21" val="9"/>
      <inputCells r="G21" val="6"/>
    </scenario>
    <scenario name="Expected" locked="1" count="4" user="manager" comment="Created by manager on 15/09/97">
      <inputCells r="D21" val="3"/>
      <inputCells r="E21" val="3"/>
      <inputCells r="F21" val="7"/>
      <inputCells r="G21" val="6"/>
    </scenario>
  </scenarios>
  <pageMargins left="0.75" right="0.75" top="1" bottom="1" header="0.5" footer="0.5"/>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35</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National!B4</f>
        <v>2.5</v>
      </c>
      <c r="C4" s="3">
        <f>National!C4</f>
        <v>9</v>
      </c>
      <c r="D4" s="3">
        <f>National!D4</f>
        <v>18.600000000000001</v>
      </c>
      <c r="E4" s="3">
        <f>National!E4</f>
        <v>23.7</v>
      </c>
      <c r="F4" s="3">
        <f>National!F4</f>
        <v>15.1</v>
      </c>
      <c r="G4" s="3">
        <f>National!G4</f>
        <v>12.6</v>
      </c>
      <c r="H4" s="3">
        <f>National!H4</f>
        <v>9.1999999999999993</v>
      </c>
      <c r="I4" s="3">
        <f>National!I4</f>
        <v>5.7</v>
      </c>
      <c r="J4" s="3">
        <f>National!J4</f>
        <v>3.6</v>
      </c>
      <c r="K4" s="3">
        <f>National!M4</f>
        <v>53.8</v>
      </c>
      <c r="L4" s="3">
        <f>National!N4</f>
        <v>96.399999999999991</v>
      </c>
      <c r="M4" s="4">
        <f>National!O4</f>
        <v>68451</v>
      </c>
    </row>
    <row r="5" spans="1:13" x14ac:dyDescent="0.25">
      <c r="A5" t="s">
        <v>14</v>
      </c>
      <c r="B5" s="3">
        <f>Lewisham!B4</f>
        <v>2.912621359223301</v>
      </c>
      <c r="C5" s="3">
        <f>Lewisham!C4</f>
        <v>5.5016181229773462</v>
      </c>
      <c r="D5" s="3">
        <f>Lewisham!D4</f>
        <v>9.7087378640776691</v>
      </c>
      <c r="E5" s="3">
        <f>Lewisham!E4</f>
        <v>20.711974110032365</v>
      </c>
      <c r="F5" s="3">
        <f>Lewisham!F4</f>
        <v>20.064724919093852</v>
      </c>
      <c r="G5" s="3">
        <f>Lewisham!G4</f>
        <v>21.035598705501616</v>
      </c>
      <c r="H5" s="3">
        <f>Lewisham!H4</f>
        <v>12.621359223300971</v>
      </c>
      <c r="I5" s="3">
        <f>Lewisham!I4</f>
        <v>5.825242718446602</v>
      </c>
      <c r="J5" s="3">
        <f>Lewisham!J4</f>
        <v>1.6181229773462782</v>
      </c>
      <c r="K5" s="3">
        <f>Lewisham!K4</f>
        <v>38.834951456310684</v>
      </c>
      <c r="L5" s="3">
        <f>Lewisham!L4</f>
        <v>98.381877022653725</v>
      </c>
      <c r="M5" s="4">
        <f>Lewisham!M4</f>
        <v>309</v>
      </c>
    </row>
    <row r="6" spans="1:13" x14ac:dyDescent="0.25">
      <c r="A6" t="s">
        <v>15</v>
      </c>
      <c r="B6" s="3">
        <f>Myschool!B4</f>
        <v>7.6923076923076925</v>
      </c>
      <c r="C6" s="3">
        <f>Myschool!C4</f>
        <v>7.6923076923076925</v>
      </c>
      <c r="D6" s="3">
        <f>Myschool!D4</f>
        <v>19.230769230769234</v>
      </c>
      <c r="E6" s="3">
        <f>Myschool!E4</f>
        <v>19.230769230769234</v>
      </c>
      <c r="F6" s="3">
        <f>Myschool!F4</f>
        <v>15.384615384615385</v>
      </c>
      <c r="G6" s="3">
        <f>Myschool!G4</f>
        <v>11.538461538461538</v>
      </c>
      <c r="H6" s="3">
        <f>Myschool!H4</f>
        <v>7.6923076923076925</v>
      </c>
      <c r="I6" s="3">
        <f>Myschool!I4</f>
        <v>3.8461538461538463</v>
      </c>
      <c r="J6" s="3">
        <f>Myschool!J4</f>
        <v>7.6923076923076925</v>
      </c>
      <c r="K6" s="3">
        <f>Myschool!K4</f>
        <v>53.846153846153854</v>
      </c>
      <c r="L6" s="3">
        <f>Myschool!L4</f>
        <v>92.307692307692307</v>
      </c>
      <c r="M6" s="4">
        <f>Myschool!M4</f>
        <v>26</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36</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National!B5</f>
        <v>1.4</v>
      </c>
      <c r="C4" s="3">
        <f>National!C5</f>
        <v>7.4</v>
      </c>
      <c r="D4" s="3">
        <f>National!D5</f>
        <v>18.7</v>
      </c>
      <c r="E4" s="3">
        <f>National!E5</f>
        <v>21.8</v>
      </c>
      <c r="F4" s="3">
        <f>National!F5</f>
        <v>19.5</v>
      </c>
      <c r="G4" s="3">
        <f>National!G5</f>
        <v>14.9</v>
      </c>
      <c r="H4" s="3">
        <f>National!H5</f>
        <v>9.1999999999999993</v>
      </c>
      <c r="I4" s="3">
        <f>National!I5</f>
        <v>4.4000000000000004</v>
      </c>
      <c r="J4" s="3">
        <f>National!J5</f>
        <v>2.7</v>
      </c>
      <c r="K4" s="3">
        <f>National!M5</f>
        <v>49.3</v>
      </c>
      <c r="L4" s="3">
        <f>National!N5</f>
        <v>97.300000000000011</v>
      </c>
      <c r="M4" s="4">
        <f>National!O5</f>
        <v>37300</v>
      </c>
    </row>
    <row r="5" spans="1:13" x14ac:dyDescent="0.25">
      <c r="A5" t="s">
        <v>14</v>
      </c>
      <c r="B5" s="3">
        <f>Lewisham!B5</f>
        <v>12</v>
      </c>
      <c r="C5" s="3">
        <f>Lewisham!C5</f>
        <v>4</v>
      </c>
      <c r="D5" s="3">
        <f>Lewisham!D5</f>
        <v>4</v>
      </c>
      <c r="E5" s="3">
        <f>Lewisham!E5</f>
        <v>8</v>
      </c>
      <c r="F5" s="3">
        <f>Lewisham!F5</f>
        <v>16</v>
      </c>
      <c r="G5" s="3">
        <f>Lewisham!G5</f>
        <v>24</v>
      </c>
      <c r="H5" s="3">
        <f>Lewisham!H5</f>
        <v>16</v>
      </c>
      <c r="I5" s="3">
        <f>Lewisham!I5</f>
        <v>12</v>
      </c>
      <c r="J5" s="3">
        <f>Lewisham!J5</f>
        <v>4</v>
      </c>
      <c r="K5" s="3">
        <f>Lewisham!K5</f>
        <v>28</v>
      </c>
      <c r="L5" s="3">
        <f>Lewisham!L5</f>
        <v>96</v>
      </c>
      <c r="M5" s="4">
        <f>Lewisham!M5</f>
        <v>25</v>
      </c>
    </row>
    <row r="6" spans="1:13" x14ac:dyDescent="0.25">
      <c r="A6" t="s">
        <v>15</v>
      </c>
      <c r="B6" s="3">
        <f>Myschool!B5</f>
        <v>0</v>
      </c>
      <c r="C6" s="3">
        <f>Myschool!C5</f>
        <v>12.5</v>
      </c>
      <c r="D6" s="3">
        <f>Myschool!D5</f>
        <v>33.333333333333329</v>
      </c>
      <c r="E6" s="3">
        <f>Myschool!E5</f>
        <v>29.166666666666668</v>
      </c>
      <c r="F6" s="3">
        <f>Myschool!F5</f>
        <v>8.3333333333333321</v>
      </c>
      <c r="G6" s="3">
        <f>Myschool!G5</f>
        <v>8.3333333333333321</v>
      </c>
      <c r="H6" s="3">
        <f>Myschool!H5</f>
        <v>4.1666666666666661</v>
      </c>
      <c r="I6" s="3">
        <f>Myschool!I5</f>
        <v>0</v>
      </c>
      <c r="J6" s="3">
        <f>Myschool!J5</f>
        <v>4.1666666666666661</v>
      </c>
      <c r="K6" s="3">
        <f>Myschool!K5</f>
        <v>75</v>
      </c>
      <c r="L6" s="3">
        <f>Myschool!L5</f>
        <v>95.833333333333329</v>
      </c>
      <c r="M6" s="4">
        <f>Myschool!M5</f>
        <v>24</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37</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National!B6</f>
        <v>2.8</v>
      </c>
      <c r="C4" s="3">
        <f>National!C6</f>
        <v>8.6</v>
      </c>
      <c r="D4" s="3">
        <f>National!D6</f>
        <v>19</v>
      </c>
      <c r="E4" s="3">
        <f>National!E6</f>
        <v>23.7</v>
      </c>
      <c r="F4" s="3">
        <f>National!F6</f>
        <v>18.2</v>
      </c>
      <c r="G4" s="3">
        <f>National!G6</f>
        <v>13.2</v>
      </c>
      <c r="H4" s="3">
        <f>National!H6</f>
        <v>8.1999999999999993</v>
      </c>
      <c r="I4" s="3">
        <f>National!I6</f>
        <v>3.9</v>
      </c>
      <c r="J4" s="3">
        <f>National!J6</f>
        <v>2.4</v>
      </c>
      <c r="K4" s="3">
        <f>National!M6</f>
        <v>54.099999999999994</v>
      </c>
      <c r="L4" s="3">
        <f>National!N6</f>
        <v>97.600000000000009</v>
      </c>
      <c r="M4" s="4">
        <f>National!O6</f>
        <v>61905</v>
      </c>
    </row>
    <row r="5" spans="1:13" x14ac:dyDescent="0.25">
      <c r="A5" t="s">
        <v>14</v>
      </c>
      <c r="B5" s="3">
        <f>Lewisham!B6</f>
        <v>4.2307692307692308</v>
      </c>
      <c r="C5" s="3">
        <f>Lewisham!C6</f>
        <v>0.76923076923076927</v>
      </c>
      <c r="D5" s="3">
        <f>Lewisham!D6</f>
        <v>10.76923076923077</v>
      </c>
      <c r="E5" s="3">
        <f>Lewisham!E6</f>
        <v>17.692307692307693</v>
      </c>
      <c r="F5" s="3">
        <f>Lewisham!F6</f>
        <v>16.923076923076923</v>
      </c>
      <c r="G5" s="3">
        <f>Lewisham!G6</f>
        <v>18.076923076923077</v>
      </c>
      <c r="H5" s="3">
        <f>Lewisham!H6</f>
        <v>16.923076923076923</v>
      </c>
      <c r="I5" s="3">
        <f>Lewisham!I6</f>
        <v>11.153846153846155</v>
      </c>
      <c r="J5" s="3">
        <f>Lewisham!J6</f>
        <v>3.4615384615384617</v>
      </c>
      <c r="K5" s="3">
        <f>Lewisham!K6</f>
        <v>33.461538461538467</v>
      </c>
      <c r="L5" s="3">
        <f>Lewisham!L6</f>
        <v>96.538461538461547</v>
      </c>
      <c r="M5" s="4">
        <f>Lewisham!M6</f>
        <v>260</v>
      </c>
    </row>
    <row r="6" spans="1:13" x14ac:dyDescent="0.25">
      <c r="A6" t="s">
        <v>15</v>
      </c>
      <c r="B6" s="3">
        <f>Myschool!B6</f>
        <v>13.636363636363635</v>
      </c>
      <c r="C6" s="3">
        <f>Myschool!C6</f>
        <v>4.5454545454545459</v>
      </c>
      <c r="D6" s="3">
        <f>Myschool!D6</f>
        <v>18.181818181818183</v>
      </c>
      <c r="E6" s="3">
        <f>Myschool!E6</f>
        <v>45.454545454545453</v>
      </c>
      <c r="F6" s="3">
        <f>Myschool!F6</f>
        <v>9.0909090909090917</v>
      </c>
      <c r="G6" s="3">
        <f>Myschool!G6</f>
        <v>4.5454545454545459</v>
      </c>
      <c r="H6" s="3">
        <f>Myschool!H6</f>
        <v>0</v>
      </c>
      <c r="I6" s="3">
        <f>Myschool!I6</f>
        <v>0</v>
      </c>
      <c r="J6" s="3">
        <f>Myschool!J6</f>
        <v>4.5454545454545459</v>
      </c>
      <c r="K6" s="3">
        <f>Myschool!K6</f>
        <v>81.818181818181813</v>
      </c>
      <c r="L6" s="3">
        <f>Myschool!L6</f>
        <v>95.454545454545453</v>
      </c>
      <c r="M6" s="4">
        <f>Myschool!M6</f>
        <v>22</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38</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National!B7</f>
        <v>2.1</v>
      </c>
      <c r="C4" s="3">
        <f>National!C7</f>
        <v>9.3000000000000007</v>
      </c>
      <c r="D4" s="3">
        <f>National!D7</f>
        <v>22.1</v>
      </c>
      <c r="E4" s="3">
        <f>National!E7</f>
        <v>23</v>
      </c>
      <c r="F4" s="3">
        <f>National!F7</f>
        <v>17.7</v>
      </c>
      <c r="G4" s="3">
        <f>National!G7</f>
        <v>12.7</v>
      </c>
      <c r="H4" s="3">
        <f>National!H7</f>
        <v>7.6</v>
      </c>
      <c r="I4" s="3">
        <f>National!I7</f>
        <v>3.4</v>
      </c>
      <c r="J4" s="3">
        <f>National!J7</f>
        <v>2.1</v>
      </c>
      <c r="K4" s="3">
        <f>National!M7</f>
        <v>56.5</v>
      </c>
      <c r="L4" s="3">
        <f>National!N7</f>
        <v>97.9</v>
      </c>
      <c r="M4" s="11">
        <f>National!O7</f>
        <v>56419</v>
      </c>
    </row>
    <row r="5" spans="1:13" x14ac:dyDescent="0.25">
      <c r="A5" t="s">
        <v>14</v>
      </c>
      <c r="B5" s="3">
        <f>Lewisham!B7</f>
        <v>2.7559055118110236</v>
      </c>
      <c r="C5" s="3">
        <f>Lewisham!C7</f>
        <v>5.1181102362204722</v>
      </c>
      <c r="D5" s="3">
        <f>Lewisham!D7</f>
        <v>7.0866141732283463</v>
      </c>
      <c r="E5" s="3">
        <f>Lewisham!E7</f>
        <v>15.748031496062993</v>
      </c>
      <c r="F5" s="3">
        <f>Lewisham!F7</f>
        <v>19.685039370078741</v>
      </c>
      <c r="G5" s="3">
        <f>Lewisham!G7</f>
        <v>15.354330708661418</v>
      </c>
      <c r="H5" s="3">
        <f>Lewisham!H7</f>
        <v>19.685039370078741</v>
      </c>
      <c r="I5" s="3">
        <f>Lewisham!I7</f>
        <v>7.0866141732283463</v>
      </c>
      <c r="J5" s="3">
        <f>Lewisham!J7</f>
        <v>7.4803149606299222</v>
      </c>
      <c r="K5" s="3">
        <f>Lewisham!K7</f>
        <v>30.708661417322837</v>
      </c>
      <c r="L5" s="3">
        <f>Lewisham!L7</f>
        <v>92.519685039370074</v>
      </c>
      <c r="M5" s="11">
        <f>Lewisham!M7</f>
        <v>254</v>
      </c>
    </row>
    <row r="6" spans="1:13" x14ac:dyDescent="0.25">
      <c r="A6" t="s">
        <v>15</v>
      </c>
      <c r="B6" s="3">
        <f>Myschool!B7</f>
        <v>7.1428571428571423</v>
      </c>
      <c r="C6" s="3">
        <f>Myschool!C7</f>
        <v>10.714285714285714</v>
      </c>
      <c r="D6" s="3">
        <f>Myschool!D7</f>
        <v>7.1428571428571423</v>
      </c>
      <c r="E6" s="3">
        <f>Myschool!E7</f>
        <v>3.5714285714285712</v>
      </c>
      <c r="F6" s="3">
        <f>Myschool!F7</f>
        <v>21.428571428571427</v>
      </c>
      <c r="G6" s="3">
        <f>Myschool!G7</f>
        <v>25</v>
      </c>
      <c r="H6" s="3">
        <f>Myschool!H7</f>
        <v>14.285714285714285</v>
      </c>
      <c r="I6" s="3">
        <f>Myschool!I7</f>
        <v>7.1428571428571423</v>
      </c>
      <c r="J6" s="3">
        <f>Myschool!J7</f>
        <v>3.5714285714285712</v>
      </c>
      <c r="K6" s="3">
        <f>Myschool!K7</f>
        <v>28.571428571428569</v>
      </c>
      <c r="L6" s="3">
        <f>Myschool!L7</f>
        <v>96.428571428571416</v>
      </c>
      <c r="M6" s="11">
        <f>Myschool!M7</f>
        <v>28</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2" sqref="A2"/>
    </sheetView>
  </sheetViews>
  <sheetFormatPr defaultRowHeight="13.2" x14ac:dyDescent="0.25"/>
  <cols>
    <col min="2" max="10" width="4.44140625" customWidth="1"/>
    <col min="11" max="11" width="10.6640625" customWidth="1"/>
    <col min="12" max="12" width="11.109375" customWidth="1"/>
    <col min="13" max="13" width="11.33203125" customWidth="1"/>
  </cols>
  <sheetData>
    <row r="1" spans="1:13" x14ac:dyDescent="0.25">
      <c r="A1" s="5" t="s">
        <v>39</v>
      </c>
      <c r="B1" s="6"/>
      <c r="C1" s="6"/>
      <c r="D1" s="6"/>
      <c r="E1" s="6"/>
      <c r="F1" s="6"/>
      <c r="G1" s="6"/>
      <c r="H1" s="6"/>
      <c r="I1" s="6"/>
      <c r="J1" s="6"/>
    </row>
    <row r="2" spans="1:13" ht="39.6" x14ac:dyDescent="0.25">
      <c r="B2" s="6" t="s">
        <v>0</v>
      </c>
      <c r="C2" s="6"/>
      <c r="D2" s="6"/>
      <c r="E2" s="6"/>
      <c r="F2" s="6"/>
      <c r="G2" s="6"/>
      <c r="H2" s="6"/>
      <c r="I2" s="6"/>
      <c r="J2" s="6"/>
      <c r="K2" s="1" t="s">
        <v>1</v>
      </c>
      <c r="L2" s="1" t="s">
        <v>2</v>
      </c>
      <c r="M2" s="1" t="s">
        <v>3</v>
      </c>
    </row>
    <row r="3" spans="1:13" x14ac:dyDescent="0.25">
      <c r="B3" t="s">
        <v>4</v>
      </c>
      <c r="C3" t="s">
        <v>5</v>
      </c>
      <c r="D3" t="s">
        <v>6</v>
      </c>
      <c r="E3" t="s">
        <v>7</v>
      </c>
      <c r="F3" t="s">
        <v>8</v>
      </c>
      <c r="G3" t="s">
        <v>9</v>
      </c>
      <c r="H3" t="s">
        <v>10</v>
      </c>
      <c r="I3" t="s">
        <v>11</v>
      </c>
      <c r="J3" t="s">
        <v>12</v>
      </c>
    </row>
    <row r="4" spans="1:13" x14ac:dyDescent="0.25">
      <c r="A4" t="s">
        <v>13</v>
      </c>
      <c r="B4" s="3">
        <f>National!B8</f>
        <v>3.8</v>
      </c>
      <c r="C4" s="3">
        <f>National!C8</f>
        <v>10.4</v>
      </c>
      <c r="D4" s="3">
        <f>National!D8</f>
        <v>16.100000000000001</v>
      </c>
      <c r="E4" s="3">
        <f>National!E8</f>
        <v>25.7</v>
      </c>
      <c r="F4" s="3">
        <f>National!F8</f>
        <v>18.2</v>
      </c>
      <c r="G4" s="3">
        <f>National!G8</f>
        <v>12</v>
      </c>
      <c r="H4" s="3">
        <f>National!H8</f>
        <v>7.1</v>
      </c>
      <c r="I4" s="3">
        <f>National!I8</f>
        <v>3.4</v>
      </c>
      <c r="J4" s="3">
        <f>National!J8</f>
        <v>3.3</v>
      </c>
      <c r="K4" s="3">
        <f>National!M8</f>
        <v>56</v>
      </c>
      <c r="L4" s="3">
        <f>National!N8</f>
        <v>96.7</v>
      </c>
      <c r="M4" s="4">
        <f>National!O8</f>
        <v>72562</v>
      </c>
    </row>
    <row r="5" spans="1:13" x14ac:dyDescent="0.25">
      <c r="A5" t="s">
        <v>14</v>
      </c>
      <c r="B5" s="3">
        <f>Lewisham!B8</f>
        <v>0</v>
      </c>
      <c r="C5" s="3">
        <f>Lewisham!C8</f>
        <v>1.8404907975460123</v>
      </c>
      <c r="D5" s="3">
        <f>Lewisham!D8</f>
        <v>4.9079754601226995</v>
      </c>
      <c r="E5" s="3">
        <f>Lewisham!E8</f>
        <v>14.723926380368098</v>
      </c>
      <c r="F5" s="3">
        <f>Lewisham!F8</f>
        <v>16.564417177914109</v>
      </c>
      <c r="G5" s="3">
        <f>Lewisham!G8</f>
        <v>13.496932515337424</v>
      </c>
      <c r="H5" s="3">
        <f>Lewisham!H8</f>
        <v>15.337423312883436</v>
      </c>
      <c r="I5" s="3">
        <f>Lewisham!I8</f>
        <v>17.177914110429448</v>
      </c>
      <c r="J5" s="3">
        <f>Lewisham!J8</f>
        <v>12.883435582822086</v>
      </c>
      <c r="K5" s="3">
        <f>Lewisham!K8</f>
        <v>21.472392638036808</v>
      </c>
      <c r="L5" s="3">
        <f>Lewisham!L8</f>
        <v>84.049079754601223</v>
      </c>
      <c r="M5" s="3">
        <f>Lewisham!M8</f>
        <v>163</v>
      </c>
    </row>
    <row r="6" spans="1:13" x14ac:dyDescent="0.25">
      <c r="A6" t="s">
        <v>15</v>
      </c>
      <c r="B6" s="3">
        <f>Myschool!B8</f>
        <v>7.4074074074074066</v>
      </c>
      <c r="C6" s="3">
        <f>Myschool!C8</f>
        <v>11.111111111111111</v>
      </c>
      <c r="D6" s="3">
        <f>Myschool!D8</f>
        <v>11.111111111111111</v>
      </c>
      <c r="E6" s="3">
        <f>Myschool!E8</f>
        <v>11.111111111111111</v>
      </c>
      <c r="F6" s="3">
        <f>Myschool!F8</f>
        <v>25.925925925925924</v>
      </c>
      <c r="G6" s="3">
        <f>Myschool!G8</f>
        <v>22.222222222222221</v>
      </c>
      <c r="H6" s="3">
        <f>Myschool!H8</f>
        <v>7.4074074074074066</v>
      </c>
      <c r="I6" s="3">
        <f>Myschool!I8</f>
        <v>3.7037037037037033</v>
      </c>
      <c r="J6" s="3">
        <f>Myschool!J8</f>
        <v>0</v>
      </c>
      <c r="K6" s="3">
        <f>Myschool!K8</f>
        <v>40.74074074074074</v>
      </c>
      <c r="L6" s="3">
        <f>Myschool!L8</f>
        <v>100</v>
      </c>
      <c r="M6" s="3">
        <f>Myschool!M8</f>
        <v>27</v>
      </c>
    </row>
    <row r="7" spans="1:13" x14ac:dyDescent="0.25">
      <c r="B7" s="3"/>
      <c r="C7" s="3"/>
      <c r="D7" s="3"/>
      <c r="E7" s="3"/>
      <c r="F7" s="3"/>
      <c r="G7" s="3"/>
      <c r="H7" s="3"/>
      <c r="I7" s="3"/>
      <c r="J7" s="3"/>
      <c r="K7" s="3"/>
      <c r="L7" s="3"/>
      <c r="M7" s="4"/>
    </row>
  </sheetData>
  <pageMargins left="0.75" right="0.75" top="1" bottom="1" header="0.5" footer="0.5"/>
  <pageSetup paperSize="9" orientation="portrait" horizontalDpi="360" verticalDpi="0" copies="0"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README FIRST</vt:lpstr>
      <vt:lpstr>National</vt:lpstr>
      <vt:lpstr>Lewisham</vt:lpstr>
      <vt:lpstr>Myschool</vt:lpstr>
      <vt:lpstr>GCSE 1994</vt:lpstr>
      <vt:lpstr>GCSE 1995</vt:lpstr>
      <vt:lpstr>GCSE 1996</vt:lpstr>
      <vt:lpstr>GCSE 1997</vt:lpstr>
      <vt:lpstr>GCSE 1998(FC)</vt:lpstr>
      <vt:lpstr>GCSE 1998(SC)</vt:lpstr>
      <vt:lpstr>GCSE 1999(FC)</vt:lpstr>
      <vt:lpstr>GCSE 1999(SC)</vt:lpstr>
      <vt:lpstr>GCSE 2000(FC)</vt:lpstr>
      <vt:lpstr>GCSE 2000(SC)</vt:lpstr>
      <vt:lpstr>KS3 1997</vt:lpstr>
      <vt:lpstr>KS3 1998</vt:lpstr>
      <vt:lpstr>KS3 1999</vt:lpstr>
      <vt:lpstr>KS3 2000</vt:lpstr>
    </vt:vector>
  </TitlesOfParts>
  <Company>RM Office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manager</dc:creator>
  <cp:lastModifiedBy>Aniket Gupta</cp:lastModifiedBy>
  <dcterms:created xsi:type="dcterms:W3CDTF">1997-09-12T10:35:00Z</dcterms:created>
  <dcterms:modified xsi:type="dcterms:W3CDTF">2024-02-03T22:17:49Z</dcterms:modified>
</cp:coreProperties>
</file>