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E82520B-562E-4520-85C4-CE216C919F62}" xr6:coauthVersionLast="47" xr6:coauthVersionMax="47" xr10:uidLastSave="{00000000-0000-0000-0000-000000000000}"/>
  <bookViews>
    <workbookView xWindow="3348" yWindow="3348" windowWidth="17280" windowHeight="8880"/>
  </bookViews>
  <sheets>
    <sheet name="Kennzahlen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7" i="1"/>
  <c r="C7" i="1"/>
  <c r="D7" i="1"/>
  <c r="E7" i="1"/>
  <c r="F7" i="1"/>
  <c r="G7" i="1"/>
  <c r="B9" i="1"/>
  <c r="C9" i="1"/>
  <c r="D9" i="1"/>
  <c r="E9" i="1"/>
  <c r="F9" i="1"/>
  <c r="G9" i="1"/>
  <c r="H9" i="1"/>
  <c r="B13" i="1"/>
  <c r="C13" i="1"/>
  <c r="D13" i="1"/>
  <c r="E13" i="1"/>
  <c r="F13" i="1"/>
  <c r="G13" i="1"/>
  <c r="C18" i="1"/>
  <c r="D18" i="1"/>
  <c r="E18" i="1"/>
  <c r="F18" i="1"/>
  <c r="G18" i="1"/>
  <c r="B20" i="1"/>
  <c r="C20" i="1"/>
  <c r="D20" i="1"/>
  <c r="E20" i="1"/>
  <c r="F20" i="1"/>
  <c r="G20" i="1"/>
  <c r="B21" i="1"/>
  <c r="C21" i="1"/>
  <c r="D21" i="1"/>
  <c r="E21" i="1"/>
  <c r="F21" i="1"/>
  <c r="G21" i="1"/>
  <c r="H21" i="1"/>
  <c r="C67" i="1"/>
  <c r="D67" i="1"/>
  <c r="E67" i="1"/>
  <c r="B68" i="1"/>
  <c r="C68" i="1"/>
  <c r="D68" i="1"/>
  <c r="E68" i="1"/>
  <c r="B73" i="1"/>
  <c r="C73" i="1"/>
  <c r="D73" i="1"/>
  <c r="E73" i="1"/>
  <c r="B99" i="1"/>
  <c r="B101" i="1"/>
  <c r="B103" i="1"/>
  <c r="B105" i="1"/>
  <c r="B107" i="1"/>
  <c r="B109" i="1"/>
  <c r="B117" i="1"/>
  <c r="C117" i="1"/>
  <c r="C118" i="1" s="1"/>
  <c r="D117" i="1"/>
  <c r="D118" i="1" s="1"/>
  <c r="E117" i="1"/>
  <c r="E118" i="1" s="1"/>
  <c r="F117" i="1"/>
  <c r="G117" i="1"/>
  <c r="G118" i="1" s="1"/>
  <c r="H117" i="1"/>
  <c r="B118" i="1"/>
  <c r="F118" i="1"/>
</calcChain>
</file>

<file path=xl/sharedStrings.xml><?xml version="1.0" encoding="utf-8"?>
<sst xmlns="http://schemas.openxmlformats.org/spreadsheetml/2006/main" count="118" uniqueCount="99">
  <si>
    <t>Anlagenintensität</t>
  </si>
  <si>
    <t>Umlaufintensität</t>
  </si>
  <si>
    <t>Anlagenabnutzungsgrad</t>
  </si>
  <si>
    <t>Umschlaghäufigkeit der Forderungen</t>
  </si>
  <si>
    <t>Anlagevermögen</t>
  </si>
  <si>
    <t>Veränderung gegenüber dem Vorjahr</t>
  </si>
  <si>
    <t xml:space="preserve"> </t>
  </si>
  <si>
    <t>Umlaufvermögen</t>
  </si>
  <si>
    <t>Eigenkapital</t>
  </si>
  <si>
    <t>Fremdkapital</t>
  </si>
  <si>
    <t>Eigenkapital / Fremdkapital</t>
  </si>
  <si>
    <t>Bilanzsumme</t>
  </si>
  <si>
    <t xml:space="preserve">Anlagendeckung </t>
  </si>
  <si>
    <t>Liquidität 1.Grades</t>
  </si>
  <si>
    <t>Liquidität 2.Grades</t>
  </si>
  <si>
    <t>Liquidität 3.Grades</t>
  </si>
  <si>
    <t>n.m.</t>
  </si>
  <si>
    <t>Produktivität der Mitarbeiter (TEUR)</t>
  </si>
  <si>
    <t>Return On Investment (ROI) (vor Steuern)</t>
  </si>
  <si>
    <t>CashFlow-ROI</t>
  </si>
  <si>
    <t>Anlagevermögen / Umlaufvermögen</t>
  </si>
  <si>
    <t>Working Capital</t>
  </si>
  <si>
    <t>Personalaufwandsquote</t>
  </si>
  <si>
    <t>Rohmarge</t>
  </si>
  <si>
    <t>EBITDA-Marge</t>
  </si>
  <si>
    <t>EBITA-Marge</t>
  </si>
  <si>
    <t>EBIT-Marge</t>
  </si>
  <si>
    <t>EBT-Marge</t>
  </si>
  <si>
    <t>Net-profit-Marge</t>
  </si>
  <si>
    <t>Operating-CashFlow-Marge</t>
  </si>
  <si>
    <t>Free-CashFlow-Marge</t>
  </si>
  <si>
    <t xml:space="preserve">Kapitalbindungsdauer </t>
  </si>
  <si>
    <t>4,1 Tage</t>
  </si>
  <si>
    <t>2,5 Tage</t>
  </si>
  <si>
    <t>2,8 Tage</t>
  </si>
  <si>
    <t>2,2 Tage</t>
  </si>
  <si>
    <t>2,1 Tage</t>
  </si>
  <si>
    <t>1,9 Tage</t>
  </si>
  <si>
    <t>2,4 Tage</t>
  </si>
  <si>
    <t>Fremdkapitalquote (bezogen auf kurzfristiges FK)</t>
  </si>
  <si>
    <t>Fremdkapitalstruktur</t>
  </si>
  <si>
    <t>Eigenkapitalquote 1</t>
  </si>
  <si>
    <t>Eigenkapitalquote 2</t>
  </si>
  <si>
    <t>Finanzkraft 1</t>
  </si>
  <si>
    <t>Anlagendeckung (bezogen auf Sachanlagen)</t>
  </si>
  <si>
    <t>Shareholder Value Reporting</t>
  </si>
  <si>
    <t>Jahresendkurs</t>
  </si>
  <si>
    <t>Performance</t>
  </si>
  <si>
    <t>Jahreshoch</t>
  </si>
  <si>
    <t>Jahrestief</t>
  </si>
  <si>
    <t>Ergebnis je Aktie</t>
  </si>
  <si>
    <t>Ergebnis je Aktie vor Firmenwertabschreibung</t>
  </si>
  <si>
    <t>Veränderung ggü. Vorjahr</t>
  </si>
  <si>
    <t>Ergebnis je Aktie (DVFA/SG)</t>
  </si>
  <si>
    <t>Operating Cash Flow je Aktie</t>
  </si>
  <si>
    <t>Buchwert je Aktie</t>
  </si>
  <si>
    <t>Dividende je Aktie</t>
  </si>
  <si>
    <t>Ausschüttungsquote</t>
  </si>
  <si>
    <t>Dividendenrendite</t>
  </si>
  <si>
    <t>Bewertungsmultiplikatoren</t>
  </si>
  <si>
    <t>(x)</t>
  </si>
  <si>
    <t>Kurs-Gewinn-Verhältnis</t>
  </si>
  <si>
    <t>Kurs-Cash-Flow-Verhältnis</t>
  </si>
  <si>
    <t>Kurs-Buchwert-Verhältnis</t>
  </si>
  <si>
    <t>EV/Umsatz</t>
  </si>
  <si>
    <t>EV/EBITDA</t>
  </si>
  <si>
    <t>EV/EBITA</t>
  </si>
  <si>
    <t>EV/EBIT</t>
  </si>
  <si>
    <t>EV/FCF</t>
  </si>
  <si>
    <t>Value Added Reporting</t>
  </si>
  <si>
    <t>ROE (netto)</t>
  </si>
  <si>
    <t>ROE (brutto)</t>
  </si>
  <si>
    <t>ROCE</t>
  </si>
  <si>
    <t>EVA</t>
  </si>
  <si>
    <t>Delta EVA</t>
  </si>
  <si>
    <t>Kapitalkostensatz</t>
  </si>
  <si>
    <t>EVA nach Segmenten</t>
  </si>
  <si>
    <t>Wertschöpfungsrechnung</t>
  </si>
  <si>
    <t xml:space="preserve">    Eigenkapitalerträge</t>
  </si>
  <si>
    <t xml:space="preserve"> + Arbeitserträge</t>
  </si>
  <si>
    <t xml:space="preserve"> + Fremdkapitalerträge</t>
  </si>
  <si>
    <t xml:space="preserve"> + Gemeinerträge</t>
  </si>
  <si>
    <t xml:space="preserve"> = Wertschöpfung</t>
  </si>
  <si>
    <t>Kennzahlen zur Vermögenslage</t>
  </si>
  <si>
    <t>Kennzahlen zur Finanzlage</t>
  </si>
  <si>
    <t>Kennzahlen zur Ertragslage</t>
  </si>
  <si>
    <t>Bonitätskennzahlen</t>
  </si>
  <si>
    <t xml:space="preserve">   Projektmitarbeiter</t>
  </si>
  <si>
    <t xml:space="preserve">   interne Mitarbeiter</t>
  </si>
  <si>
    <t xml:space="preserve">   Zeitarbeitnehmer</t>
  </si>
  <si>
    <t xml:space="preserve">   Interne Mitarbeiter </t>
  </si>
  <si>
    <t xml:space="preserve">   Gesamt</t>
  </si>
  <si>
    <t xml:space="preserve">   Engineering</t>
  </si>
  <si>
    <t xml:space="preserve">   Delta EVA </t>
  </si>
  <si>
    <t xml:space="preserve">   Finance</t>
  </si>
  <si>
    <t xml:space="preserve">   Industrie</t>
  </si>
  <si>
    <t xml:space="preserve">   Information Technology</t>
  </si>
  <si>
    <t xml:space="preserve">   Office Management</t>
  </si>
  <si>
    <t xml:space="preserve">   Direktion / 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</si>
</sst>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%"/>
    <numFmt numFmtId="173" formatCode="0.0"/>
    <numFmt numFmtId="174" formatCode="#,##0.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72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174" fontId="2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1" xfId="0" applyBorder="1"/>
    <xf numFmtId="174" fontId="0" fillId="0" borderId="1" xfId="0" applyNumberFormat="1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Border="1"/>
    <xf numFmtId="173" fontId="0" fillId="0" borderId="0" xfId="0" applyNumberFormat="1" applyBorder="1"/>
    <xf numFmtId="172" fontId="0" fillId="0" borderId="0" xfId="1" applyNumberFormat="1" applyFont="1" applyBorder="1"/>
    <xf numFmtId="0" fontId="2" fillId="0" borderId="0" xfId="0" applyFont="1" applyBorder="1"/>
    <xf numFmtId="172" fontId="2" fillId="0" borderId="0" xfId="0" applyNumberFormat="1" applyFont="1" applyBorder="1"/>
    <xf numFmtId="172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4" fillId="0" borderId="0" xfId="0" applyFont="1" applyBorder="1"/>
    <xf numFmtId="173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2" fontId="0" fillId="0" borderId="0" xfId="0" applyNumberFormat="1" applyBorder="1"/>
    <xf numFmtId="172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right"/>
    </xf>
    <xf numFmtId="9" fontId="0" fillId="0" borderId="0" xfId="1" applyFont="1" applyBorder="1"/>
    <xf numFmtId="173" fontId="0" fillId="0" borderId="0" xfId="1" applyNumberFormat="1" applyFont="1" applyBorder="1"/>
    <xf numFmtId="0" fontId="0" fillId="0" borderId="0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58" zoomScaleNormal="100" workbookViewId="0">
      <selection activeCell="B80" sqref="B80"/>
    </sheetView>
  </sheetViews>
  <sheetFormatPr defaultColWidth="11.44140625" defaultRowHeight="13.2" x14ac:dyDescent="0.25"/>
  <cols>
    <col min="1" max="1" width="41.33203125" style="9" customWidth="1"/>
    <col min="2" max="16384" width="11.44140625" style="9"/>
  </cols>
  <sheetData>
    <row r="1" spans="1:8" s="8" customFormat="1" x14ac:dyDescent="0.25">
      <c r="A1" s="8" t="s">
        <v>83</v>
      </c>
    </row>
    <row r="2" spans="1:8" s="8" customFormat="1" x14ac:dyDescent="0.25">
      <c r="B2" s="8">
        <v>2001</v>
      </c>
      <c r="C2" s="8">
        <v>2000</v>
      </c>
      <c r="D2" s="8">
        <v>1999</v>
      </c>
      <c r="E2" s="8">
        <v>1998</v>
      </c>
      <c r="F2" s="8">
        <v>1997</v>
      </c>
      <c r="G2" s="8">
        <v>1996</v>
      </c>
      <c r="H2" s="8">
        <v>1995</v>
      </c>
    </row>
    <row r="3" spans="1:8" x14ac:dyDescent="0.25">
      <c r="A3" s="9" t="s">
        <v>4</v>
      </c>
      <c r="B3" s="10">
        <v>32.899000000000001</v>
      </c>
      <c r="C3" s="10">
        <v>32.097000000000001</v>
      </c>
      <c r="D3" s="10">
        <v>30.983000000000001</v>
      </c>
      <c r="E3" s="10">
        <v>8.2319999999999993</v>
      </c>
      <c r="F3" s="10">
        <v>5.9569999999999999</v>
      </c>
      <c r="G3" s="10">
        <v>5.0380000000000003</v>
      </c>
      <c r="H3" s="10">
        <v>5.3440000000000003</v>
      </c>
    </row>
    <row r="4" spans="1:8" x14ac:dyDescent="0.25">
      <c r="A4" s="9" t="s">
        <v>5</v>
      </c>
      <c r="B4" s="11">
        <f t="shared" ref="B4:G4" si="0">B3/C3-1</f>
        <v>2.4986758887123317E-2</v>
      </c>
      <c r="C4" s="11">
        <f t="shared" si="0"/>
        <v>3.5955201239389334E-2</v>
      </c>
      <c r="D4" s="11">
        <f t="shared" si="0"/>
        <v>2.7637269193391645</v>
      </c>
      <c r="E4" s="11">
        <f t="shared" si="0"/>
        <v>0.38190364277320787</v>
      </c>
      <c r="F4" s="11">
        <f t="shared" si="0"/>
        <v>0.18241365621278272</v>
      </c>
      <c r="G4" s="11">
        <f t="shared" si="0"/>
        <v>-5.7260479041916224E-2</v>
      </c>
      <c r="H4" s="11" t="s">
        <v>6</v>
      </c>
    </row>
    <row r="5" spans="1:8" ht="12" customHeight="1" x14ac:dyDescent="0.25">
      <c r="A5" s="12" t="s">
        <v>0</v>
      </c>
      <c r="B5" s="1">
        <v>0.41499999999999998</v>
      </c>
      <c r="C5" s="1">
        <v>0.42299999999999999</v>
      </c>
      <c r="D5" s="1">
        <v>0.45900000000000002</v>
      </c>
      <c r="E5" s="1">
        <v>0.184</v>
      </c>
      <c r="F5" s="1">
        <v>0.16500000000000001</v>
      </c>
      <c r="G5" s="1">
        <v>0.19900000000000001</v>
      </c>
      <c r="H5" s="1">
        <v>0.219</v>
      </c>
    </row>
    <row r="6" spans="1:8" x14ac:dyDescent="0.25">
      <c r="A6" s="9" t="s">
        <v>7</v>
      </c>
      <c r="B6" s="10">
        <v>46.442</v>
      </c>
      <c r="C6" s="10">
        <v>43.759</v>
      </c>
      <c r="D6" s="10">
        <v>36.542000000000002</v>
      </c>
      <c r="E6" s="10">
        <v>36.491999999999997</v>
      </c>
      <c r="F6" s="10">
        <v>30.199000000000002</v>
      </c>
      <c r="G6" s="10">
        <v>20.236999999999998</v>
      </c>
      <c r="H6" s="10">
        <v>19.059999999999999</v>
      </c>
    </row>
    <row r="7" spans="1:8" x14ac:dyDescent="0.25">
      <c r="A7" s="9" t="s">
        <v>5</v>
      </c>
      <c r="B7" s="11">
        <f t="shared" ref="B7:G7" si="1">B6/C6-1</f>
        <v>6.131310130487444E-2</v>
      </c>
      <c r="C7" s="11">
        <f t="shared" si="1"/>
        <v>0.19749876854030979</v>
      </c>
      <c r="D7" s="11">
        <f t="shared" si="1"/>
        <v>1.3701633234681765E-3</v>
      </c>
      <c r="E7" s="11">
        <f t="shared" si="1"/>
        <v>0.20838438358886036</v>
      </c>
      <c r="F7" s="11">
        <f t="shared" si="1"/>
        <v>0.4922666403122995</v>
      </c>
      <c r="G7" s="11">
        <f t="shared" si="1"/>
        <v>6.175236096537251E-2</v>
      </c>
    </row>
    <row r="8" spans="1:8" ht="12" customHeight="1" x14ac:dyDescent="0.25">
      <c r="A8" s="9" t="s">
        <v>1</v>
      </c>
      <c r="B8" s="1">
        <v>0.58499999999999996</v>
      </c>
      <c r="C8" s="1">
        <v>0.52700000000000002</v>
      </c>
      <c r="D8" s="1">
        <v>0.54100000000000004</v>
      </c>
      <c r="E8" s="1">
        <v>0.81599999999999995</v>
      </c>
      <c r="F8" s="1">
        <v>0.83499999999999996</v>
      </c>
      <c r="G8" s="1">
        <v>0.80100000000000005</v>
      </c>
      <c r="H8" s="1">
        <v>0.78100000000000003</v>
      </c>
    </row>
    <row r="9" spans="1:8" s="12" customFormat="1" x14ac:dyDescent="0.25">
      <c r="A9" s="12" t="s">
        <v>20</v>
      </c>
      <c r="B9" s="13">
        <f>B$3/B$6</f>
        <v>0.70838895827053106</v>
      </c>
      <c r="C9" s="13">
        <f t="shared" ref="C9:H9" si="2">C$3/C$6</f>
        <v>0.7334948239219361</v>
      </c>
      <c r="D9" s="13">
        <f t="shared" si="2"/>
        <v>0.84787367960155435</v>
      </c>
      <c r="E9" s="13">
        <f t="shared" si="2"/>
        <v>0.22558368957579744</v>
      </c>
      <c r="F9" s="13">
        <f t="shared" si="2"/>
        <v>0.19725818735719725</v>
      </c>
      <c r="G9" s="13">
        <f t="shared" si="2"/>
        <v>0.2489499431733953</v>
      </c>
      <c r="H9" s="13">
        <f t="shared" si="2"/>
        <v>0.28037775445960128</v>
      </c>
    </row>
    <row r="10" spans="1:8" ht="12" customHeight="1" x14ac:dyDescent="0.25">
      <c r="A10" s="9" t="s">
        <v>2</v>
      </c>
      <c r="B10" s="14">
        <v>0.55500000000000005</v>
      </c>
      <c r="C10" s="1">
        <v>0.53400000000000003</v>
      </c>
      <c r="D10" s="14">
        <v>0.56999999999999995</v>
      </c>
      <c r="E10" s="14">
        <v>0.58299999999999996</v>
      </c>
      <c r="F10" s="14">
        <v>0.66700000000000004</v>
      </c>
      <c r="G10" s="14">
        <v>0.77500000000000002</v>
      </c>
      <c r="H10" s="14">
        <v>0.77900000000000003</v>
      </c>
    </row>
    <row r="11" spans="1:8" ht="12" customHeight="1" x14ac:dyDescent="0.25">
      <c r="A11" s="9" t="s">
        <v>3</v>
      </c>
      <c r="B11" s="2">
        <v>7.1</v>
      </c>
      <c r="C11" s="2">
        <v>5.6</v>
      </c>
      <c r="D11" s="15">
        <v>5.7</v>
      </c>
      <c r="E11" s="2">
        <v>6.8</v>
      </c>
      <c r="F11" s="2">
        <v>6.3</v>
      </c>
      <c r="G11" s="2">
        <v>7.2</v>
      </c>
      <c r="H11" s="15">
        <v>6.2</v>
      </c>
    </row>
    <row r="12" spans="1:8" ht="12.75" customHeight="1" x14ac:dyDescent="0.25">
      <c r="A12" s="9" t="s">
        <v>11</v>
      </c>
      <c r="B12" s="10">
        <v>79.34</v>
      </c>
      <c r="C12" s="10">
        <v>75.855999999999995</v>
      </c>
      <c r="D12" s="10">
        <v>67.525000000000006</v>
      </c>
      <c r="E12" s="10">
        <v>44.723999999999997</v>
      </c>
      <c r="F12" s="10">
        <v>36.155999999999999</v>
      </c>
      <c r="G12" s="10">
        <v>25.276</v>
      </c>
      <c r="H12" s="10">
        <v>24.405999999999999</v>
      </c>
    </row>
    <row r="13" spans="1:8" x14ac:dyDescent="0.25">
      <c r="A13" s="9" t="s">
        <v>5</v>
      </c>
      <c r="B13" s="11">
        <f t="shared" ref="B13:G13" si="3">B12/C12-1</f>
        <v>4.5929128875764835E-2</v>
      </c>
      <c r="C13" s="11">
        <f t="shared" si="3"/>
        <v>0.12337652721214343</v>
      </c>
      <c r="D13" s="11">
        <f t="shared" si="3"/>
        <v>0.50981575887666608</v>
      </c>
      <c r="E13" s="11">
        <f t="shared" si="3"/>
        <v>0.23697311649518737</v>
      </c>
      <c r="F13" s="11">
        <f t="shared" si="3"/>
        <v>0.43044785567336596</v>
      </c>
      <c r="G13" s="11">
        <f t="shared" si="3"/>
        <v>3.564697205605194E-2</v>
      </c>
    </row>
    <row r="15" spans="1:8" x14ac:dyDescent="0.25">
      <c r="A15" s="8" t="s">
        <v>84</v>
      </c>
    </row>
    <row r="16" spans="1:8" x14ac:dyDescent="0.25">
      <c r="A16" s="8"/>
      <c r="B16" s="8">
        <v>2001</v>
      </c>
      <c r="C16" s="8">
        <v>2000</v>
      </c>
      <c r="D16" s="8">
        <v>1999</v>
      </c>
      <c r="E16" s="8">
        <v>1998</v>
      </c>
      <c r="F16" s="8">
        <v>1997</v>
      </c>
      <c r="G16" s="8">
        <v>1996</v>
      </c>
      <c r="H16" s="8">
        <v>1995</v>
      </c>
    </row>
    <row r="17" spans="1:9" x14ac:dyDescent="0.25">
      <c r="A17" s="9" t="s">
        <v>8</v>
      </c>
      <c r="B17" s="10">
        <v>44.436999999999998</v>
      </c>
      <c r="C17" s="10">
        <v>35.692999999999998</v>
      </c>
      <c r="D17" s="10">
        <v>30.135999999999999</v>
      </c>
      <c r="E17" s="10">
        <v>24.106000000000002</v>
      </c>
      <c r="F17" s="10">
        <v>20.492999999999999</v>
      </c>
      <c r="G17" s="10">
        <v>8.7889999999999997</v>
      </c>
      <c r="H17" s="10">
        <v>7.8090000000000002</v>
      </c>
    </row>
    <row r="18" spans="1:9" x14ac:dyDescent="0.25">
      <c r="A18" s="9" t="s">
        <v>5</v>
      </c>
      <c r="B18" s="11">
        <v>0.247</v>
      </c>
      <c r="C18" s="11">
        <f>C17/D17-1</f>
        <v>0.18439739846031311</v>
      </c>
      <c r="D18" s="11">
        <f>D17/E17-1</f>
        <v>0.25014519206836461</v>
      </c>
      <c r="E18" s="11">
        <f>E17/F17-1</f>
        <v>0.1763041038403359</v>
      </c>
      <c r="F18" s="11">
        <f>F17/G17-1</f>
        <v>1.3316645807259073</v>
      </c>
      <c r="G18" s="11">
        <f>G17/H17-1</f>
        <v>0.12549622230759372</v>
      </c>
    </row>
    <row r="19" spans="1:9" x14ac:dyDescent="0.25">
      <c r="A19" s="9" t="s">
        <v>9</v>
      </c>
      <c r="B19" s="10">
        <v>34.902999999999999</v>
      </c>
      <c r="C19" s="10">
        <v>40.162999999999997</v>
      </c>
      <c r="D19" s="10">
        <v>37.389000000000003</v>
      </c>
      <c r="E19" s="10">
        <v>20.617999999999999</v>
      </c>
      <c r="F19" s="10">
        <v>15.663</v>
      </c>
      <c r="G19" s="10">
        <v>16.466999999999999</v>
      </c>
      <c r="H19" s="10">
        <v>16.573</v>
      </c>
    </row>
    <row r="20" spans="1:9" x14ac:dyDescent="0.25">
      <c r="A20" s="9" t="s">
        <v>5</v>
      </c>
      <c r="B20" s="11">
        <f t="shared" ref="B20:G20" si="4">B19/C19-1</f>
        <v>-0.13096631227746924</v>
      </c>
      <c r="C20" s="11">
        <f t="shared" si="4"/>
        <v>7.419294444890201E-2</v>
      </c>
      <c r="D20" s="11">
        <f t="shared" si="4"/>
        <v>0.81341546221748007</v>
      </c>
      <c r="E20" s="11">
        <f t="shared" si="4"/>
        <v>0.31635063525505958</v>
      </c>
      <c r="F20" s="11">
        <f t="shared" si="4"/>
        <v>-4.882492257241744E-2</v>
      </c>
      <c r="G20" s="11">
        <f t="shared" si="4"/>
        <v>-6.3959452120920801E-3</v>
      </c>
    </row>
    <row r="21" spans="1:9" x14ac:dyDescent="0.25">
      <c r="A21" s="9" t="s">
        <v>10</v>
      </c>
      <c r="B21" s="10">
        <f>B17/B19</f>
        <v>1.2731570352118728</v>
      </c>
      <c r="C21" s="10">
        <f t="shared" ref="C21:H21" si="5">C17/C19</f>
        <v>0.88870353310260686</v>
      </c>
      <c r="D21" s="10">
        <f t="shared" si="5"/>
        <v>0.80601246355880063</v>
      </c>
      <c r="E21" s="10">
        <f t="shared" si="5"/>
        <v>1.169172567659327</v>
      </c>
      <c r="F21" s="10">
        <f t="shared" si="5"/>
        <v>1.3083700440528634</v>
      </c>
      <c r="G21" s="10">
        <f t="shared" si="5"/>
        <v>0.53373413493653976</v>
      </c>
      <c r="H21" s="10">
        <f t="shared" si="5"/>
        <v>0.47118807699269899</v>
      </c>
    </row>
    <row r="22" spans="1:9" ht="12" customHeight="1" x14ac:dyDescent="0.25">
      <c r="A22" s="9" t="s">
        <v>12</v>
      </c>
      <c r="B22" s="1">
        <v>1.353</v>
      </c>
      <c r="C22" s="1">
        <v>1.1140000000000001</v>
      </c>
      <c r="D22" s="14">
        <v>0.97299999999999998</v>
      </c>
      <c r="E22" s="14">
        <v>2.9279999999999999</v>
      </c>
      <c r="F22" s="14">
        <v>3.4409999999999998</v>
      </c>
      <c r="G22" s="14">
        <v>1.7450000000000001</v>
      </c>
      <c r="H22" s="14">
        <v>1.4610000000000001</v>
      </c>
    </row>
    <row r="23" spans="1:9" ht="12" customHeight="1" x14ac:dyDescent="0.25">
      <c r="A23" s="9" t="s">
        <v>13</v>
      </c>
      <c r="B23" s="1">
        <v>0.24099999999999999</v>
      </c>
      <c r="C23" s="1">
        <v>0.03</v>
      </c>
      <c r="D23" s="14">
        <v>0.153</v>
      </c>
      <c r="E23" s="14">
        <v>1.458</v>
      </c>
      <c r="F23" s="14">
        <v>1.4430000000000001</v>
      </c>
      <c r="G23" s="14">
        <v>0.82699999999999996</v>
      </c>
      <c r="H23" s="14">
        <v>0.44600000000000001</v>
      </c>
    </row>
    <row r="24" spans="1:9" ht="12" customHeight="1" x14ac:dyDescent="0.25">
      <c r="A24" s="9" t="s">
        <v>14</v>
      </c>
      <c r="B24" s="1">
        <v>1.304</v>
      </c>
      <c r="C24" s="1">
        <v>1.071</v>
      </c>
      <c r="D24" s="1">
        <v>0.95099999999999996</v>
      </c>
      <c r="E24" s="1">
        <v>3.2360000000000002</v>
      </c>
      <c r="F24" s="1">
        <v>3.2530000000000001</v>
      </c>
      <c r="G24" s="1">
        <v>2.5030000000000001</v>
      </c>
      <c r="H24" s="1">
        <v>2.153</v>
      </c>
      <c r="I24" s="8"/>
    </row>
    <row r="25" spans="1:9" ht="12" customHeight="1" x14ac:dyDescent="0.25">
      <c r="A25" s="9" t="s">
        <v>15</v>
      </c>
      <c r="B25" s="1">
        <v>1.3049999999999999</v>
      </c>
      <c r="C25" s="1">
        <v>1.073</v>
      </c>
      <c r="D25" s="1">
        <v>0.95199999999999996</v>
      </c>
      <c r="E25" s="1">
        <v>3.24</v>
      </c>
      <c r="F25" s="1">
        <v>3.2570000000000001</v>
      </c>
      <c r="G25" s="1">
        <v>2.5110000000000001</v>
      </c>
      <c r="H25" s="1">
        <v>2.16</v>
      </c>
      <c r="I25" s="8"/>
    </row>
    <row r="26" spans="1:9" ht="12" customHeight="1" x14ac:dyDescent="0.25">
      <c r="A26" s="9" t="s">
        <v>21</v>
      </c>
      <c r="B26" s="3">
        <v>12.2</v>
      </c>
      <c r="C26" s="3">
        <v>4.3</v>
      </c>
      <c r="D26" s="3">
        <v>-0.5</v>
      </c>
      <c r="E26" s="3">
        <v>25.1</v>
      </c>
      <c r="F26" s="3">
        <v>20.9</v>
      </c>
      <c r="G26" s="3">
        <v>12.3</v>
      </c>
      <c r="H26" s="3">
        <v>10.4</v>
      </c>
      <c r="I26" s="8"/>
    </row>
    <row r="28" spans="1:9" x14ac:dyDescent="0.25">
      <c r="A28" s="8" t="s">
        <v>85</v>
      </c>
    </row>
    <row r="29" spans="1:9" x14ac:dyDescent="0.25">
      <c r="A29" s="8"/>
      <c r="B29" s="8">
        <v>2001</v>
      </c>
      <c r="C29" s="8">
        <v>2000</v>
      </c>
      <c r="D29" s="8">
        <v>1999</v>
      </c>
      <c r="E29" s="8">
        <v>1998</v>
      </c>
      <c r="F29" s="8">
        <v>1997</v>
      </c>
      <c r="G29" s="8">
        <v>1996</v>
      </c>
      <c r="H29" s="8">
        <v>1995</v>
      </c>
    </row>
    <row r="30" spans="1:9" x14ac:dyDescent="0.25">
      <c r="A30" s="9" t="s">
        <v>23</v>
      </c>
      <c r="B30" s="1">
        <v>0.36099999999999999</v>
      </c>
      <c r="C30" s="1">
        <v>0.35799999999999998</v>
      </c>
      <c r="D30" s="14">
        <v>0.35</v>
      </c>
      <c r="E30" s="14">
        <v>0.32800000000000001</v>
      </c>
      <c r="F30" s="14">
        <v>0.316</v>
      </c>
      <c r="G30" s="14">
        <v>0.312</v>
      </c>
      <c r="H30" s="14">
        <v>0.34100000000000003</v>
      </c>
    </row>
    <row r="31" spans="1:9" x14ac:dyDescent="0.25">
      <c r="A31" s="9" t="s">
        <v>24</v>
      </c>
      <c r="B31" s="1">
        <v>0.109</v>
      </c>
      <c r="C31" s="1">
        <v>0.10199999999999999</v>
      </c>
      <c r="D31" s="1">
        <v>0.112</v>
      </c>
      <c r="E31" s="14">
        <v>9.7000000000000003E-2</v>
      </c>
      <c r="F31" s="14">
        <v>7.8E-2</v>
      </c>
      <c r="G31" s="14">
        <v>7.5999999999999998E-2</v>
      </c>
      <c r="H31" s="1">
        <v>0.114</v>
      </c>
    </row>
    <row r="32" spans="1:9" x14ac:dyDescent="0.25">
      <c r="A32" s="9" t="s">
        <v>25</v>
      </c>
      <c r="B32" s="1">
        <v>8.8999999999999996E-2</v>
      </c>
      <c r="C32" s="1">
        <v>8.4000000000000005E-2</v>
      </c>
      <c r="D32" s="14">
        <v>9.5000000000000001E-2</v>
      </c>
      <c r="E32" s="14">
        <v>7.6999999999999999E-2</v>
      </c>
      <c r="F32" s="14">
        <v>6.0999999999999999E-2</v>
      </c>
      <c r="G32" s="14">
        <v>5.8000000000000003E-2</v>
      </c>
      <c r="H32" s="1">
        <v>0.108</v>
      </c>
    </row>
    <row r="33" spans="1:8" x14ac:dyDescent="0.25">
      <c r="A33" s="9" t="s">
        <v>26</v>
      </c>
      <c r="B33" s="1">
        <v>8.1000000000000003E-2</v>
      </c>
      <c r="C33" s="1">
        <v>7.5999999999999998E-2</v>
      </c>
      <c r="D33" s="1">
        <v>0.09</v>
      </c>
      <c r="E33" s="14">
        <v>7.3999999999999996E-2</v>
      </c>
      <c r="F33" s="14">
        <v>5.7000000000000002E-2</v>
      </c>
      <c r="G33" s="14">
        <v>7.3999999999999996E-2</v>
      </c>
      <c r="H33" s="14">
        <v>9.0999999999999998E-2</v>
      </c>
    </row>
    <row r="34" spans="1:8" x14ac:dyDescent="0.25">
      <c r="A34" s="9" t="s">
        <v>27</v>
      </c>
      <c r="B34" s="1">
        <v>8.1000000000000003E-2</v>
      </c>
      <c r="C34" s="1">
        <v>7.4999999999999997E-2</v>
      </c>
      <c r="D34" s="1">
        <v>9.0999999999999998E-2</v>
      </c>
      <c r="E34" s="14">
        <v>7.8E-2</v>
      </c>
      <c r="F34" s="14">
        <v>5.8000000000000003E-2</v>
      </c>
      <c r="G34" s="14">
        <v>7.4999999999999997E-2</v>
      </c>
      <c r="H34" s="14">
        <v>9.0999999999999998E-2</v>
      </c>
    </row>
    <row r="35" spans="1:8" x14ac:dyDescent="0.25">
      <c r="A35" s="9" t="s">
        <v>28</v>
      </c>
      <c r="B35" s="1">
        <v>4.9000000000000002E-2</v>
      </c>
      <c r="C35" s="1">
        <v>3.4000000000000002E-2</v>
      </c>
      <c r="D35" s="1">
        <v>4.3999999999999997E-2</v>
      </c>
      <c r="E35" s="14">
        <v>3.4000000000000002E-2</v>
      </c>
      <c r="F35" s="14">
        <v>2.4E-2</v>
      </c>
      <c r="G35" s="14">
        <v>4.2000000000000003E-2</v>
      </c>
      <c r="H35" s="14">
        <v>4.8000000000000001E-2</v>
      </c>
    </row>
    <row r="36" spans="1:8" x14ac:dyDescent="0.25">
      <c r="A36" s="9" t="s">
        <v>29</v>
      </c>
      <c r="B36" s="1">
        <v>8.7999999999999995E-2</v>
      </c>
      <c r="C36" s="1">
        <v>6.9999999999999999E-4</v>
      </c>
      <c r="D36" s="1">
        <v>9.7000000000000003E-2</v>
      </c>
      <c r="E36" s="14">
        <v>6.8000000000000005E-2</v>
      </c>
      <c r="F36" s="14">
        <v>3.5999999999999999E-3</v>
      </c>
      <c r="G36" s="14">
        <v>6.8000000000000005E-2</v>
      </c>
      <c r="H36" s="14">
        <v>0.106</v>
      </c>
    </row>
    <row r="37" spans="1:8" x14ac:dyDescent="0.25">
      <c r="A37" s="9" t="s">
        <v>30</v>
      </c>
      <c r="B37" s="1">
        <v>5.8999999999999997E-2</v>
      </c>
      <c r="C37" s="1">
        <v>-0.03</v>
      </c>
      <c r="D37" s="1">
        <v>-5.5E-2</v>
      </c>
      <c r="E37" s="14">
        <v>0.03</v>
      </c>
      <c r="F37" s="14">
        <v>-2.5999999999999999E-2</v>
      </c>
      <c r="G37" s="14">
        <v>5.8000000000000003E-2</v>
      </c>
      <c r="H37" s="14">
        <v>9.4E-2</v>
      </c>
    </row>
    <row r="38" spans="1:8" ht="12" customHeight="1" x14ac:dyDescent="0.25">
      <c r="A38" s="12" t="s">
        <v>22</v>
      </c>
    </row>
    <row r="39" spans="1:8" ht="12" customHeight="1" x14ac:dyDescent="0.25">
      <c r="A39" s="9" t="s">
        <v>87</v>
      </c>
      <c r="B39" s="1">
        <v>0.63900000000000001</v>
      </c>
      <c r="C39" s="1">
        <v>0.64200000000000002</v>
      </c>
      <c r="D39" s="1">
        <v>0.65</v>
      </c>
      <c r="E39" s="1">
        <v>0.67200000000000004</v>
      </c>
      <c r="F39" s="1">
        <v>0.68400000000000005</v>
      </c>
      <c r="G39" s="1">
        <v>0.68799999999999994</v>
      </c>
      <c r="H39" s="1">
        <v>0.65900000000000003</v>
      </c>
    </row>
    <row r="40" spans="1:8" ht="12" customHeight="1" x14ac:dyDescent="0.25">
      <c r="A40" s="9" t="s">
        <v>88</v>
      </c>
      <c r="B40" s="1">
        <v>0.16900000000000001</v>
      </c>
      <c r="C40" s="1">
        <v>0.16400000000000001</v>
      </c>
      <c r="D40" s="14">
        <v>0.159</v>
      </c>
      <c r="E40" s="1">
        <v>0.157</v>
      </c>
      <c r="F40" s="1">
        <v>0.152</v>
      </c>
      <c r="G40" s="1">
        <v>0.153</v>
      </c>
      <c r="H40" s="14" t="s">
        <v>16</v>
      </c>
    </row>
    <row r="41" spans="1:8" ht="12" customHeight="1" x14ac:dyDescent="0.25">
      <c r="A41" s="12" t="s">
        <v>17</v>
      </c>
      <c r="B41" s="1"/>
      <c r="C41" s="1"/>
      <c r="D41" s="14"/>
      <c r="E41" s="1"/>
      <c r="F41" s="1"/>
      <c r="G41" s="1"/>
      <c r="H41" s="14"/>
    </row>
    <row r="42" spans="1:8" ht="12" customHeight="1" x14ac:dyDescent="0.25">
      <c r="A42" s="9" t="s">
        <v>89</v>
      </c>
      <c r="B42" s="2">
        <v>43.4</v>
      </c>
      <c r="C42" s="2">
        <v>40.1</v>
      </c>
      <c r="D42" s="2">
        <v>34.9</v>
      </c>
      <c r="E42" s="2">
        <v>34.4</v>
      </c>
      <c r="F42" s="17">
        <v>34</v>
      </c>
      <c r="G42" s="17">
        <v>34.6</v>
      </c>
      <c r="H42" s="17">
        <v>33.1</v>
      </c>
    </row>
    <row r="43" spans="1:8" ht="12" customHeight="1" x14ac:dyDescent="0.25">
      <c r="A43" s="9" t="s">
        <v>90</v>
      </c>
      <c r="B43" s="2">
        <v>366.6</v>
      </c>
      <c r="C43" s="2">
        <v>361.3</v>
      </c>
      <c r="D43" s="2">
        <v>359.1</v>
      </c>
      <c r="E43" s="17">
        <v>362</v>
      </c>
      <c r="F43" s="17">
        <v>369.6</v>
      </c>
      <c r="G43" s="17">
        <v>358.9</v>
      </c>
      <c r="H43" s="17">
        <v>375.8</v>
      </c>
    </row>
    <row r="44" spans="1:8" ht="12" customHeight="1" x14ac:dyDescent="0.25">
      <c r="A44" s="9" t="s">
        <v>91</v>
      </c>
      <c r="B44" s="2">
        <v>38.799999999999997</v>
      </c>
      <c r="C44" s="2">
        <v>36.1</v>
      </c>
      <c r="D44" s="2">
        <v>31.8</v>
      </c>
      <c r="E44" s="2">
        <v>31.4</v>
      </c>
      <c r="F44" s="17">
        <v>31.2</v>
      </c>
      <c r="G44" s="17">
        <v>31.6</v>
      </c>
      <c r="H44" s="17">
        <v>30.4</v>
      </c>
    </row>
    <row r="45" spans="1:8" ht="12" customHeight="1" x14ac:dyDescent="0.25">
      <c r="A45" s="9" t="s">
        <v>18</v>
      </c>
      <c r="B45" s="1">
        <v>0.27200000000000002</v>
      </c>
      <c r="C45" s="1">
        <v>0.24199999999999999</v>
      </c>
      <c r="D45" s="1">
        <v>0.26700000000000002</v>
      </c>
      <c r="E45" s="1">
        <v>0.24</v>
      </c>
      <c r="F45" s="1">
        <v>0.19400000000000001</v>
      </c>
      <c r="G45" s="1">
        <v>0.29799999999999999</v>
      </c>
      <c r="H45" s="1">
        <v>0.33300000000000002</v>
      </c>
    </row>
    <row r="46" spans="1:8" ht="12" customHeight="1" x14ac:dyDescent="0.25">
      <c r="A46" s="9" t="s">
        <v>19</v>
      </c>
      <c r="B46" s="1">
        <v>0.252</v>
      </c>
      <c r="C46" s="1">
        <v>0.193</v>
      </c>
      <c r="D46" s="1">
        <v>0.26100000000000001</v>
      </c>
      <c r="E46" s="1">
        <v>0.188</v>
      </c>
      <c r="F46" s="1">
        <v>0.152</v>
      </c>
      <c r="G46" s="1">
        <v>0.22500000000000001</v>
      </c>
      <c r="H46" s="1">
        <v>0.246</v>
      </c>
    </row>
    <row r="48" spans="1:8" x14ac:dyDescent="0.25">
      <c r="A48" s="8" t="s">
        <v>86</v>
      </c>
      <c r="B48" s="1"/>
      <c r="C48" s="1"/>
      <c r="D48" s="14"/>
      <c r="E48" s="14"/>
      <c r="F48" s="14"/>
      <c r="G48" s="14"/>
      <c r="H48" s="14"/>
    </row>
    <row r="49" spans="1:8" x14ac:dyDescent="0.25">
      <c r="A49" s="8"/>
      <c r="B49" s="4">
        <v>2001</v>
      </c>
      <c r="C49" s="4">
        <v>2000</v>
      </c>
      <c r="D49" s="4">
        <v>1999</v>
      </c>
      <c r="E49" s="4">
        <v>1998</v>
      </c>
      <c r="F49" s="4">
        <v>1997</v>
      </c>
      <c r="G49" s="4">
        <v>1996</v>
      </c>
      <c r="H49" s="4">
        <v>1995</v>
      </c>
    </row>
    <row r="50" spans="1:8" x14ac:dyDescent="0.25">
      <c r="A50" s="12" t="s">
        <v>31</v>
      </c>
      <c r="B50" s="2" t="s">
        <v>32</v>
      </c>
      <c r="C50" s="2" t="s">
        <v>33</v>
      </c>
      <c r="D50" s="15" t="s">
        <v>34</v>
      </c>
      <c r="E50" s="18" t="s">
        <v>35</v>
      </c>
      <c r="F50" s="18" t="s">
        <v>36</v>
      </c>
      <c r="G50" s="18" t="s">
        <v>37</v>
      </c>
      <c r="H50" s="18" t="s">
        <v>38</v>
      </c>
    </row>
    <row r="51" spans="1:8" x14ac:dyDescent="0.25">
      <c r="A51" s="12" t="s">
        <v>39</v>
      </c>
      <c r="B51" s="1">
        <v>0.42099999999999999</v>
      </c>
      <c r="C51" s="1">
        <v>0.50600000000000001</v>
      </c>
      <c r="D51" s="1">
        <v>0.53500000000000003</v>
      </c>
      <c r="E51" s="1">
        <v>2.9000000000000001E-2</v>
      </c>
      <c r="F51" s="1">
        <v>6.6000000000000003E-2</v>
      </c>
      <c r="G51" s="1">
        <v>-4.3999999999999997E-2</v>
      </c>
      <c r="H51" s="1">
        <v>0.01</v>
      </c>
    </row>
    <row r="52" spans="1:8" x14ac:dyDescent="0.25">
      <c r="A52" s="12" t="s">
        <v>40</v>
      </c>
      <c r="B52" s="1">
        <v>8.8999999999999996E-2</v>
      </c>
      <c r="C52" s="1">
        <v>0.154</v>
      </c>
      <c r="D52" s="1">
        <v>3.5000000000000003E-2</v>
      </c>
      <c r="E52" s="1">
        <v>0.628</v>
      </c>
      <c r="F52" s="1">
        <v>0.252</v>
      </c>
      <c r="G52" s="1">
        <v>-0.44900000000000001</v>
      </c>
      <c r="H52" s="1">
        <v>1.792</v>
      </c>
    </row>
    <row r="53" spans="1:8" x14ac:dyDescent="0.25">
      <c r="A53" s="12" t="s">
        <v>41</v>
      </c>
      <c r="B53" s="1">
        <v>0.46</v>
      </c>
      <c r="C53" s="1">
        <v>0.26100000000000001</v>
      </c>
      <c r="D53" s="14">
        <v>0.17</v>
      </c>
      <c r="E53" s="14">
        <v>0.82199999999999995</v>
      </c>
      <c r="F53" s="14">
        <v>0.86499999999999999</v>
      </c>
      <c r="G53" s="14">
        <v>0.35899999999999999</v>
      </c>
      <c r="H53" s="14">
        <v>0.251</v>
      </c>
    </row>
    <row r="54" spans="1:8" x14ac:dyDescent="0.25">
      <c r="A54" s="12" t="s">
        <v>42</v>
      </c>
      <c r="B54" s="1">
        <v>0.625</v>
      </c>
      <c r="C54" s="1">
        <v>0.47799999999999998</v>
      </c>
      <c r="D54" s="1">
        <v>0.48699999999999999</v>
      </c>
      <c r="E54" s="1">
        <v>0.83899999999999997</v>
      </c>
      <c r="F54" s="1">
        <v>0.88100000000000001</v>
      </c>
      <c r="G54" s="1">
        <v>0.46500000000000002</v>
      </c>
      <c r="H54" s="1">
        <v>0.378</v>
      </c>
    </row>
    <row r="55" spans="1:8" x14ac:dyDescent="0.25">
      <c r="A55" s="12" t="s">
        <v>43</v>
      </c>
      <c r="B55" s="1">
        <v>0.67</v>
      </c>
      <c r="C55" s="1">
        <v>4.0000000000000001E-3</v>
      </c>
      <c r="D55" s="1">
        <v>0.437</v>
      </c>
      <c r="E55" s="1">
        <v>0.81799999999999995</v>
      </c>
      <c r="F55" s="1">
        <v>4.2000000000000003E-2</v>
      </c>
      <c r="G55" s="1">
        <v>0.82299999999999995</v>
      </c>
      <c r="H55" s="1">
        <v>1.1200000000000001</v>
      </c>
    </row>
    <row r="56" spans="1:8" x14ac:dyDescent="0.25">
      <c r="A56" s="12" t="s">
        <v>44</v>
      </c>
      <c r="B56" s="1">
        <v>4</v>
      </c>
      <c r="C56" s="1">
        <v>3.5640000000000001</v>
      </c>
      <c r="D56" s="14">
        <v>4.1710000000000003</v>
      </c>
      <c r="E56" s="14">
        <v>4.742</v>
      </c>
      <c r="F56" s="14">
        <v>6.6230000000000002</v>
      </c>
      <c r="G56" s="14">
        <v>4.9820000000000002</v>
      </c>
      <c r="H56" s="14">
        <v>4.5960000000000001</v>
      </c>
    </row>
    <row r="58" spans="1:8" x14ac:dyDescent="0.25">
      <c r="A58" s="8" t="s">
        <v>45</v>
      </c>
    </row>
    <row r="59" spans="1:8" x14ac:dyDescent="0.25">
      <c r="A59" s="8"/>
      <c r="B59" s="8">
        <v>2001</v>
      </c>
      <c r="C59" s="8">
        <v>2000</v>
      </c>
      <c r="D59" s="8">
        <v>1999</v>
      </c>
      <c r="E59" s="8">
        <v>1998</v>
      </c>
      <c r="F59" s="8">
        <v>1997</v>
      </c>
    </row>
    <row r="60" spans="1:8" x14ac:dyDescent="0.25">
      <c r="A60" s="9" t="s">
        <v>46</v>
      </c>
      <c r="B60" s="10">
        <v>27.5</v>
      </c>
      <c r="C60" s="10">
        <v>38</v>
      </c>
      <c r="D60" s="10">
        <v>27.3</v>
      </c>
      <c r="E60" s="10">
        <v>13.3</v>
      </c>
      <c r="F60" s="10">
        <v>12.8</v>
      </c>
    </row>
    <row r="61" spans="1:8" x14ac:dyDescent="0.25">
      <c r="A61" s="9" t="s">
        <v>47</v>
      </c>
      <c r="B61" s="11">
        <v>-0.27600000000000002</v>
      </c>
      <c r="C61" s="11">
        <v>0.39</v>
      </c>
      <c r="D61" s="11">
        <v>1.056</v>
      </c>
      <c r="E61" s="11">
        <v>0.04</v>
      </c>
      <c r="F61" s="11">
        <v>0.47099999999999997</v>
      </c>
    </row>
    <row r="62" spans="1:8" x14ac:dyDescent="0.25">
      <c r="A62" s="9" t="s">
        <v>48</v>
      </c>
      <c r="B62" s="9">
        <v>38.200000000000003</v>
      </c>
      <c r="C62" s="9">
        <v>56.7</v>
      </c>
      <c r="D62" s="9">
        <v>28.3</v>
      </c>
      <c r="E62" s="9">
        <v>31.3</v>
      </c>
      <c r="F62" s="9">
        <v>13.2</v>
      </c>
    </row>
    <row r="63" spans="1:8" x14ac:dyDescent="0.25">
      <c r="A63" s="9" t="s">
        <v>49</v>
      </c>
      <c r="B63" s="9">
        <v>19.2</v>
      </c>
      <c r="C63" s="9">
        <v>24.1</v>
      </c>
      <c r="D63" s="9">
        <v>11.3</v>
      </c>
      <c r="E63" s="9">
        <v>10.8</v>
      </c>
      <c r="F63" s="9">
        <v>8.6999999999999993</v>
      </c>
    </row>
    <row r="65" spans="1:6" x14ac:dyDescent="0.25">
      <c r="A65" s="9" t="s">
        <v>50</v>
      </c>
      <c r="B65" s="9">
        <v>0.95</v>
      </c>
      <c r="C65" s="9">
        <v>0.59</v>
      </c>
      <c r="D65" s="9">
        <v>0.56000000000000005</v>
      </c>
      <c r="E65" s="9">
        <v>0.34</v>
      </c>
      <c r="F65" s="9">
        <v>0.21</v>
      </c>
    </row>
    <row r="66" spans="1:6" x14ac:dyDescent="0.25">
      <c r="A66" s="9" t="s">
        <v>51</v>
      </c>
      <c r="B66" s="19">
        <v>1.1000000000000001</v>
      </c>
      <c r="C66" s="9">
        <v>0.73</v>
      </c>
      <c r="D66" s="9">
        <v>0.62</v>
      </c>
      <c r="E66" s="9">
        <v>0.37</v>
      </c>
      <c r="F66" s="9">
        <v>0.25</v>
      </c>
    </row>
    <row r="67" spans="1:6" x14ac:dyDescent="0.25">
      <c r="A67" s="9" t="s">
        <v>52</v>
      </c>
      <c r="B67" s="13">
        <v>0.60299999999999998</v>
      </c>
      <c r="C67" s="13">
        <f>C66/D66-1</f>
        <v>0.17741935483870974</v>
      </c>
      <c r="D67" s="13">
        <f>D66/E66-1</f>
        <v>0.67567567567567566</v>
      </c>
      <c r="E67" s="13">
        <f>E66/F66-1</f>
        <v>0.48</v>
      </c>
      <c r="F67" s="1"/>
    </row>
    <row r="68" spans="1:6" x14ac:dyDescent="0.25">
      <c r="A68" s="9" t="s">
        <v>53</v>
      </c>
      <c r="B68" s="9">
        <f>B65</f>
        <v>0.95</v>
      </c>
      <c r="C68" s="9">
        <f>C65</f>
        <v>0.59</v>
      </c>
      <c r="D68" s="9">
        <f>D65</f>
        <v>0.56000000000000005</v>
      </c>
      <c r="E68" s="9">
        <f>E65</f>
        <v>0.34</v>
      </c>
      <c r="F68" s="9">
        <v>0.25</v>
      </c>
    </row>
    <row r="69" spans="1:6" x14ac:dyDescent="0.25">
      <c r="A69" s="9" t="s">
        <v>54</v>
      </c>
      <c r="B69" s="10">
        <v>1.7</v>
      </c>
      <c r="C69" s="10">
        <v>0</v>
      </c>
      <c r="D69" s="10">
        <v>1.2</v>
      </c>
      <c r="E69" s="10">
        <v>0.7</v>
      </c>
      <c r="F69" s="10">
        <v>0</v>
      </c>
    </row>
    <row r="70" spans="1:6" x14ac:dyDescent="0.25">
      <c r="A70" s="9" t="s">
        <v>55</v>
      </c>
      <c r="B70" s="10">
        <v>3.4</v>
      </c>
      <c r="C70" s="10">
        <v>2.7</v>
      </c>
      <c r="D70" s="10">
        <v>2.2999999999999998</v>
      </c>
      <c r="E70" s="10">
        <v>1.8</v>
      </c>
      <c r="F70" s="10">
        <v>1.6</v>
      </c>
    </row>
    <row r="72" spans="1:6" x14ac:dyDescent="0.25">
      <c r="A72" s="9" t="s">
        <v>56</v>
      </c>
      <c r="B72" s="19">
        <v>0.3</v>
      </c>
      <c r="C72" s="19">
        <v>0.2</v>
      </c>
      <c r="D72" s="19">
        <v>0.17</v>
      </c>
      <c r="E72" s="19">
        <v>0.1</v>
      </c>
      <c r="F72" s="19">
        <v>7.0000000000000007E-2</v>
      </c>
    </row>
    <row r="73" spans="1:6" x14ac:dyDescent="0.25">
      <c r="A73" s="9" t="s">
        <v>52</v>
      </c>
      <c r="B73" s="20">
        <f>B72/C72-1</f>
        <v>0.49999999999999978</v>
      </c>
      <c r="C73" s="20">
        <f>C72/D72-1</f>
        <v>0.17647058823529416</v>
      </c>
      <c r="D73" s="20">
        <f>D72/E72-1</f>
        <v>0.7</v>
      </c>
      <c r="E73" s="20">
        <f>E72/F72-1</f>
        <v>0.4285714285714286</v>
      </c>
      <c r="F73" s="14"/>
    </row>
    <row r="74" spans="1:6" x14ac:dyDescent="0.25">
      <c r="A74" s="9" t="s">
        <v>57</v>
      </c>
      <c r="B74" s="21">
        <v>0.32</v>
      </c>
      <c r="C74" s="21">
        <v>0.34</v>
      </c>
      <c r="D74" s="21">
        <v>0.3</v>
      </c>
      <c r="E74" s="21">
        <v>0.3</v>
      </c>
      <c r="F74" s="21">
        <v>0.31</v>
      </c>
    </row>
    <row r="75" spans="1:6" x14ac:dyDescent="0.25">
      <c r="A75" s="9" t="s">
        <v>58</v>
      </c>
      <c r="B75" s="20">
        <v>8.9999999999999993E-3</v>
      </c>
      <c r="C75" s="20">
        <v>6.0000000000000001E-3</v>
      </c>
      <c r="D75" s="20">
        <v>8.0000000000000002E-3</v>
      </c>
      <c r="E75" s="20">
        <v>8.0000000000000002E-3</v>
      </c>
      <c r="F75" s="20">
        <v>7.0000000000000001E-3</v>
      </c>
    </row>
    <row r="77" spans="1:6" x14ac:dyDescent="0.25">
      <c r="A77" s="9" t="s">
        <v>59</v>
      </c>
      <c r="B77" s="22" t="s">
        <v>60</v>
      </c>
      <c r="C77" s="22" t="s">
        <v>60</v>
      </c>
      <c r="D77" s="22" t="s">
        <v>60</v>
      </c>
      <c r="E77" s="22" t="s">
        <v>60</v>
      </c>
      <c r="F77" s="22" t="s">
        <v>60</v>
      </c>
    </row>
    <row r="78" spans="1:6" x14ac:dyDescent="0.25">
      <c r="A78" s="9" t="s">
        <v>61</v>
      </c>
      <c r="B78" s="10">
        <v>29.8</v>
      </c>
      <c r="C78" s="10">
        <v>44.7</v>
      </c>
      <c r="D78" s="10">
        <v>32.799999999999997</v>
      </c>
      <c r="E78" s="10">
        <v>35.200000000000003</v>
      </c>
      <c r="F78" s="10">
        <v>42.9</v>
      </c>
    </row>
    <row r="79" spans="1:6" x14ac:dyDescent="0.25">
      <c r="A79" s="9" t="s">
        <v>62</v>
      </c>
      <c r="B79" s="10">
        <v>18.899999999999999</v>
      </c>
      <c r="C79" s="23" t="s">
        <v>16</v>
      </c>
      <c r="D79" s="10">
        <v>16.600000000000001</v>
      </c>
      <c r="E79" s="10">
        <v>19.2</v>
      </c>
      <c r="F79" s="23" t="s">
        <v>16</v>
      </c>
    </row>
    <row r="80" spans="1:6" x14ac:dyDescent="0.25">
      <c r="A80" s="9" t="s">
        <v>63</v>
      </c>
      <c r="B80" s="10">
        <v>9.6999999999999993</v>
      </c>
      <c r="C80" s="10">
        <v>12.1</v>
      </c>
      <c r="D80" s="10">
        <v>8.9</v>
      </c>
      <c r="E80" s="10">
        <v>7.1</v>
      </c>
      <c r="F80" s="10">
        <v>6.9</v>
      </c>
    </row>
    <row r="82" spans="1:8" x14ac:dyDescent="0.25">
      <c r="A82" s="9" t="s">
        <v>64</v>
      </c>
      <c r="B82" s="24">
        <v>1.67</v>
      </c>
      <c r="C82" s="24">
        <v>1.89</v>
      </c>
      <c r="D82" s="24">
        <v>1.54</v>
      </c>
      <c r="E82" s="24">
        <v>1.19</v>
      </c>
      <c r="F82" s="24">
        <v>1.24</v>
      </c>
    </row>
    <row r="83" spans="1:8" x14ac:dyDescent="0.25">
      <c r="A83" s="9" t="s">
        <v>65</v>
      </c>
      <c r="B83" s="25">
        <v>15.2</v>
      </c>
      <c r="C83" s="25">
        <v>18.399999999999999</v>
      </c>
      <c r="D83" s="25">
        <v>13.8</v>
      </c>
      <c r="E83" s="25">
        <v>12.3</v>
      </c>
      <c r="F83" s="25">
        <v>15.9</v>
      </c>
    </row>
    <row r="84" spans="1:8" x14ac:dyDescent="0.25">
      <c r="A84" s="9" t="s">
        <v>66</v>
      </c>
      <c r="B84" s="25">
        <v>18.600000000000001</v>
      </c>
      <c r="C84" s="25">
        <v>22.4</v>
      </c>
      <c r="D84" s="25">
        <v>16.2</v>
      </c>
      <c r="E84" s="25">
        <v>15.5</v>
      </c>
      <c r="F84" s="25">
        <v>20.3</v>
      </c>
    </row>
    <row r="85" spans="1:8" x14ac:dyDescent="0.25">
      <c r="A85" s="9" t="s">
        <v>67</v>
      </c>
      <c r="B85" s="25">
        <v>20.399999999999999</v>
      </c>
      <c r="C85" s="25">
        <v>24.9</v>
      </c>
      <c r="D85" s="25">
        <v>17.2</v>
      </c>
      <c r="E85" s="25">
        <v>16.3</v>
      </c>
      <c r="F85" s="25">
        <v>21.8</v>
      </c>
    </row>
    <row r="86" spans="1:8" x14ac:dyDescent="0.25">
      <c r="A86" s="9" t="s">
        <v>68</v>
      </c>
      <c r="B86" s="25">
        <v>18.8</v>
      </c>
      <c r="C86" s="23" t="s">
        <v>16</v>
      </c>
      <c r="D86" s="25">
        <v>15.9</v>
      </c>
      <c r="E86" s="25">
        <v>17.600000000000001</v>
      </c>
      <c r="F86" s="23" t="s">
        <v>16</v>
      </c>
    </row>
    <row r="88" spans="1:8" x14ac:dyDescent="0.25">
      <c r="A88" s="8" t="s">
        <v>69</v>
      </c>
    </row>
    <row r="89" spans="1:8" x14ac:dyDescent="0.25">
      <c r="B89" s="8">
        <v>2001</v>
      </c>
      <c r="C89" s="8">
        <v>2000</v>
      </c>
      <c r="D89" s="8">
        <v>1999</v>
      </c>
      <c r="E89" s="8">
        <v>1998</v>
      </c>
      <c r="F89" s="8">
        <v>1997</v>
      </c>
      <c r="G89" s="8">
        <v>1996</v>
      </c>
      <c r="H89" s="8">
        <v>1995</v>
      </c>
    </row>
    <row r="90" spans="1:8" x14ac:dyDescent="0.25">
      <c r="A90" s="9" t="s">
        <v>70</v>
      </c>
      <c r="B90" s="11">
        <v>0.32200000000000001</v>
      </c>
      <c r="C90" s="11">
        <v>0.23699999999999999</v>
      </c>
      <c r="D90" s="11">
        <v>0.27300000000000002</v>
      </c>
      <c r="E90" s="11">
        <v>0.20200000000000001</v>
      </c>
      <c r="F90" s="11">
        <v>0.17100000000000001</v>
      </c>
      <c r="G90" s="11">
        <v>0.47</v>
      </c>
      <c r="H90" s="11">
        <v>0.55100000000000005</v>
      </c>
    </row>
    <row r="91" spans="1:8" x14ac:dyDescent="0.25">
      <c r="A91" s="9" t="s">
        <v>71</v>
      </c>
      <c r="B91" s="11">
        <v>0.52700000000000002</v>
      </c>
      <c r="C91" s="11">
        <v>0.52600000000000002</v>
      </c>
      <c r="D91" s="11">
        <v>0.55300000000000005</v>
      </c>
      <c r="E91" s="11">
        <v>0.435</v>
      </c>
      <c r="F91" s="11">
        <v>0.40300000000000002</v>
      </c>
      <c r="G91" s="11">
        <v>0.81899999999999995</v>
      </c>
      <c r="H91" s="11">
        <v>1.0369999999999999</v>
      </c>
    </row>
    <row r="92" spans="1:8" x14ac:dyDescent="0.25">
      <c r="A92" s="9" t="s">
        <v>72</v>
      </c>
      <c r="B92" s="11">
        <v>0.3</v>
      </c>
      <c r="C92" s="11">
        <v>0.23300000000000001</v>
      </c>
      <c r="D92" s="11">
        <v>0.251</v>
      </c>
      <c r="E92" s="11">
        <v>0.182</v>
      </c>
      <c r="F92" s="11">
        <v>0.16</v>
      </c>
      <c r="G92" s="11">
        <v>0.27400000000000002</v>
      </c>
      <c r="H92" s="11">
        <v>0.84499999999999997</v>
      </c>
    </row>
    <row r="93" spans="1:8" x14ac:dyDescent="0.25">
      <c r="A93" s="9" t="s">
        <v>73</v>
      </c>
      <c r="B93" s="10">
        <v>8.6</v>
      </c>
      <c r="C93" s="9">
        <v>6.5</v>
      </c>
      <c r="D93" s="9">
        <v>6.2</v>
      </c>
    </row>
    <row r="94" spans="1:8" x14ac:dyDescent="0.25">
      <c r="A94" s="9" t="s">
        <v>74</v>
      </c>
      <c r="B94" s="9">
        <v>2.1</v>
      </c>
      <c r="C94" s="9">
        <v>0.3</v>
      </c>
      <c r="D94" s="26"/>
    </row>
    <row r="95" spans="1:8" x14ac:dyDescent="0.25">
      <c r="A95" s="9" t="s">
        <v>75</v>
      </c>
      <c r="B95" s="21">
        <v>0.1</v>
      </c>
      <c r="C95" s="21">
        <v>0.1</v>
      </c>
      <c r="D95" s="21">
        <v>0.1</v>
      </c>
    </row>
    <row r="97" spans="1:8" x14ac:dyDescent="0.25">
      <c r="A97" s="8" t="s">
        <v>76</v>
      </c>
    </row>
    <row r="98" spans="1:8" x14ac:dyDescent="0.25">
      <c r="A98" s="9" t="s">
        <v>92</v>
      </c>
      <c r="B98" s="10">
        <v>2</v>
      </c>
      <c r="C98" s="10">
        <v>0.9</v>
      </c>
    </row>
    <row r="99" spans="1:8" x14ac:dyDescent="0.25">
      <c r="A99" s="9" t="s">
        <v>93</v>
      </c>
      <c r="B99" s="10">
        <f>B98-C98</f>
        <v>1.1000000000000001</v>
      </c>
      <c r="C99" s="10"/>
    </row>
    <row r="100" spans="1:8" x14ac:dyDescent="0.25">
      <c r="A100" s="9" t="s">
        <v>94</v>
      </c>
      <c r="B100" s="10">
        <v>1.3</v>
      </c>
      <c r="C100" s="10">
        <v>1</v>
      </c>
    </row>
    <row r="101" spans="1:8" x14ac:dyDescent="0.25">
      <c r="A101" s="9" t="s">
        <v>93</v>
      </c>
      <c r="B101" s="10">
        <f>B100-C100</f>
        <v>0.30000000000000004</v>
      </c>
      <c r="C101" s="10"/>
    </row>
    <row r="102" spans="1:8" x14ac:dyDescent="0.25">
      <c r="A102" s="9" t="s">
        <v>95</v>
      </c>
      <c r="B102" s="10">
        <v>3.1</v>
      </c>
      <c r="C102" s="10">
        <v>2.2999999999999998</v>
      </c>
    </row>
    <row r="103" spans="1:8" x14ac:dyDescent="0.25">
      <c r="A103" s="9" t="s">
        <v>93</v>
      </c>
      <c r="B103" s="10">
        <f>B102-C102</f>
        <v>0.80000000000000027</v>
      </c>
      <c r="C103" s="10"/>
    </row>
    <row r="104" spans="1:8" x14ac:dyDescent="0.25">
      <c r="A104" s="9" t="s">
        <v>96</v>
      </c>
      <c r="B104" s="10">
        <v>1.8</v>
      </c>
      <c r="C104" s="10">
        <v>0.7</v>
      </c>
    </row>
    <row r="105" spans="1:8" x14ac:dyDescent="0.25">
      <c r="A105" s="9" t="s">
        <v>93</v>
      </c>
      <c r="B105" s="10">
        <f>B104-C104</f>
        <v>1.1000000000000001</v>
      </c>
      <c r="C105" s="10"/>
    </row>
    <row r="106" spans="1:8" x14ac:dyDescent="0.25">
      <c r="A106" s="9" t="s">
        <v>97</v>
      </c>
      <c r="B106" s="10">
        <v>5.0999999999999996</v>
      </c>
      <c r="C106" s="10">
        <v>4</v>
      </c>
    </row>
    <row r="107" spans="1:8" x14ac:dyDescent="0.25">
      <c r="A107" s="9" t="s">
        <v>93</v>
      </c>
      <c r="B107" s="10">
        <f>B106-C106</f>
        <v>1.0999999999999996</v>
      </c>
      <c r="C107" s="10"/>
    </row>
    <row r="108" spans="1:8" x14ac:dyDescent="0.25">
      <c r="A108" s="9" t="s">
        <v>98</v>
      </c>
      <c r="B108" s="10">
        <v>-4.8</v>
      </c>
      <c r="C108" s="10">
        <v>-2.2999999999999998</v>
      </c>
    </row>
    <row r="109" spans="1:8" x14ac:dyDescent="0.25">
      <c r="A109" s="9" t="s">
        <v>93</v>
      </c>
      <c r="B109" s="10">
        <f>B108-C108</f>
        <v>-2.5</v>
      </c>
    </row>
    <row r="110" spans="1:8" x14ac:dyDescent="0.25">
      <c r="B110" s="10"/>
    </row>
    <row r="111" spans="1:8" x14ac:dyDescent="0.25">
      <c r="A111" s="8" t="s">
        <v>77</v>
      </c>
    </row>
    <row r="112" spans="1:8" x14ac:dyDescent="0.25">
      <c r="A112" s="16"/>
      <c r="B112" s="8">
        <v>2001</v>
      </c>
      <c r="C112" s="8">
        <v>2000</v>
      </c>
      <c r="D112" s="8">
        <v>1999</v>
      </c>
      <c r="E112" s="8">
        <v>1998</v>
      </c>
      <c r="F112" s="8">
        <v>1997</v>
      </c>
      <c r="G112" s="8">
        <v>1996</v>
      </c>
      <c r="H112" s="8">
        <v>1995</v>
      </c>
    </row>
    <row r="113" spans="1:8" x14ac:dyDescent="0.25">
      <c r="A113" s="9" t="s">
        <v>78</v>
      </c>
      <c r="B113" s="9">
        <v>12.5</v>
      </c>
      <c r="C113" s="9">
        <v>7.8</v>
      </c>
      <c r="D113" s="9">
        <v>7.4</v>
      </c>
      <c r="E113" s="9">
        <v>4.5</v>
      </c>
      <c r="F113" s="9">
        <v>2.5</v>
      </c>
      <c r="G113" s="9">
        <v>3.9</v>
      </c>
      <c r="H113" s="9">
        <v>4.3</v>
      </c>
    </row>
    <row r="114" spans="1:8" x14ac:dyDescent="0.25">
      <c r="A114" s="9" t="s">
        <v>79</v>
      </c>
      <c r="B114" s="9">
        <v>207.2</v>
      </c>
      <c r="C114" s="9">
        <v>180.1</v>
      </c>
      <c r="D114" s="9">
        <v>134.1</v>
      </c>
      <c r="E114" s="9">
        <v>108.5</v>
      </c>
      <c r="F114" s="9">
        <v>86</v>
      </c>
      <c r="G114" s="9">
        <v>78.2</v>
      </c>
      <c r="H114" s="9">
        <v>68.400000000000006</v>
      </c>
    </row>
    <row r="115" spans="1:8" x14ac:dyDescent="0.25">
      <c r="A115" s="9" t="s">
        <v>80</v>
      </c>
      <c r="B115" s="10">
        <v>-3.0000000000000001E-3</v>
      </c>
      <c r="C115" s="10">
        <v>0.21</v>
      </c>
      <c r="D115" s="10">
        <v>-0.23</v>
      </c>
      <c r="E115" s="10">
        <v>-0.31</v>
      </c>
      <c r="F115" s="10">
        <v>-3.6999999999999998E-2</v>
      </c>
      <c r="G115" s="9">
        <v>-0.1</v>
      </c>
      <c r="H115" s="12">
        <v>0.1</v>
      </c>
    </row>
    <row r="116" spans="1:8" x14ac:dyDescent="0.25">
      <c r="A116" s="5" t="s">
        <v>81</v>
      </c>
      <c r="B116" s="6">
        <v>8.8000000000000007</v>
      </c>
      <c r="C116" s="6">
        <v>9.5</v>
      </c>
      <c r="D116" s="6">
        <v>8.1</v>
      </c>
      <c r="E116" s="6">
        <v>5.8</v>
      </c>
      <c r="F116" s="6">
        <v>3.6</v>
      </c>
      <c r="G116" s="6">
        <v>3.4</v>
      </c>
      <c r="H116" s="6">
        <v>3.8</v>
      </c>
    </row>
    <row r="117" spans="1:8" x14ac:dyDescent="0.25">
      <c r="A117" s="7" t="s">
        <v>82</v>
      </c>
      <c r="B117" s="10">
        <f>B113+B114+B115+B116</f>
        <v>228.49700000000001</v>
      </c>
      <c r="C117" s="10">
        <f t="shared" ref="C117:H117" si="6">C113+C114+C115+C116</f>
        <v>197.61</v>
      </c>
      <c r="D117" s="10">
        <f>D113+D114+D115+D116</f>
        <v>149.37</v>
      </c>
      <c r="E117" s="10">
        <f t="shared" si="6"/>
        <v>118.49</v>
      </c>
      <c r="F117" s="10">
        <f t="shared" si="6"/>
        <v>92.062999999999988</v>
      </c>
      <c r="G117" s="10">
        <f t="shared" si="6"/>
        <v>85.40000000000002</v>
      </c>
      <c r="H117" s="10">
        <f t="shared" si="6"/>
        <v>76.599999999999994</v>
      </c>
    </row>
    <row r="118" spans="1:8" x14ac:dyDescent="0.25">
      <c r="A118" s="7" t="s">
        <v>52</v>
      </c>
      <c r="B118" s="20">
        <f t="shared" ref="B118:G118" si="7">B117/C117-1</f>
        <v>0.1563028186832649</v>
      </c>
      <c r="C118" s="20">
        <f t="shared" si="7"/>
        <v>0.32295641695119515</v>
      </c>
      <c r="D118" s="20">
        <f t="shared" si="7"/>
        <v>0.26061270993332775</v>
      </c>
      <c r="E118" s="20">
        <f t="shared" si="7"/>
        <v>0.28705343080281986</v>
      </c>
      <c r="F118" s="20">
        <f t="shared" si="7"/>
        <v>7.8021077283372042E-2</v>
      </c>
      <c r="G118" s="20">
        <f t="shared" si="7"/>
        <v>0.1148825065274155</v>
      </c>
      <c r="H118" s="26"/>
    </row>
  </sheetData>
  <phoneticPr fontId="0" type="noConversion"/>
  <pageMargins left="0.75" right="0.75" top="1" bottom="1" header="0.4921259845" footer="0.4921259845"/>
  <pageSetup paperSize="9" orientation="landscape" horizontalDpi="300" verticalDpi="300" r:id="rId1"/>
  <headerFooter alignWithMargins="0"/>
  <rowBreaks count="3" manualBreakCount="3">
    <brk id="27" max="16383" man="1"/>
    <brk id="57" max="16383" man="1"/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Kennzahlen</vt:lpstr>
    </vt:vector>
  </TitlesOfParts>
  <Company>DIS-AG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Daniel</dc:creator>
  <cp:lastModifiedBy>Aniket Gupta</cp:lastModifiedBy>
  <cp:lastPrinted>2002-04-05T08:15:39Z</cp:lastPrinted>
  <dcterms:created xsi:type="dcterms:W3CDTF">2002-03-13T19:36:01Z</dcterms:created>
  <dcterms:modified xsi:type="dcterms:W3CDTF">2024-02-03T22:17:47Z</dcterms:modified>
</cp:coreProperties>
</file>