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8DC7833-EEA2-48CB-B85D-BBE31544E228}" xr6:coauthVersionLast="47" xr6:coauthVersionMax="47" xr10:uidLastSave="{00000000-0000-0000-0000-000000000000}"/>
  <bookViews>
    <workbookView xWindow="3348" yWindow="3348" windowWidth="17280" windowHeight="8880"/>
  </bookViews>
  <sheets>
    <sheet name="Lab" sheetId="1" r:id="rId1"/>
    <sheet name="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P8" i="1"/>
  <c r="Q8" i="1"/>
  <c r="P9" i="1"/>
  <c r="Q9" i="1"/>
  <c r="P10" i="1"/>
  <c r="Q10" i="1"/>
  <c r="P11" i="1"/>
  <c r="Q11" i="1" s="1"/>
  <c r="P12" i="1"/>
  <c r="Q12" i="1"/>
  <c r="P13" i="1"/>
  <c r="Q13" i="1"/>
  <c r="P14" i="1"/>
  <c r="Q14" i="1"/>
  <c r="P15" i="1"/>
  <c r="Q15" i="1" s="1"/>
  <c r="P16" i="1"/>
  <c r="Q16" i="1"/>
  <c r="P17" i="1"/>
  <c r="Q17" i="1"/>
  <c r="P18" i="1"/>
  <c r="Q18" i="1"/>
  <c r="P19" i="1"/>
  <c r="Q19" i="1" s="1"/>
  <c r="P20" i="1"/>
  <c r="Q20" i="1"/>
  <c r="P21" i="1"/>
  <c r="Q21" i="1"/>
  <c r="P22" i="1"/>
  <c r="Q22" i="1"/>
  <c r="P23" i="1"/>
  <c r="Q23" i="1" s="1"/>
  <c r="P24" i="1"/>
  <c r="Q24" i="1"/>
  <c r="P25" i="1"/>
  <c r="Q25" i="1"/>
  <c r="P26" i="1"/>
  <c r="Q26" i="1"/>
  <c r="D28" i="1"/>
  <c r="D32" i="1" s="1"/>
  <c r="D33" i="1" s="1"/>
  <c r="E28" i="1"/>
  <c r="F28" i="1"/>
  <c r="G28" i="1"/>
  <c r="G32" i="1" s="1"/>
  <c r="H28" i="1"/>
  <c r="I28" i="1"/>
  <c r="I32" i="1" s="1"/>
  <c r="J28" i="1"/>
  <c r="K28" i="1"/>
  <c r="K32" i="1" s="1"/>
  <c r="L28" i="1"/>
  <c r="L32" i="1" s="1"/>
  <c r="L33" i="1" s="1"/>
  <c r="M28" i="1"/>
  <c r="N28" i="1"/>
  <c r="O28" i="1"/>
  <c r="O32" i="1" s="1"/>
  <c r="N33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P31" i="1"/>
  <c r="E32" i="1"/>
  <c r="F32" i="1"/>
  <c r="H32" i="1"/>
  <c r="H33" i="1" s="1"/>
  <c r="J32" i="1"/>
  <c r="M32" i="1"/>
  <c r="N32" i="1"/>
  <c r="P32" i="1"/>
  <c r="M7" i="2"/>
  <c r="M8" i="2"/>
  <c r="M9" i="2"/>
  <c r="N9" i="2" s="1"/>
  <c r="M10" i="2"/>
  <c r="M11" i="2"/>
  <c r="M12" i="2"/>
  <c r="M13" i="2"/>
  <c r="N13" i="2" s="1"/>
  <c r="M14" i="2"/>
  <c r="M29" i="2" s="1"/>
  <c r="M15" i="2"/>
  <c r="M16" i="2"/>
  <c r="M17" i="2"/>
  <c r="N17" i="2" s="1"/>
  <c r="M18" i="2"/>
  <c r="M19" i="2"/>
  <c r="M20" i="2"/>
  <c r="M21" i="2"/>
  <c r="N21" i="2" s="1"/>
  <c r="M22" i="2"/>
  <c r="M23" i="2"/>
  <c r="M24" i="2"/>
  <c r="M25" i="2"/>
  <c r="N25" i="2" s="1"/>
  <c r="M2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M31" i="2"/>
  <c r="N10" i="2" s="1"/>
  <c r="D32" i="2"/>
  <c r="E32" i="2"/>
  <c r="F32" i="2"/>
  <c r="G32" i="2"/>
  <c r="H32" i="2"/>
  <c r="I32" i="2"/>
  <c r="J32" i="2"/>
  <c r="K32" i="2"/>
  <c r="L32" i="2"/>
  <c r="M32" i="2"/>
  <c r="J33" i="1" l="1"/>
  <c r="F33" i="1"/>
  <c r="Q28" i="1"/>
  <c r="N18" i="2"/>
  <c r="N24" i="2"/>
  <c r="N20" i="2"/>
  <c r="N16" i="2"/>
  <c r="N12" i="2"/>
  <c r="N8" i="2"/>
  <c r="N23" i="2"/>
  <c r="N19" i="2"/>
  <c r="N15" i="2"/>
  <c r="N11" i="2"/>
  <c r="N7" i="2"/>
  <c r="P28" i="1"/>
  <c r="N26" i="2"/>
  <c r="N22" i="2"/>
  <c r="N14" i="2"/>
  <c r="M30" i="2"/>
  <c r="N28" i="2" l="1"/>
</calcChain>
</file>

<file path=xl/sharedStrings.xml><?xml version="1.0" encoding="utf-8"?>
<sst xmlns="http://schemas.openxmlformats.org/spreadsheetml/2006/main" count="59" uniqueCount="42">
  <si>
    <t>Rochester Institute of Technology</t>
  </si>
  <si>
    <t>Name</t>
  </si>
  <si>
    <t>Total</t>
  </si>
  <si>
    <t>Maximum Score</t>
  </si>
  <si>
    <t>Average Score</t>
  </si>
  <si>
    <t>High Score</t>
  </si>
  <si>
    <t>Low Score</t>
  </si>
  <si>
    <t>Average %</t>
  </si>
  <si>
    <t>Introduction to Robotics - Laboratory Grades</t>
  </si>
  <si>
    <t>Demo #1</t>
  </si>
  <si>
    <t>W.U. #1</t>
  </si>
  <si>
    <t>Average</t>
  </si>
  <si>
    <t>Demo #2</t>
  </si>
  <si>
    <t>W.U. #2</t>
  </si>
  <si>
    <t>Demo #3</t>
  </si>
  <si>
    <t>W.U. #3</t>
  </si>
  <si>
    <t>Demo #4</t>
  </si>
  <si>
    <t>W.U. #4</t>
  </si>
  <si>
    <t>Demo #5</t>
  </si>
  <si>
    <t>W.U. #5</t>
  </si>
  <si>
    <t>I.D. #</t>
  </si>
  <si>
    <t>Wk 2</t>
  </si>
  <si>
    <t>Wk 3</t>
  </si>
  <si>
    <t>Wk 4</t>
  </si>
  <si>
    <t>Wk 5</t>
  </si>
  <si>
    <t>Wk 6</t>
  </si>
  <si>
    <t>Wk 7</t>
  </si>
  <si>
    <t>Wk 8</t>
  </si>
  <si>
    <t>Wk 9</t>
  </si>
  <si>
    <t>Introduction to Robotics - Log Book Grades</t>
  </si>
  <si>
    <t>Per Lab Avg.</t>
  </si>
  <si>
    <t>Proj. Hrs.</t>
  </si>
  <si>
    <t>Paper</t>
  </si>
  <si>
    <t>Vision</t>
  </si>
  <si>
    <t>Kit #</t>
  </si>
  <si>
    <t>7244</t>
  </si>
  <si>
    <t>Wk 10</t>
  </si>
  <si>
    <t>Winter Quarter (20012)</t>
  </si>
  <si>
    <t>7194</t>
  </si>
  <si>
    <t>0335</t>
  </si>
  <si>
    <t>0461</t>
  </si>
  <si>
    <t>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</si>
</sst>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26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2" fontId="2" fillId="0" borderId="6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1" fillId="0" borderId="12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0" borderId="1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2" fontId="6" fillId="2" borderId="14" xfId="0" applyNumberFormat="1" applyFont="1" applyFill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1" fontId="8" fillId="0" borderId="3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right"/>
    </xf>
    <xf numFmtId="0" fontId="2" fillId="0" borderId="13" xfId="0" applyFont="1" applyBorder="1"/>
    <xf numFmtId="0" fontId="1" fillId="0" borderId="20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1" fontId="1" fillId="0" borderId="20" xfId="0" applyNumberFormat="1" applyFont="1" applyBorder="1" applyAlignment="1">
      <alignment horizontal="right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2" fontId="1" fillId="3" borderId="25" xfId="0" applyNumberFormat="1" applyFont="1" applyFill="1" applyBorder="1"/>
    <xf numFmtId="2" fontId="1" fillId="3" borderId="26" xfId="0" applyNumberFormat="1" applyFont="1" applyFill="1" applyBorder="1"/>
    <xf numFmtId="2" fontId="1" fillId="3" borderId="27" xfId="0" applyNumberFormat="1" applyFont="1" applyFill="1" applyBorder="1"/>
    <xf numFmtId="2" fontId="1" fillId="3" borderId="28" xfId="0" applyNumberFormat="1" applyFont="1" applyFill="1" applyBorder="1"/>
    <xf numFmtId="2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topLeftCell="A4" workbookViewId="0">
      <selection activeCell="B22" sqref="B22"/>
    </sheetView>
  </sheetViews>
  <sheetFormatPr defaultColWidth="9.109375" defaultRowHeight="13.2" x14ac:dyDescent="0.25"/>
  <cols>
    <col min="1" max="1" width="6" style="1" customWidth="1"/>
    <col min="2" max="2" width="21.6640625" style="1" customWidth="1"/>
    <col min="3" max="3" width="6.5546875" style="1" customWidth="1"/>
    <col min="4" max="16" width="6.6640625" style="1" customWidth="1"/>
    <col min="17" max="16384" width="9.109375" style="1"/>
  </cols>
  <sheetData>
    <row r="1" spans="1:17" ht="31.8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7" ht="24.6" x14ac:dyDescent="0.4">
      <c r="A2" s="64" t="s">
        <v>37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ht="22.8" x14ac:dyDescent="0.4">
      <c r="A4" s="65" t="s">
        <v>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7" ht="9" customHeight="1" thickBot="1" x14ac:dyDescent="0.3"/>
    <row r="6" spans="1:17" s="19" customFormat="1" ht="20.100000000000001" customHeight="1" thickBot="1" x14ac:dyDescent="0.25">
      <c r="A6" s="16" t="s">
        <v>20</v>
      </c>
      <c r="B6" s="17" t="s">
        <v>1</v>
      </c>
      <c r="C6" s="17" t="s">
        <v>34</v>
      </c>
      <c r="D6" s="17" t="s">
        <v>9</v>
      </c>
      <c r="E6" s="17" t="s">
        <v>10</v>
      </c>
      <c r="F6" s="17" t="s">
        <v>12</v>
      </c>
      <c r="G6" s="17" t="s">
        <v>13</v>
      </c>
      <c r="H6" s="17" t="s">
        <v>14</v>
      </c>
      <c r="I6" s="17" t="s">
        <v>15</v>
      </c>
      <c r="J6" s="17" t="s">
        <v>16</v>
      </c>
      <c r="K6" s="17" t="s">
        <v>17</v>
      </c>
      <c r="L6" s="17" t="s">
        <v>18</v>
      </c>
      <c r="M6" s="17" t="s">
        <v>19</v>
      </c>
      <c r="N6" s="17" t="s">
        <v>33</v>
      </c>
      <c r="O6" s="17" t="s">
        <v>32</v>
      </c>
      <c r="P6" s="17" t="s">
        <v>2</v>
      </c>
      <c r="Q6" s="18" t="s">
        <v>11</v>
      </c>
    </row>
    <row r="7" spans="1:17" ht="20.100000000000001" customHeight="1" thickTop="1" x14ac:dyDescent="0.25">
      <c r="A7" s="48" t="s">
        <v>39</v>
      </c>
      <c r="B7" s="14"/>
      <c r="C7" s="7">
        <v>3</v>
      </c>
      <c r="D7" s="50">
        <v>50</v>
      </c>
      <c r="E7" s="50">
        <v>50</v>
      </c>
      <c r="F7" s="50">
        <v>50</v>
      </c>
      <c r="G7" s="50">
        <v>114</v>
      </c>
      <c r="H7" s="50">
        <v>75</v>
      </c>
      <c r="I7" s="50">
        <v>100</v>
      </c>
      <c r="J7" s="50">
        <v>50</v>
      </c>
      <c r="K7" s="50">
        <v>38</v>
      </c>
      <c r="L7" s="50">
        <v>75</v>
      </c>
      <c r="M7" s="50">
        <v>75</v>
      </c>
      <c r="N7" s="50">
        <v>100</v>
      </c>
      <c r="O7" s="50"/>
      <c r="P7" s="23">
        <f t="shared" ref="P7:P26" si="0">SUM(D7:O7)</f>
        <v>777</v>
      </c>
      <c r="Q7" s="20">
        <f t="shared" ref="Q7:Q26" si="1">(P7/$P$31)*100</f>
        <v>97.125</v>
      </c>
    </row>
    <row r="8" spans="1:17" ht="20.100000000000001" customHeight="1" x14ac:dyDescent="0.25">
      <c r="A8" s="8">
        <v>1684</v>
      </c>
      <c r="B8" s="9"/>
      <c r="C8" s="4">
        <v>2</v>
      </c>
      <c r="D8" s="51">
        <v>50</v>
      </c>
      <c r="E8" s="51">
        <v>50</v>
      </c>
      <c r="F8" s="51">
        <v>50</v>
      </c>
      <c r="G8" s="50">
        <v>122</v>
      </c>
      <c r="H8" s="51">
        <v>75</v>
      </c>
      <c r="I8" s="51">
        <v>90</v>
      </c>
      <c r="J8" s="51">
        <v>50</v>
      </c>
      <c r="K8" s="51">
        <v>38</v>
      </c>
      <c r="L8" s="51">
        <v>75</v>
      </c>
      <c r="M8" s="51">
        <v>72</v>
      </c>
      <c r="N8" s="51">
        <v>100</v>
      </c>
      <c r="O8" s="51"/>
      <c r="P8" s="23">
        <f t="shared" si="0"/>
        <v>772</v>
      </c>
      <c r="Q8" s="21">
        <f t="shared" si="1"/>
        <v>96.5</v>
      </c>
    </row>
    <row r="9" spans="1:17" ht="20.100000000000001" customHeight="1" x14ac:dyDescent="0.25">
      <c r="A9" s="8">
        <v>7939</v>
      </c>
      <c r="B9" s="9"/>
      <c r="C9" s="4">
        <v>4</v>
      </c>
      <c r="D9" s="51">
        <v>50</v>
      </c>
      <c r="E9" s="51">
        <v>50</v>
      </c>
      <c r="F9" s="51">
        <v>50</v>
      </c>
      <c r="G9" s="50">
        <v>118</v>
      </c>
      <c r="H9" s="51">
        <v>75</v>
      </c>
      <c r="I9" s="51">
        <v>90</v>
      </c>
      <c r="J9" s="51">
        <v>50</v>
      </c>
      <c r="K9" s="51">
        <v>38</v>
      </c>
      <c r="L9" s="51">
        <v>75</v>
      </c>
      <c r="M9" s="51">
        <v>60</v>
      </c>
      <c r="N9" s="51">
        <v>100</v>
      </c>
      <c r="O9" s="51"/>
      <c r="P9" s="23">
        <f t="shared" si="0"/>
        <v>756</v>
      </c>
      <c r="Q9" s="21">
        <f t="shared" si="1"/>
        <v>94.5</v>
      </c>
    </row>
    <row r="10" spans="1:17" ht="20.100000000000001" customHeight="1" x14ac:dyDescent="0.25">
      <c r="A10" s="8" t="s">
        <v>41</v>
      </c>
      <c r="B10" s="9"/>
      <c r="C10" s="4">
        <v>1</v>
      </c>
      <c r="D10" s="51">
        <v>50</v>
      </c>
      <c r="E10" s="51">
        <v>50</v>
      </c>
      <c r="F10" s="51">
        <v>50</v>
      </c>
      <c r="G10" s="50">
        <v>112</v>
      </c>
      <c r="H10" s="51">
        <v>75</v>
      </c>
      <c r="I10" s="51">
        <v>100</v>
      </c>
      <c r="J10" s="51">
        <v>50</v>
      </c>
      <c r="K10" s="51">
        <v>23</v>
      </c>
      <c r="L10" s="51">
        <v>75</v>
      </c>
      <c r="M10" s="51">
        <v>50</v>
      </c>
      <c r="N10" s="51">
        <v>100</v>
      </c>
      <c r="O10" s="51"/>
      <c r="P10" s="23">
        <f>SUM(D10:O10)</f>
        <v>735</v>
      </c>
      <c r="Q10" s="21">
        <f t="shared" si="1"/>
        <v>91.875</v>
      </c>
    </row>
    <row r="11" spans="1:17" ht="20.100000000000001" customHeight="1" x14ac:dyDescent="0.25">
      <c r="A11" s="8" t="s">
        <v>40</v>
      </c>
      <c r="B11" s="9"/>
      <c r="C11" s="4">
        <v>8</v>
      </c>
      <c r="D11" s="51">
        <v>45</v>
      </c>
      <c r="E11" s="51">
        <v>40</v>
      </c>
      <c r="F11" s="51">
        <v>50</v>
      </c>
      <c r="G11" s="50">
        <v>113</v>
      </c>
      <c r="H11" s="51">
        <v>75</v>
      </c>
      <c r="I11" s="51">
        <v>100</v>
      </c>
      <c r="J11" s="51">
        <v>50</v>
      </c>
      <c r="K11" s="51">
        <v>38</v>
      </c>
      <c r="L11" s="51">
        <v>75</v>
      </c>
      <c r="M11" s="51">
        <v>63</v>
      </c>
      <c r="N11" s="51"/>
      <c r="O11" s="51"/>
      <c r="P11" s="23">
        <f t="shared" si="0"/>
        <v>649</v>
      </c>
      <c r="Q11" s="21">
        <f t="shared" si="1"/>
        <v>81.125</v>
      </c>
    </row>
    <row r="12" spans="1:17" ht="20.100000000000001" customHeight="1" x14ac:dyDescent="0.25">
      <c r="A12" s="8">
        <v>7851</v>
      </c>
      <c r="B12" s="9"/>
      <c r="C12" s="4">
        <v>9</v>
      </c>
      <c r="D12" s="51">
        <v>50</v>
      </c>
      <c r="E12" s="51">
        <v>50</v>
      </c>
      <c r="F12" s="51">
        <v>50</v>
      </c>
      <c r="G12" s="50">
        <v>114</v>
      </c>
      <c r="H12" s="51">
        <v>75</v>
      </c>
      <c r="I12" s="51">
        <v>100</v>
      </c>
      <c r="J12" s="51">
        <v>50</v>
      </c>
      <c r="K12" s="51">
        <v>33</v>
      </c>
      <c r="L12" s="51">
        <v>75</v>
      </c>
      <c r="M12" s="51">
        <v>75</v>
      </c>
      <c r="N12" s="51">
        <v>100</v>
      </c>
      <c r="O12" s="51"/>
      <c r="P12" s="23">
        <f>SUM(D12:O12)</f>
        <v>772</v>
      </c>
      <c r="Q12" s="21">
        <f t="shared" si="1"/>
        <v>96.5</v>
      </c>
    </row>
    <row r="13" spans="1:17" ht="20.100000000000001" customHeight="1" x14ac:dyDescent="0.25">
      <c r="A13" s="8">
        <v>4260</v>
      </c>
      <c r="B13" s="9"/>
      <c r="C13" s="4">
        <v>5</v>
      </c>
      <c r="D13" s="51">
        <v>50</v>
      </c>
      <c r="E13" s="51">
        <v>45</v>
      </c>
      <c r="F13" s="51">
        <v>50</v>
      </c>
      <c r="G13" s="50">
        <v>114</v>
      </c>
      <c r="H13" s="51">
        <v>75</v>
      </c>
      <c r="I13" s="51">
        <v>93</v>
      </c>
      <c r="J13" s="51">
        <v>50</v>
      </c>
      <c r="K13" s="51">
        <v>33</v>
      </c>
      <c r="L13" s="51">
        <v>75</v>
      </c>
      <c r="M13" s="51">
        <v>70</v>
      </c>
      <c r="N13" s="51">
        <v>100</v>
      </c>
      <c r="O13" s="51"/>
      <c r="P13" s="23">
        <f t="shared" si="0"/>
        <v>755</v>
      </c>
      <c r="Q13" s="21">
        <f t="shared" si="1"/>
        <v>94.375</v>
      </c>
    </row>
    <row r="14" spans="1:17" ht="20.100000000000001" customHeight="1" x14ac:dyDescent="0.25">
      <c r="A14" s="8">
        <v>2742</v>
      </c>
      <c r="B14" s="9"/>
      <c r="C14" s="4">
        <v>3</v>
      </c>
      <c r="D14" s="51">
        <v>50</v>
      </c>
      <c r="E14" s="51">
        <v>50</v>
      </c>
      <c r="F14" s="51">
        <v>50</v>
      </c>
      <c r="G14" s="50">
        <v>114</v>
      </c>
      <c r="H14" s="51">
        <v>75</v>
      </c>
      <c r="I14" s="51">
        <v>100</v>
      </c>
      <c r="J14" s="51">
        <v>50</v>
      </c>
      <c r="K14" s="51">
        <v>38</v>
      </c>
      <c r="L14" s="51">
        <v>75</v>
      </c>
      <c r="M14" s="51">
        <v>75</v>
      </c>
      <c r="N14" s="51">
        <v>100</v>
      </c>
      <c r="O14" s="51"/>
      <c r="P14" s="23">
        <f t="shared" si="0"/>
        <v>777</v>
      </c>
      <c r="Q14" s="21">
        <f t="shared" si="1"/>
        <v>97.125</v>
      </c>
    </row>
    <row r="15" spans="1:17" ht="20.100000000000001" customHeight="1" x14ac:dyDescent="0.25">
      <c r="A15" s="8">
        <v>3991</v>
      </c>
      <c r="B15" s="9"/>
      <c r="C15" s="4">
        <v>1</v>
      </c>
      <c r="D15" s="51">
        <v>50</v>
      </c>
      <c r="E15" s="51">
        <v>50</v>
      </c>
      <c r="F15" s="51">
        <v>50</v>
      </c>
      <c r="G15" s="50">
        <v>112</v>
      </c>
      <c r="H15" s="51">
        <v>75</v>
      </c>
      <c r="I15" s="51">
        <v>100</v>
      </c>
      <c r="J15" s="51">
        <v>50</v>
      </c>
      <c r="K15" s="51">
        <v>23</v>
      </c>
      <c r="L15" s="51">
        <v>75</v>
      </c>
      <c r="M15" s="51">
        <v>50</v>
      </c>
      <c r="N15" s="51">
        <v>100</v>
      </c>
      <c r="O15" s="51"/>
      <c r="P15" s="23">
        <f t="shared" si="0"/>
        <v>735</v>
      </c>
      <c r="Q15" s="21">
        <f t="shared" si="1"/>
        <v>91.875</v>
      </c>
    </row>
    <row r="16" spans="1:17" ht="20.100000000000001" customHeight="1" x14ac:dyDescent="0.25">
      <c r="A16" s="8">
        <v>7862</v>
      </c>
      <c r="B16" s="9"/>
      <c r="C16" s="4">
        <v>7</v>
      </c>
      <c r="D16" s="51">
        <v>50</v>
      </c>
      <c r="E16" s="51">
        <v>45</v>
      </c>
      <c r="F16" s="51">
        <v>50</v>
      </c>
      <c r="G16" s="50">
        <v>123</v>
      </c>
      <c r="H16" s="51">
        <v>75</v>
      </c>
      <c r="I16" s="51">
        <v>92</v>
      </c>
      <c r="J16" s="51">
        <v>50</v>
      </c>
      <c r="K16" s="51">
        <v>38</v>
      </c>
      <c r="L16" s="51">
        <v>75</v>
      </c>
      <c r="M16" s="51">
        <v>58</v>
      </c>
      <c r="N16" s="51"/>
      <c r="O16" s="51"/>
      <c r="P16" s="23">
        <f>SUM(D16:O16)</f>
        <v>656</v>
      </c>
      <c r="Q16" s="21">
        <f t="shared" si="1"/>
        <v>82</v>
      </c>
    </row>
    <row r="17" spans="1:17" ht="20.100000000000001" customHeight="1" x14ac:dyDescent="0.25">
      <c r="A17" s="8" t="s">
        <v>35</v>
      </c>
      <c r="B17" s="9"/>
      <c r="C17" s="4">
        <v>5</v>
      </c>
      <c r="D17" s="51">
        <v>50</v>
      </c>
      <c r="E17" s="51">
        <v>45</v>
      </c>
      <c r="F17" s="51">
        <v>50</v>
      </c>
      <c r="G17" s="50">
        <v>114</v>
      </c>
      <c r="H17" s="51">
        <v>75</v>
      </c>
      <c r="I17" s="51">
        <v>93</v>
      </c>
      <c r="J17" s="51">
        <v>50</v>
      </c>
      <c r="K17" s="51">
        <v>33</v>
      </c>
      <c r="L17" s="51">
        <v>75</v>
      </c>
      <c r="M17" s="51">
        <v>70</v>
      </c>
      <c r="N17" s="51">
        <v>100</v>
      </c>
      <c r="O17" s="51"/>
      <c r="P17" s="23">
        <f t="shared" si="0"/>
        <v>755</v>
      </c>
      <c r="Q17" s="21">
        <f t="shared" si="1"/>
        <v>94.375</v>
      </c>
    </row>
    <row r="18" spans="1:17" ht="20.100000000000001" customHeight="1" x14ac:dyDescent="0.25">
      <c r="A18" s="8">
        <v>6761</v>
      </c>
      <c r="B18" s="9"/>
      <c r="C18" s="4">
        <v>7</v>
      </c>
      <c r="D18" s="51">
        <v>50</v>
      </c>
      <c r="E18" s="51">
        <v>45</v>
      </c>
      <c r="F18" s="51">
        <v>50</v>
      </c>
      <c r="G18" s="50">
        <v>123</v>
      </c>
      <c r="H18" s="51">
        <v>75</v>
      </c>
      <c r="I18" s="51">
        <v>92</v>
      </c>
      <c r="J18" s="51">
        <v>50</v>
      </c>
      <c r="K18" s="51">
        <v>38</v>
      </c>
      <c r="L18" s="51">
        <v>75</v>
      </c>
      <c r="M18" s="51">
        <v>58</v>
      </c>
      <c r="N18" s="51"/>
      <c r="O18" s="51"/>
      <c r="P18" s="23">
        <f>SUM(D18:O18)</f>
        <v>656</v>
      </c>
      <c r="Q18" s="21">
        <f t="shared" si="1"/>
        <v>82</v>
      </c>
    </row>
    <row r="19" spans="1:17" ht="20.100000000000001" customHeight="1" x14ac:dyDescent="0.25">
      <c r="A19" s="8">
        <v>5155</v>
      </c>
      <c r="B19" s="9"/>
      <c r="C19" s="4">
        <v>9</v>
      </c>
      <c r="D19" s="51">
        <v>50</v>
      </c>
      <c r="E19" s="51">
        <v>50</v>
      </c>
      <c r="F19" s="51">
        <v>50</v>
      </c>
      <c r="G19" s="50">
        <v>114</v>
      </c>
      <c r="H19" s="51">
        <v>75</v>
      </c>
      <c r="I19" s="51">
        <v>100</v>
      </c>
      <c r="J19" s="51">
        <v>50</v>
      </c>
      <c r="K19" s="51">
        <v>33</v>
      </c>
      <c r="L19" s="51">
        <v>75</v>
      </c>
      <c r="M19" s="51">
        <v>75</v>
      </c>
      <c r="N19" s="51">
        <v>100</v>
      </c>
      <c r="O19" s="51"/>
      <c r="P19" s="23">
        <f>SUM(D19:O19)</f>
        <v>772</v>
      </c>
      <c r="Q19" s="21">
        <f t="shared" si="1"/>
        <v>96.5</v>
      </c>
    </row>
    <row r="20" spans="1:17" ht="20.100000000000001" customHeight="1" x14ac:dyDescent="0.25">
      <c r="A20" s="8">
        <v>9123</v>
      </c>
      <c r="B20" s="9"/>
      <c r="C20" s="4">
        <v>4</v>
      </c>
      <c r="D20" s="51">
        <v>50</v>
      </c>
      <c r="E20" s="51">
        <v>50</v>
      </c>
      <c r="F20" s="51">
        <v>50</v>
      </c>
      <c r="G20" s="50">
        <v>118</v>
      </c>
      <c r="H20" s="51">
        <v>75</v>
      </c>
      <c r="I20" s="51">
        <v>90</v>
      </c>
      <c r="J20" s="51">
        <v>50</v>
      </c>
      <c r="K20" s="51">
        <v>38</v>
      </c>
      <c r="L20" s="51">
        <v>75</v>
      </c>
      <c r="M20" s="51">
        <v>60</v>
      </c>
      <c r="N20" s="51">
        <v>100</v>
      </c>
      <c r="O20" s="51"/>
      <c r="P20" s="23">
        <f t="shared" si="0"/>
        <v>756</v>
      </c>
      <c r="Q20" s="21">
        <f t="shared" si="1"/>
        <v>94.5</v>
      </c>
    </row>
    <row r="21" spans="1:17" ht="20.100000000000001" customHeight="1" x14ac:dyDescent="0.25">
      <c r="A21" s="8">
        <v>3554</v>
      </c>
      <c r="B21" s="9"/>
      <c r="C21" s="4">
        <v>10</v>
      </c>
      <c r="D21" s="51">
        <v>0</v>
      </c>
      <c r="E21" s="51">
        <v>45</v>
      </c>
      <c r="F21" s="51">
        <v>50</v>
      </c>
      <c r="G21" s="50">
        <v>108</v>
      </c>
      <c r="H21" s="51">
        <v>75</v>
      </c>
      <c r="I21" s="51">
        <v>85</v>
      </c>
      <c r="J21" s="51">
        <v>50</v>
      </c>
      <c r="K21" s="51">
        <v>33</v>
      </c>
      <c r="L21" s="51"/>
      <c r="M21" s="51"/>
      <c r="N21" s="51">
        <v>100</v>
      </c>
      <c r="O21" s="51"/>
      <c r="P21" s="23">
        <f t="shared" si="0"/>
        <v>546</v>
      </c>
      <c r="Q21" s="21">
        <f t="shared" si="1"/>
        <v>68.25</v>
      </c>
    </row>
    <row r="22" spans="1:17" ht="20.100000000000001" customHeight="1" x14ac:dyDescent="0.25">
      <c r="A22" s="8">
        <v>1518</v>
      </c>
      <c r="B22" s="9"/>
      <c r="C22" s="4">
        <v>6</v>
      </c>
      <c r="D22" s="51">
        <v>50</v>
      </c>
      <c r="E22" s="51">
        <v>37.5</v>
      </c>
      <c r="F22" s="51">
        <v>50</v>
      </c>
      <c r="G22" s="50">
        <v>122</v>
      </c>
      <c r="H22" s="51">
        <v>75</v>
      </c>
      <c r="I22" s="51">
        <v>100</v>
      </c>
      <c r="J22" s="51">
        <v>50</v>
      </c>
      <c r="K22" s="51">
        <v>33</v>
      </c>
      <c r="L22" s="51">
        <v>75</v>
      </c>
      <c r="M22" s="51">
        <v>52</v>
      </c>
      <c r="N22" s="51">
        <v>100</v>
      </c>
      <c r="O22" s="51"/>
      <c r="P22" s="23">
        <f t="shared" si="0"/>
        <v>744.5</v>
      </c>
      <c r="Q22" s="21">
        <f t="shared" si="1"/>
        <v>93.0625</v>
      </c>
    </row>
    <row r="23" spans="1:17" ht="20.100000000000001" customHeight="1" x14ac:dyDescent="0.25">
      <c r="A23" s="49">
        <v>4230</v>
      </c>
      <c r="B23" s="45"/>
      <c r="C23" s="46">
        <v>6</v>
      </c>
      <c r="D23" s="52">
        <v>50</v>
      </c>
      <c r="E23" s="52">
        <v>37.5</v>
      </c>
      <c r="F23" s="51">
        <v>50</v>
      </c>
      <c r="G23" s="50">
        <v>122</v>
      </c>
      <c r="H23" s="51">
        <v>75</v>
      </c>
      <c r="I23" s="52">
        <v>100</v>
      </c>
      <c r="J23" s="52">
        <v>50</v>
      </c>
      <c r="K23" s="52">
        <v>33</v>
      </c>
      <c r="L23" s="52">
        <v>75</v>
      </c>
      <c r="M23" s="52">
        <v>52</v>
      </c>
      <c r="N23" s="51">
        <v>100</v>
      </c>
      <c r="O23" s="52"/>
      <c r="P23" s="23">
        <f t="shared" si="0"/>
        <v>744.5</v>
      </c>
      <c r="Q23" s="21">
        <f t="shared" si="1"/>
        <v>93.0625</v>
      </c>
    </row>
    <row r="24" spans="1:17" ht="20.100000000000001" customHeight="1" x14ac:dyDescent="0.25">
      <c r="A24" s="49">
        <v>1433</v>
      </c>
      <c r="B24" s="45"/>
      <c r="C24" s="46">
        <v>2</v>
      </c>
      <c r="D24" s="52">
        <v>50</v>
      </c>
      <c r="E24" s="52">
        <v>50</v>
      </c>
      <c r="F24" s="51">
        <v>50</v>
      </c>
      <c r="G24" s="50">
        <v>122</v>
      </c>
      <c r="H24" s="51">
        <v>75</v>
      </c>
      <c r="I24" s="52">
        <v>90</v>
      </c>
      <c r="J24" s="52">
        <v>50</v>
      </c>
      <c r="K24" s="52">
        <v>38</v>
      </c>
      <c r="L24" s="52">
        <v>75</v>
      </c>
      <c r="M24" s="52">
        <v>72</v>
      </c>
      <c r="N24" s="51">
        <v>100</v>
      </c>
      <c r="O24" s="52"/>
      <c r="P24" s="23">
        <f t="shared" si="0"/>
        <v>772</v>
      </c>
      <c r="Q24" s="21">
        <f t="shared" si="1"/>
        <v>96.5</v>
      </c>
    </row>
    <row r="25" spans="1:17" ht="20.100000000000001" customHeight="1" x14ac:dyDescent="0.25">
      <c r="A25" s="49">
        <v>3549</v>
      </c>
      <c r="B25" s="45"/>
      <c r="C25" s="46">
        <v>10</v>
      </c>
      <c r="D25" s="52">
        <v>0</v>
      </c>
      <c r="E25" s="52">
        <v>45</v>
      </c>
      <c r="F25" s="51">
        <v>50</v>
      </c>
      <c r="G25" s="50">
        <v>108</v>
      </c>
      <c r="H25" s="51">
        <v>75</v>
      </c>
      <c r="I25" s="52">
        <v>85</v>
      </c>
      <c r="J25" s="52">
        <v>50</v>
      </c>
      <c r="K25" s="52">
        <v>33</v>
      </c>
      <c r="L25" s="52"/>
      <c r="M25" s="52"/>
      <c r="N25" s="51">
        <v>100</v>
      </c>
      <c r="O25" s="52"/>
      <c r="P25" s="23">
        <f>SUM(D25:O25)</f>
        <v>546</v>
      </c>
      <c r="Q25" s="21">
        <f t="shared" si="1"/>
        <v>68.25</v>
      </c>
    </row>
    <row r="26" spans="1:17" ht="20.100000000000001" customHeight="1" thickBot="1" x14ac:dyDescent="0.3">
      <c r="A26" s="5" t="s">
        <v>38</v>
      </c>
      <c r="B26" s="15"/>
      <c r="C26" s="6">
        <v>8</v>
      </c>
      <c r="D26" s="53">
        <v>45</v>
      </c>
      <c r="E26" s="53">
        <v>40</v>
      </c>
      <c r="F26" s="53">
        <v>50</v>
      </c>
      <c r="G26" s="50">
        <v>113</v>
      </c>
      <c r="H26" s="53">
        <v>75</v>
      </c>
      <c r="I26" s="53">
        <v>100</v>
      </c>
      <c r="J26" s="53">
        <v>50</v>
      </c>
      <c r="K26" s="53">
        <v>38</v>
      </c>
      <c r="L26" s="53">
        <v>75</v>
      </c>
      <c r="M26" s="53">
        <v>63</v>
      </c>
      <c r="N26" s="53"/>
      <c r="O26" s="53"/>
      <c r="P26" s="25">
        <f t="shared" si="0"/>
        <v>649</v>
      </c>
      <c r="Q26" s="22">
        <f t="shared" si="1"/>
        <v>81.125</v>
      </c>
    </row>
    <row r="27" spans="1:17" ht="4.5" customHeight="1" thickBot="1" x14ac:dyDescent="0.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20.100000000000001" customHeight="1" thickBot="1" x14ac:dyDescent="0.35">
      <c r="B28" s="61" t="s">
        <v>4</v>
      </c>
      <c r="C28" s="62"/>
      <c r="D28" s="10">
        <f>AVERAGE(D7:D26)</f>
        <v>44.5</v>
      </c>
      <c r="E28" s="10">
        <f t="shared" ref="E28:J28" si="2">AVERAGE(E7:E26)</f>
        <v>46.25</v>
      </c>
      <c r="F28" s="10">
        <f t="shared" si="2"/>
        <v>50</v>
      </c>
      <c r="G28" s="10">
        <f t="shared" si="2"/>
        <v>116</v>
      </c>
      <c r="H28" s="10">
        <f t="shared" si="2"/>
        <v>75</v>
      </c>
      <c r="I28" s="10">
        <f t="shared" si="2"/>
        <v>95</v>
      </c>
      <c r="J28" s="10">
        <f t="shared" si="2"/>
        <v>50</v>
      </c>
      <c r="K28" s="10">
        <f t="shared" ref="K28:Q28" si="3">AVERAGE(K7:K26)</f>
        <v>34.5</v>
      </c>
      <c r="L28" s="10">
        <f t="shared" si="3"/>
        <v>75</v>
      </c>
      <c r="M28" s="10">
        <f t="shared" si="3"/>
        <v>63.888888888888886</v>
      </c>
      <c r="N28" s="10">
        <f t="shared" si="3"/>
        <v>100</v>
      </c>
      <c r="O28" s="10" t="e">
        <f>AVERAGE(O7:O26)</f>
        <v>#DIV/0!</v>
      </c>
      <c r="P28" s="12">
        <f t="shared" si="3"/>
        <v>716.25</v>
      </c>
      <c r="Q28" s="43">
        <f t="shared" si="3"/>
        <v>89.53125</v>
      </c>
    </row>
    <row r="29" spans="1:17" ht="20.100000000000001" customHeight="1" x14ac:dyDescent="0.25">
      <c r="B29" s="66" t="s">
        <v>5</v>
      </c>
      <c r="C29" s="67"/>
      <c r="D29" s="11">
        <f>MAX(D7:D26)</f>
        <v>50</v>
      </c>
      <c r="E29" s="11">
        <f t="shared" ref="E29:J29" si="4">MAX(E7:E26)</f>
        <v>50</v>
      </c>
      <c r="F29" s="11">
        <f t="shared" si="4"/>
        <v>50</v>
      </c>
      <c r="G29" s="11">
        <f t="shared" si="4"/>
        <v>123</v>
      </c>
      <c r="H29" s="11">
        <f t="shared" si="4"/>
        <v>75</v>
      </c>
      <c r="I29" s="11">
        <f t="shared" si="4"/>
        <v>100</v>
      </c>
      <c r="J29" s="11">
        <f t="shared" si="4"/>
        <v>50</v>
      </c>
      <c r="K29" s="11">
        <f t="shared" ref="K29:P29" si="5">MAX(K7:K26)</f>
        <v>38</v>
      </c>
      <c r="L29" s="11">
        <f t="shared" si="5"/>
        <v>75</v>
      </c>
      <c r="M29" s="11">
        <f t="shared" si="5"/>
        <v>75</v>
      </c>
      <c r="N29" s="11">
        <f t="shared" si="5"/>
        <v>100</v>
      </c>
      <c r="O29" s="11">
        <f>MAX(O7:O26)</f>
        <v>0</v>
      </c>
      <c r="P29" s="13">
        <f t="shared" si="5"/>
        <v>777</v>
      </c>
    </row>
    <row r="30" spans="1:17" ht="20.100000000000001" customHeight="1" x14ac:dyDescent="0.25">
      <c r="B30" s="66" t="s">
        <v>6</v>
      </c>
      <c r="C30" s="67"/>
      <c r="D30" s="11">
        <f>MIN(D7:D26)</f>
        <v>0</v>
      </c>
      <c r="E30" s="11">
        <f t="shared" ref="E30:J30" si="6">MIN(E7:E26)</f>
        <v>37.5</v>
      </c>
      <c r="F30" s="11">
        <f t="shared" si="6"/>
        <v>50</v>
      </c>
      <c r="G30" s="11">
        <f t="shared" si="6"/>
        <v>108</v>
      </c>
      <c r="H30" s="11">
        <f t="shared" si="6"/>
        <v>75</v>
      </c>
      <c r="I30" s="11">
        <f t="shared" si="6"/>
        <v>85</v>
      </c>
      <c r="J30" s="11">
        <f t="shared" si="6"/>
        <v>50</v>
      </c>
      <c r="K30" s="11">
        <f t="shared" ref="K30:P30" si="7">MIN(K7:K26)</f>
        <v>23</v>
      </c>
      <c r="L30" s="11">
        <f t="shared" si="7"/>
        <v>75</v>
      </c>
      <c r="M30" s="11">
        <f t="shared" si="7"/>
        <v>50</v>
      </c>
      <c r="N30" s="11">
        <f t="shared" si="7"/>
        <v>100</v>
      </c>
      <c r="O30" s="11">
        <f>MIN(O7:O26)</f>
        <v>0</v>
      </c>
      <c r="P30" s="13">
        <f t="shared" si="7"/>
        <v>546</v>
      </c>
    </row>
    <row r="31" spans="1:17" s="3" customFormat="1" ht="20.100000000000001" customHeight="1" x14ac:dyDescent="0.25">
      <c r="B31" s="66" t="s">
        <v>3</v>
      </c>
      <c r="C31" s="67"/>
      <c r="D31" s="41">
        <v>50</v>
      </c>
      <c r="E31" s="41">
        <v>50</v>
      </c>
      <c r="F31" s="41">
        <v>50</v>
      </c>
      <c r="G31" s="41">
        <v>125</v>
      </c>
      <c r="H31" s="41">
        <v>75</v>
      </c>
      <c r="I31" s="41">
        <v>100</v>
      </c>
      <c r="J31" s="41">
        <v>50</v>
      </c>
      <c r="K31" s="41">
        <v>50</v>
      </c>
      <c r="L31" s="41">
        <v>75</v>
      </c>
      <c r="M31" s="41">
        <v>75</v>
      </c>
      <c r="N31" s="41">
        <v>100</v>
      </c>
      <c r="O31" s="41"/>
      <c r="P31" s="42">
        <f>SUM(D31:O31)</f>
        <v>800</v>
      </c>
    </row>
    <row r="32" spans="1:17" ht="20.100000000000001" customHeight="1" x14ac:dyDescent="0.25">
      <c r="B32" s="68" t="s">
        <v>7</v>
      </c>
      <c r="C32" s="69"/>
      <c r="D32" s="11">
        <f t="shared" ref="D32:M32" si="8">(D28/D31)*100</f>
        <v>89</v>
      </c>
      <c r="E32" s="11">
        <f t="shared" si="8"/>
        <v>92.5</v>
      </c>
      <c r="F32" s="11">
        <f t="shared" si="8"/>
        <v>100</v>
      </c>
      <c r="G32" s="11">
        <f t="shared" si="8"/>
        <v>92.800000000000011</v>
      </c>
      <c r="H32" s="11">
        <f t="shared" si="8"/>
        <v>100</v>
      </c>
      <c r="I32" s="11">
        <f t="shared" si="8"/>
        <v>95</v>
      </c>
      <c r="J32" s="11">
        <f t="shared" si="8"/>
        <v>100</v>
      </c>
      <c r="K32" s="11">
        <f t="shared" si="8"/>
        <v>69</v>
      </c>
      <c r="L32" s="11">
        <f t="shared" si="8"/>
        <v>100</v>
      </c>
      <c r="M32" s="11">
        <f t="shared" si="8"/>
        <v>85.18518518518519</v>
      </c>
      <c r="N32" s="11">
        <f>(N28/N31)*100</f>
        <v>100</v>
      </c>
      <c r="O32" s="11" t="e">
        <f>(O28/O31)*100</f>
        <v>#DIV/0!</v>
      </c>
      <c r="P32" s="13">
        <f>AVERAGE(P7:P26)</f>
        <v>716.25</v>
      </c>
    </row>
    <row r="33" spans="2:16" ht="13.8" thickBot="1" x14ac:dyDescent="0.3">
      <c r="B33" s="59" t="s">
        <v>30</v>
      </c>
      <c r="C33" s="60"/>
      <c r="D33" s="58">
        <f>D32*0.45+E32*0.55</f>
        <v>90.925000000000011</v>
      </c>
      <c r="E33" s="58"/>
      <c r="F33" s="58">
        <f>F32*0.45+G32*0.55</f>
        <v>96.04000000000002</v>
      </c>
      <c r="G33" s="58"/>
      <c r="H33" s="58">
        <f>H32*0.45+I32*0.55</f>
        <v>97.25</v>
      </c>
      <c r="I33" s="58"/>
      <c r="J33" s="58">
        <f>J32*0.45+K32*0.55</f>
        <v>82.95</v>
      </c>
      <c r="K33" s="58"/>
      <c r="L33" s="58">
        <f>L32*0.45+M32*0.55</f>
        <v>91.851851851851862</v>
      </c>
      <c r="M33" s="58"/>
      <c r="N33" s="58" t="e">
        <f>N32*0.45+O32*0.55</f>
        <v>#DIV/0!</v>
      </c>
      <c r="O33" s="58"/>
      <c r="P33" s="44"/>
    </row>
  </sheetData>
  <mergeCells count="15">
    <mergeCell ref="B33:C33"/>
    <mergeCell ref="B28:C28"/>
    <mergeCell ref="A1:P1"/>
    <mergeCell ref="A2:P2"/>
    <mergeCell ref="A4:P4"/>
    <mergeCell ref="B29:C29"/>
    <mergeCell ref="B30:C30"/>
    <mergeCell ref="B31:C31"/>
    <mergeCell ref="B32:C32"/>
    <mergeCell ref="L33:M33"/>
    <mergeCell ref="D33:E33"/>
    <mergeCell ref="F33:G33"/>
    <mergeCell ref="H33:I33"/>
    <mergeCell ref="J33:K33"/>
    <mergeCell ref="N33:O33"/>
  </mergeCells>
  <phoneticPr fontId="0" type="noConversion"/>
  <pageMargins left="0.75" right="0.75" top="1" bottom="1" header="0.5" footer="0.5"/>
  <pageSetup scale="74" orientation="landscape" verticalDpi="300" r:id="rId1"/>
  <headerFooter alignWithMargins="0">
    <oddFooter>&amp;LAs of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5" zoomScale="90" workbookViewId="0">
      <selection activeCell="D25" sqref="D25"/>
    </sheetView>
  </sheetViews>
  <sheetFormatPr defaultColWidth="9.109375" defaultRowHeight="13.2" x14ac:dyDescent="0.25"/>
  <cols>
    <col min="1" max="1" width="6" style="1" customWidth="1"/>
    <col min="2" max="2" width="19.6640625" style="1" customWidth="1"/>
    <col min="3" max="3" width="6.5546875" style="1" customWidth="1"/>
    <col min="4" max="4" width="6.33203125" style="1" customWidth="1"/>
    <col min="5" max="13" width="7.33203125" style="1" customWidth="1"/>
    <col min="14" max="14" width="9.109375" style="1"/>
    <col min="15" max="15" width="10" style="1" customWidth="1"/>
    <col min="16" max="16384" width="9.109375" style="1"/>
  </cols>
  <sheetData>
    <row r="1" spans="1:15" ht="31.8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5" ht="24.6" x14ac:dyDescent="0.4">
      <c r="A2" s="64" t="s">
        <v>37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5" ht="22.8" x14ac:dyDescent="0.4">
      <c r="A4" s="65" t="s">
        <v>29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5" ht="9" customHeight="1" thickBot="1" x14ac:dyDescent="0.3"/>
    <row r="6" spans="1:15" s="19" customFormat="1" ht="20.100000000000001" customHeight="1" thickBot="1" x14ac:dyDescent="0.25">
      <c r="A6" s="16" t="s">
        <v>20</v>
      </c>
      <c r="B6" s="17" t="s">
        <v>1</v>
      </c>
      <c r="C6" s="17" t="s">
        <v>34</v>
      </c>
      <c r="D6" s="17" t="s">
        <v>21</v>
      </c>
      <c r="E6" s="17" t="s">
        <v>22</v>
      </c>
      <c r="F6" s="17" t="s">
        <v>23</v>
      </c>
      <c r="G6" s="17" t="s">
        <v>24</v>
      </c>
      <c r="H6" s="17" t="s">
        <v>25</v>
      </c>
      <c r="I6" s="17" t="s">
        <v>26</v>
      </c>
      <c r="J6" s="17" t="s">
        <v>27</v>
      </c>
      <c r="K6" s="17" t="s">
        <v>28</v>
      </c>
      <c r="L6" s="17" t="s">
        <v>36</v>
      </c>
      <c r="M6" s="17" t="s">
        <v>2</v>
      </c>
      <c r="N6" s="33" t="s">
        <v>11</v>
      </c>
      <c r="O6" s="34" t="s">
        <v>31</v>
      </c>
    </row>
    <row r="7" spans="1:15" ht="20.100000000000001" customHeight="1" thickTop="1" x14ac:dyDescent="0.25">
      <c r="A7" s="48" t="s">
        <v>39</v>
      </c>
      <c r="B7" s="14"/>
      <c r="C7" s="7">
        <v>3</v>
      </c>
      <c r="D7" s="23">
        <v>95</v>
      </c>
      <c r="E7" s="23">
        <v>99</v>
      </c>
      <c r="F7" s="23">
        <v>98</v>
      </c>
      <c r="G7" s="23">
        <v>100</v>
      </c>
      <c r="H7" s="23">
        <v>100</v>
      </c>
      <c r="I7" s="23">
        <v>98</v>
      </c>
      <c r="J7" s="23">
        <v>100</v>
      </c>
      <c r="K7" s="23">
        <v>100</v>
      </c>
      <c r="L7" s="23"/>
      <c r="M7" s="35">
        <f t="shared" ref="M7:M20" si="0">SUM(D7:L7)</f>
        <v>790</v>
      </c>
      <c r="N7" s="38">
        <f t="shared" ref="N7:N20" si="1">(M7/$M$31)*100</f>
        <v>98.75</v>
      </c>
      <c r="O7" s="57">
        <v>87</v>
      </c>
    </row>
    <row r="8" spans="1:15" ht="20.100000000000001" customHeight="1" x14ac:dyDescent="0.25">
      <c r="A8" s="8">
        <v>1684</v>
      </c>
      <c r="B8" s="9"/>
      <c r="C8" s="4">
        <v>2</v>
      </c>
      <c r="D8" s="24">
        <v>98</v>
      </c>
      <c r="E8" s="24">
        <v>110</v>
      </c>
      <c r="F8" s="24">
        <v>100</v>
      </c>
      <c r="G8" s="24">
        <v>100</v>
      </c>
      <c r="H8" s="24">
        <v>100</v>
      </c>
      <c r="I8" s="24">
        <v>110</v>
      </c>
      <c r="J8" s="24">
        <v>100</v>
      </c>
      <c r="K8" s="24">
        <v>100</v>
      </c>
      <c r="L8" s="24"/>
      <c r="M8" s="36">
        <f t="shared" si="0"/>
        <v>818</v>
      </c>
      <c r="N8" s="39">
        <f t="shared" si="1"/>
        <v>102.25</v>
      </c>
      <c r="O8" s="54">
        <v>74</v>
      </c>
    </row>
    <row r="9" spans="1:15" ht="20.100000000000001" customHeight="1" x14ac:dyDescent="0.25">
      <c r="A9" s="8">
        <v>7939</v>
      </c>
      <c r="B9" s="9"/>
      <c r="C9" s="4">
        <v>4</v>
      </c>
      <c r="D9" s="24">
        <v>75</v>
      </c>
      <c r="E9" s="24">
        <v>98</v>
      </c>
      <c r="F9" s="24">
        <v>75</v>
      </c>
      <c r="G9" s="24">
        <v>98</v>
      </c>
      <c r="H9" s="24">
        <v>90</v>
      </c>
      <c r="I9" s="24">
        <v>83</v>
      </c>
      <c r="J9" s="24">
        <v>100</v>
      </c>
      <c r="K9" s="24">
        <v>100</v>
      </c>
      <c r="L9" s="24"/>
      <c r="M9" s="36">
        <f t="shared" si="0"/>
        <v>719</v>
      </c>
      <c r="N9" s="39">
        <f t="shared" si="1"/>
        <v>89.875</v>
      </c>
      <c r="O9" s="54">
        <v>53.5</v>
      </c>
    </row>
    <row r="10" spans="1:15" ht="20.100000000000001" customHeight="1" x14ac:dyDescent="0.25">
      <c r="A10" s="8" t="s">
        <v>41</v>
      </c>
      <c r="B10" s="9"/>
      <c r="C10" s="4">
        <v>1</v>
      </c>
      <c r="D10" s="24">
        <v>93</v>
      </c>
      <c r="E10" s="24">
        <v>82</v>
      </c>
      <c r="F10" s="24">
        <v>80</v>
      </c>
      <c r="G10" s="24">
        <v>70</v>
      </c>
      <c r="H10" s="24">
        <v>90</v>
      </c>
      <c r="I10" s="24">
        <v>75</v>
      </c>
      <c r="J10" s="24">
        <v>85</v>
      </c>
      <c r="K10" s="24">
        <v>90</v>
      </c>
      <c r="L10" s="24"/>
      <c r="M10" s="36">
        <f t="shared" si="0"/>
        <v>665</v>
      </c>
      <c r="N10" s="39">
        <f t="shared" si="1"/>
        <v>83.125</v>
      </c>
      <c r="O10" s="54">
        <v>39</v>
      </c>
    </row>
    <row r="11" spans="1:15" ht="20.100000000000001" customHeight="1" x14ac:dyDescent="0.25">
      <c r="A11" s="8" t="s">
        <v>40</v>
      </c>
      <c r="B11" s="9"/>
      <c r="C11" s="4">
        <v>8</v>
      </c>
      <c r="D11" s="24">
        <v>93</v>
      </c>
      <c r="E11" s="24">
        <v>100</v>
      </c>
      <c r="F11" s="24">
        <v>100</v>
      </c>
      <c r="G11" s="24">
        <v>100</v>
      </c>
      <c r="H11" s="24">
        <v>100</v>
      </c>
      <c r="I11" s="24">
        <v>90</v>
      </c>
      <c r="J11" s="24">
        <v>100</v>
      </c>
      <c r="K11" s="24">
        <v>95</v>
      </c>
      <c r="L11" s="24"/>
      <c r="M11" s="36">
        <f t="shared" si="0"/>
        <v>778</v>
      </c>
      <c r="N11" s="39">
        <f t="shared" si="1"/>
        <v>97.25</v>
      </c>
      <c r="O11" s="54">
        <v>60</v>
      </c>
    </row>
    <row r="12" spans="1:15" ht="20.100000000000001" customHeight="1" x14ac:dyDescent="0.25">
      <c r="A12" s="8">
        <v>7851</v>
      </c>
      <c r="B12" s="9"/>
      <c r="C12" s="4">
        <v>9</v>
      </c>
      <c r="D12" s="24">
        <v>0</v>
      </c>
      <c r="E12" s="24">
        <v>90</v>
      </c>
      <c r="F12" s="24">
        <v>70</v>
      </c>
      <c r="G12" s="24">
        <v>80</v>
      </c>
      <c r="H12" s="24">
        <v>80</v>
      </c>
      <c r="I12" s="24">
        <v>70</v>
      </c>
      <c r="J12" s="24">
        <v>85</v>
      </c>
      <c r="K12" s="24">
        <v>70</v>
      </c>
      <c r="L12" s="24"/>
      <c r="M12" s="36">
        <f t="shared" si="0"/>
        <v>545</v>
      </c>
      <c r="N12" s="39">
        <f t="shared" si="1"/>
        <v>68.125</v>
      </c>
      <c r="O12" s="54">
        <v>60</v>
      </c>
    </row>
    <row r="13" spans="1:15" ht="20.100000000000001" customHeight="1" x14ac:dyDescent="0.25">
      <c r="A13" s="8">
        <v>4260</v>
      </c>
      <c r="B13" s="9"/>
      <c r="C13" s="4">
        <v>5</v>
      </c>
      <c r="D13" s="24">
        <v>75</v>
      </c>
      <c r="E13" s="24">
        <v>100</v>
      </c>
      <c r="F13" s="24">
        <v>95</v>
      </c>
      <c r="G13" s="24">
        <v>100</v>
      </c>
      <c r="H13" s="24">
        <v>100</v>
      </c>
      <c r="I13" s="24">
        <v>100</v>
      </c>
      <c r="J13" s="24">
        <v>100</v>
      </c>
      <c r="K13" s="24">
        <v>90</v>
      </c>
      <c r="L13" s="24"/>
      <c r="M13" s="36">
        <f t="shared" si="0"/>
        <v>760</v>
      </c>
      <c r="N13" s="39">
        <f t="shared" si="1"/>
        <v>95</v>
      </c>
      <c r="O13" s="54">
        <v>57</v>
      </c>
    </row>
    <row r="14" spans="1:15" ht="20.100000000000001" customHeight="1" x14ac:dyDescent="0.25">
      <c r="A14" s="8">
        <v>2742</v>
      </c>
      <c r="B14" s="9"/>
      <c r="C14" s="4">
        <v>3</v>
      </c>
      <c r="D14" s="24">
        <v>93</v>
      </c>
      <c r="E14" s="24">
        <v>98</v>
      </c>
      <c r="F14" s="24">
        <v>92</v>
      </c>
      <c r="G14" s="24">
        <v>100</v>
      </c>
      <c r="H14" s="24">
        <v>91</v>
      </c>
      <c r="I14" s="24">
        <v>88</v>
      </c>
      <c r="J14" s="24">
        <v>100</v>
      </c>
      <c r="K14" s="24">
        <v>100</v>
      </c>
      <c r="L14" s="24"/>
      <c r="M14" s="36">
        <f t="shared" si="0"/>
        <v>762</v>
      </c>
      <c r="N14" s="39">
        <f t="shared" si="1"/>
        <v>95.25</v>
      </c>
      <c r="O14" s="54">
        <v>90</v>
      </c>
    </row>
    <row r="15" spans="1:15" ht="20.100000000000001" customHeight="1" x14ac:dyDescent="0.25">
      <c r="A15" s="8">
        <v>3991</v>
      </c>
      <c r="B15" s="9"/>
      <c r="C15" s="4">
        <v>1</v>
      </c>
      <c r="D15" s="24">
        <v>89</v>
      </c>
      <c r="E15" s="24">
        <v>100</v>
      </c>
      <c r="F15" s="24">
        <v>100</v>
      </c>
      <c r="G15" s="24">
        <v>90</v>
      </c>
      <c r="H15" s="24">
        <v>93</v>
      </c>
      <c r="I15" s="24">
        <v>94</v>
      </c>
      <c r="J15" s="24">
        <v>90</v>
      </c>
      <c r="K15" s="24">
        <v>90</v>
      </c>
      <c r="L15" s="24"/>
      <c r="M15" s="36">
        <f t="shared" si="0"/>
        <v>746</v>
      </c>
      <c r="N15" s="39">
        <f t="shared" si="1"/>
        <v>93.25</v>
      </c>
      <c r="O15" s="54">
        <v>48.45</v>
      </c>
    </row>
    <row r="16" spans="1:15" ht="20.100000000000001" customHeight="1" x14ac:dyDescent="0.25">
      <c r="A16" s="8">
        <v>7862</v>
      </c>
      <c r="B16" s="9"/>
      <c r="C16" s="4">
        <v>7</v>
      </c>
      <c r="D16" s="24">
        <v>93</v>
      </c>
      <c r="E16" s="24">
        <v>83</v>
      </c>
      <c r="F16" s="24">
        <v>100</v>
      </c>
      <c r="G16" s="24">
        <v>95</v>
      </c>
      <c r="H16" s="24">
        <v>0</v>
      </c>
      <c r="I16" s="24">
        <v>90</v>
      </c>
      <c r="J16" s="24">
        <v>95</v>
      </c>
      <c r="K16" s="24">
        <v>95</v>
      </c>
      <c r="L16" s="24"/>
      <c r="M16" s="36">
        <f t="shared" si="0"/>
        <v>651</v>
      </c>
      <c r="N16" s="39">
        <f t="shared" si="1"/>
        <v>81.375</v>
      </c>
      <c r="O16" s="54">
        <v>69</v>
      </c>
    </row>
    <row r="17" spans="1:15" ht="20.100000000000001" customHeight="1" x14ac:dyDescent="0.25">
      <c r="A17" s="8" t="s">
        <v>35</v>
      </c>
      <c r="B17" s="9"/>
      <c r="C17" s="4">
        <v>5</v>
      </c>
      <c r="D17" s="24">
        <v>95</v>
      </c>
      <c r="E17" s="24">
        <v>85</v>
      </c>
      <c r="F17" s="24">
        <v>65</v>
      </c>
      <c r="G17" s="24">
        <v>90</v>
      </c>
      <c r="H17" s="24">
        <v>92</v>
      </c>
      <c r="I17" s="24">
        <v>80</v>
      </c>
      <c r="J17" s="24">
        <v>80</v>
      </c>
      <c r="K17" s="24">
        <v>96</v>
      </c>
      <c r="L17" s="24"/>
      <c r="M17" s="36">
        <f t="shared" si="0"/>
        <v>683</v>
      </c>
      <c r="N17" s="39">
        <f t="shared" si="1"/>
        <v>85.375</v>
      </c>
      <c r="O17" s="54">
        <v>36.25</v>
      </c>
    </row>
    <row r="18" spans="1:15" ht="20.100000000000001" customHeight="1" x14ac:dyDescent="0.25">
      <c r="A18" s="8">
        <v>6761</v>
      </c>
      <c r="B18" s="9"/>
      <c r="C18" s="4">
        <v>7</v>
      </c>
      <c r="D18" s="24">
        <v>93</v>
      </c>
      <c r="E18" s="24">
        <v>93</v>
      </c>
      <c r="F18" s="24">
        <v>95</v>
      </c>
      <c r="G18" s="24">
        <v>90</v>
      </c>
      <c r="H18" s="24">
        <v>0</v>
      </c>
      <c r="I18" s="24">
        <v>80</v>
      </c>
      <c r="J18" s="24">
        <v>87</v>
      </c>
      <c r="K18" s="24">
        <v>88</v>
      </c>
      <c r="L18" s="24"/>
      <c r="M18" s="36">
        <f t="shared" si="0"/>
        <v>626</v>
      </c>
      <c r="N18" s="39">
        <f t="shared" si="1"/>
        <v>78.25</v>
      </c>
      <c r="O18" s="54">
        <v>64</v>
      </c>
    </row>
    <row r="19" spans="1:15" ht="20.100000000000001" customHeight="1" x14ac:dyDescent="0.25">
      <c r="A19" s="8">
        <v>5155</v>
      </c>
      <c r="B19" s="9"/>
      <c r="C19" s="4">
        <v>9</v>
      </c>
      <c r="D19" s="24">
        <v>93</v>
      </c>
      <c r="E19" s="24">
        <v>85</v>
      </c>
      <c r="F19" s="24">
        <v>80</v>
      </c>
      <c r="G19" s="24">
        <v>90</v>
      </c>
      <c r="H19" s="24">
        <v>95</v>
      </c>
      <c r="I19" s="24">
        <v>85</v>
      </c>
      <c r="J19" s="24">
        <v>90</v>
      </c>
      <c r="K19" s="24">
        <v>90</v>
      </c>
      <c r="L19" s="24"/>
      <c r="M19" s="36">
        <f t="shared" si="0"/>
        <v>708</v>
      </c>
      <c r="N19" s="39">
        <f t="shared" si="1"/>
        <v>88.5</v>
      </c>
      <c r="O19" s="54">
        <v>75</v>
      </c>
    </row>
    <row r="20" spans="1:15" ht="20.100000000000001" customHeight="1" x14ac:dyDescent="0.25">
      <c r="A20" s="8">
        <v>9123</v>
      </c>
      <c r="B20" s="9"/>
      <c r="C20" s="4">
        <v>4</v>
      </c>
      <c r="D20" s="24">
        <v>80</v>
      </c>
      <c r="E20" s="24">
        <v>95</v>
      </c>
      <c r="F20" s="24">
        <v>90</v>
      </c>
      <c r="G20" s="24">
        <v>100</v>
      </c>
      <c r="H20" s="24">
        <v>95</v>
      </c>
      <c r="I20" s="24">
        <v>78</v>
      </c>
      <c r="J20" s="24">
        <v>100</v>
      </c>
      <c r="K20" s="24">
        <v>100</v>
      </c>
      <c r="L20" s="24"/>
      <c r="M20" s="36">
        <f t="shared" si="0"/>
        <v>738</v>
      </c>
      <c r="N20" s="39">
        <f t="shared" si="1"/>
        <v>92.25</v>
      </c>
      <c r="O20" s="54">
        <v>62</v>
      </c>
    </row>
    <row r="21" spans="1:15" ht="20.100000000000001" customHeight="1" x14ac:dyDescent="0.25">
      <c r="A21" s="8">
        <v>3554</v>
      </c>
      <c r="B21" s="9"/>
      <c r="C21" s="4">
        <v>10</v>
      </c>
      <c r="D21" s="47">
        <v>85</v>
      </c>
      <c r="E21" s="47">
        <v>95</v>
      </c>
      <c r="F21" s="47">
        <v>95</v>
      </c>
      <c r="G21" s="47">
        <v>95</v>
      </c>
      <c r="H21" s="47">
        <v>96</v>
      </c>
      <c r="I21" s="47">
        <v>95</v>
      </c>
      <c r="J21" s="47">
        <v>94</v>
      </c>
      <c r="K21" s="47">
        <v>100</v>
      </c>
      <c r="L21" s="47"/>
      <c r="M21" s="36">
        <f t="shared" ref="M21:M26" si="2">SUM(D21:L21)</f>
        <v>755</v>
      </c>
      <c r="N21" s="39">
        <f t="shared" ref="N21:N26" si="3">(M21/$M$31)*100</f>
        <v>94.375</v>
      </c>
      <c r="O21" s="56">
        <v>84</v>
      </c>
    </row>
    <row r="22" spans="1:15" ht="20.100000000000001" customHeight="1" x14ac:dyDescent="0.25">
      <c r="A22" s="8">
        <v>1518</v>
      </c>
      <c r="B22" s="9"/>
      <c r="C22" s="4">
        <v>6</v>
      </c>
      <c r="D22" s="47">
        <v>90</v>
      </c>
      <c r="E22" s="47">
        <v>88</v>
      </c>
      <c r="F22" s="47">
        <v>80</v>
      </c>
      <c r="G22" s="47">
        <v>85</v>
      </c>
      <c r="H22" s="47">
        <v>80</v>
      </c>
      <c r="I22" s="47">
        <v>85</v>
      </c>
      <c r="J22" s="47">
        <v>80</v>
      </c>
      <c r="K22" s="47">
        <v>85</v>
      </c>
      <c r="L22" s="47"/>
      <c r="M22" s="36">
        <f t="shared" si="2"/>
        <v>673</v>
      </c>
      <c r="N22" s="39">
        <f t="shared" si="3"/>
        <v>84.125</v>
      </c>
      <c r="O22" s="56">
        <v>63</v>
      </c>
    </row>
    <row r="23" spans="1:15" ht="20.100000000000001" customHeight="1" x14ac:dyDescent="0.25">
      <c r="A23" s="49">
        <v>4230</v>
      </c>
      <c r="B23" s="45"/>
      <c r="C23" s="46">
        <v>6</v>
      </c>
      <c r="D23" s="47">
        <v>90</v>
      </c>
      <c r="E23" s="47">
        <v>88</v>
      </c>
      <c r="F23" s="47">
        <v>80</v>
      </c>
      <c r="G23" s="47">
        <v>85</v>
      </c>
      <c r="H23" s="47">
        <v>80</v>
      </c>
      <c r="I23" s="47">
        <v>85</v>
      </c>
      <c r="J23" s="47">
        <v>80</v>
      </c>
      <c r="K23" s="47">
        <v>85</v>
      </c>
      <c r="L23" s="47"/>
      <c r="M23" s="36">
        <f t="shared" si="2"/>
        <v>673</v>
      </c>
      <c r="N23" s="39">
        <f t="shared" si="3"/>
        <v>84.125</v>
      </c>
      <c r="O23" s="56">
        <v>63</v>
      </c>
    </row>
    <row r="24" spans="1:15" ht="20.100000000000001" customHeight="1" x14ac:dyDescent="0.25">
      <c r="A24" s="49">
        <v>1433</v>
      </c>
      <c r="B24" s="45"/>
      <c r="C24" s="46">
        <v>2</v>
      </c>
      <c r="D24" s="47">
        <v>85</v>
      </c>
      <c r="E24" s="47">
        <v>98</v>
      </c>
      <c r="F24" s="47">
        <v>95</v>
      </c>
      <c r="G24" s="47">
        <v>95</v>
      </c>
      <c r="H24" s="47">
        <v>99</v>
      </c>
      <c r="I24" s="47">
        <v>100</v>
      </c>
      <c r="J24" s="47">
        <v>95</v>
      </c>
      <c r="K24" s="47">
        <v>95</v>
      </c>
      <c r="L24" s="47"/>
      <c r="M24" s="36">
        <f t="shared" si="2"/>
        <v>762</v>
      </c>
      <c r="N24" s="39">
        <f t="shared" si="3"/>
        <v>95.25</v>
      </c>
      <c r="O24" s="56">
        <v>58.15</v>
      </c>
    </row>
    <row r="25" spans="1:15" ht="20.100000000000001" customHeight="1" x14ac:dyDescent="0.25">
      <c r="A25" s="49">
        <v>3549</v>
      </c>
      <c r="B25" s="45"/>
      <c r="C25" s="46">
        <v>10</v>
      </c>
      <c r="D25" s="47">
        <v>93</v>
      </c>
      <c r="E25" s="47">
        <v>95</v>
      </c>
      <c r="F25" s="47">
        <v>95</v>
      </c>
      <c r="G25" s="47">
        <v>95</v>
      </c>
      <c r="H25" s="47">
        <v>93</v>
      </c>
      <c r="I25" s="47">
        <v>92</v>
      </c>
      <c r="J25" s="47">
        <v>89</v>
      </c>
      <c r="K25" s="47">
        <v>100</v>
      </c>
      <c r="L25" s="47"/>
      <c r="M25" s="36">
        <f t="shared" si="2"/>
        <v>752</v>
      </c>
      <c r="N25" s="39">
        <f t="shared" si="3"/>
        <v>94</v>
      </c>
      <c r="O25" s="56">
        <v>83</v>
      </c>
    </row>
    <row r="26" spans="1:15" ht="20.100000000000001" customHeight="1" thickBot="1" x14ac:dyDescent="0.3">
      <c r="A26" s="5" t="s">
        <v>38</v>
      </c>
      <c r="B26" s="15"/>
      <c r="C26" s="6">
        <v>8</v>
      </c>
      <c r="D26" s="25">
        <v>70</v>
      </c>
      <c r="E26" s="25">
        <v>100</v>
      </c>
      <c r="F26" s="25">
        <v>75</v>
      </c>
      <c r="G26" s="25">
        <v>85</v>
      </c>
      <c r="H26" s="25">
        <v>88</v>
      </c>
      <c r="I26" s="25">
        <v>78</v>
      </c>
      <c r="J26" s="25">
        <v>95</v>
      </c>
      <c r="K26" s="25">
        <v>100</v>
      </c>
      <c r="L26" s="25"/>
      <c r="M26" s="37">
        <f t="shared" si="2"/>
        <v>691</v>
      </c>
      <c r="N26" s="40">
        <f t="shared" si="3"/>
        <v>86.375</v>
      </c>
      <c r="O26" s="55">
        <v>40.75</v>
      </c>
    </row>
    <row r="27" spans="1:15" ht="4.5" customHeight="1" thickBot="1" x14ac:dyDescent="0.3">
      <c r="E27" s="2"/>
      <c r="F27" s="2"/>
      <c r="G27" s="2"/>
      <c r="H27" s="2"/>
      <c r="I27" s="2"/>
      <c r="J27" s="2"/>
      <c r="K27" s="2"/>
      <c r="L27" s="2"/>
      <c r="M27" s="2"/>
    </row>
    <row r="28" spans="1:15" ht="20.100000000000001" customHeight="1" thickBot="1" x14ac:dyDescent="0.35">
      <c r="B28" s="61" t="s">
        <v>4</v>
      </c>
      <c r="C28" s="73"/>
      <c r="D28" s="27">
        <f t="shared" ref="D28:N28" si="4">AVERAGE(D7:D26)</f>
        <v>83.9</v>
      </c>
      <c r="E28" s="27">
        <f t="shared" si="4"/>
        <v>94.1</v>
      </c>
      <c r="F28" s="27">
        <f t="shared" si="4"/>
        <v>88</v>
      </c>
      <c r="G28" s="27">
        <f t="shared" si="4"/>
        <v>92.15</v>
      </c>
      <c r="H28" s="27">
        <f t="shared" si="4"/>
        <v>83.1</v>
      </c>
      <c r="I28" s="27">
        <f t="shared" si="4"/>
        <v>87.8</v>
      </c>
      <c r="J28" s="27">
        <f t="shared" si="4"/>
        <v>92.25</v>
      </c>
      <c r="K28" s="27">
        <f t="shared" si="4"/>
        <v>93.45</v>
      </c>
      <c r="L28" s="27" t="e">
        <f t="shared" si="4"/>
        <v>#DIV/0!</v>
      </c>
      <c r="M28" s="28">
        <f t="shared" si="4"/>
        <v>714.75</v>
      </c>
      <c r="N28" s="26">
        <f t="shared" si="4"/>
        <v>89.34375</v>
      </c>
    </row>
    <row r="29" spans="1:15" ht="20.100000000000001" customHeight="1" x14ac:dyDescent="0.25">
      <c r="B29" s="66" t="s">
        <v>5</v>
      </c>
      <c r="C29" s="70"/>
      <c r="D29" s="29">
        <f t="shared" ref="D29:M29" si="5">MAX(D7:D26)</f>
        <v>98</v>
      </c>
      <c r="E29" s="29">
        <f t="shared" si="5"/>
        <v>110</v>
      </c>
      <c r="F29" s="29">
        <f t="shared" si="5"/>
        <v>100</v>
      </c>
      <c r="G29" s="29">
        <f t="shared" si="5"/>
        <v>100</v>
      </c>
      <c r="H29" s="29">
        <f t="shared" si="5"/>
        <v>100</v>
      </c>
      <c r="I29" s="29">
        <f t="shared" si="5"/>
        <v>110</v>
      </c>
      <c r="J29" s="29">
        <f t="shared" si="5"/>
        <v>100</v>
      </c>
      <c r="K29" s="29">
        <f t="shared" si="5"/>
        <v>100</v>
      </c>
      <c r="L29" s="29">
        <f t="shared" si="5"/>
        <v>0</v>
      </c>
      <c r="M29" s="30">
        <f t="shared" si="5"/>
        <v>818</v>
      </c>
    </row>
    <row r="30" spans="1:15" ht="20.100000000000001" customHeight="1" x14ac:dyDescent="0.25">
      <c r="B30" s="66" t="s">
        <v>6</v>
      </c>
      <c r="C30" s="70"/>
      <c r="D30" s="29">
        <f t="shared" ref="D30:M30" si="6">MIN(D7:D26)</f>
        <v>0</v>
      </c>
      <c r="E30" s="29">
        <f t="shared" si="6"/>
        <v>82</v>
      </c>
      <c r="F30" s="29">
        <f t="shared" si="6"/>
        <v>65</v>
      </c>
      <c r="G30" s="29">
        <f t="shared" si="6"/>
        <v>70</v>
      </c>
      <c r="H30" s="29">
        <f t="shared" si="6"/>
        <v>0</v>
      </c>
      <c r="I30" s="29">
        <f t="shared" si="6"/>
        <v>70</v>
      </c>
      <c r="J30" s="29">
        <f t="shared" si="6"/>
        <v>80</v>
      </c>
      <c r="K30" s="29">
        <f t="shared" si="6"/>
        <v>70</v>
      </c>
      <c r="L30" s="29">
        <f t="shared" si="6"/>
        <v>0</v>
      </c>
      <c r="M30" s="30">
        <f t="shared" si="6"/>
        <v>545</v>
      </c>
    </row>
    <row r="31" spans="1:15" s="3" customFormat="1" ht="20.100000000000001" customHeight="1" x14ac:dyDescent="0.25">
      <c r="B31" s="66" t="s">
        <v>3</v>
      </c>
      <c r="C31" s="70"/>
      <c r="D31" s="29">
        <v>100</v>
      </c>
      <c r="E31" s="29">
        <v>100</v>
      </c>
      <c r="F31" s="29">
        <v>100</v>
      </c>
      <c r="G31" s="29">
        <v>100</v>
      </c>
      <c r="H31" s="29">
        <v>100</v>
      </c>
      <c r="I31" s="29">
        <v>100</v>
      </c>
      <c r="J31" s="29">
        <v>100</v>
      </c>
      <c r="K31" s="29">
        <v>100</v>
      </c>
      <c r="L31" s="29"/>
      <c r="M31" s="30">
        <f>SUM(D31:L31)</f>
        <v>800</v>
      </c>
    </row>
    <row r="32" spans="1:15" ht="20.100000000000001" customHeight="1" thickBot="1" x14ac:dyDescent="0.3">
      <c r="B32" s="71" t="s">
        <v>7</v>
      </c>
      <c r="C32" s="72"/>
      <c r="D32" s="31">
        <f t="shared" ref="D32:L32" si="7">(D28/D31)*100</f>
        <v>83.9</v>
      </c>
      <c r="E32" s="31">
        <f t="shared" si="7"/>
        <v>94.1</v>
      </c>
      <c r="F32" s="31">
        <f t="shared" si="7"/>
        <v>88</v>
      </c>
      <c r="G32" s="31">
        <f t="shared" si="7"/>
        <v>92.15</v>
      </c>
      <c r="H32" s="31">
        <f t="shared" si="7"/>
        <v>83.1</v>
      </c>
      <c r="I32" s="31">
        <f t="shared" si="7"/>
        <v>87.8</v>
      </c>
      <c r="J32" s="31">
        <f t="shared" si="7"/>
        <v>92.25</v>
      </c>
      <c r="K32" s="31">
        <f t="shared" si="7"/>
        <v>93.45</v>
      </c>
      <c r="L32" s="31" t="e">
        <f t="shared" si="7"/>
        <v>#DIV/0!</v>
      </c>
      <c r="M32" s="32">
        <f>AVERAGE(M7:M26)</f>
        <v>714.75</v>
      </c>
    </row>
  </sheetData>
  <mergeCells count="8">
    <mergeCell ref="B29:C29"/>
    <mergeCell ref="B30:C30"/>
    <mergeCell ref="B31:C31"/>
    <mergeCell ref="B32:C32"/>
    <mergeCell ref="B28:C28"/>
    <mergeCell ref="A1:M1"/>
    <mergeCell ref="A2:M2"/>
    <mergeCell ref="A4:M4"/>
  </mergeCells>
  <phoneticPr fontId="0" type="noConversion"/>
  <pageMargins left="0.75" right="0.75" top="0.5" bottom="0.5" header="0.5" footer="0.5"/>
  <pageSetup orientation="landscape" verticalDpi="300" r:id="rId1"/>
  <headerFooter alignWithMargins="0">
    <oddFooter>&amp;LAs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Log</vt:lpstr>
    </vt:vector>
  </TitlesOfParts>
  <Company>ME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Ad-Man</dc:creator>
  <cp:lastModifiedBy>Aniket Gupta</cp:lastModifiedBy>
  <cp:lastPrinted>2001-12-07T19:46:01Z</cp:lastPrinted>
  <dcterms:created xsi:type="dcterms:W3CDTF">2000-12-01T20:12:53Z</dcterms:created>
  <dcterms:modified xsi:type="dcterms:W3CDTF">2024-02-03T22:18:10Z</dcterms:modified>
</cp:coreProperties>
</file>