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9F65A4E-0E8B-4921-91A8-E1407B0DF0D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</sheets>
  <definedNames>
    <definedName name="_xlnm.Print_Area" localSheetId="0">Sheet1!$A$1:$J$31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Sheet1!$H$4</definedName>
    <definedName name="solver_lhs2" localSheetId="0" hidden="1">Sheet1!$H$4</definedName>
    <definedName name="solver_lhs3" localSheetId="0" hidden="1">Sheet1!$H$4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1999</definedName>
    <definedName name="solver_rhs2" localSheetId="0" hidden="1">999</definedName>
    <definedName name="solver_rhs3" localSheetId="0" hidden="1">1999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0.498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/>
  <c r="I25" i="1"/>
  <c r="J25" i="1" s="1"/>
  <c r="I19" i="1"/>
  <c r="J19" i="1"/>
  <c r="I13" i="1"/>
  <c r="J13" i="1"/>
  <c r="I18" i="1"/>
  <c r="J18" i="1"/>
  <c r="I12" i="1"/>
  <c r="J12" i="1" s="1"/>
  <c r="I4" i="1"/>
  <c r="J4" i="1"/>
  <c r="J28" i="1" s="1"/>
  <c r="J30" i="1" s="1"/>
  <c r="I9" i="1"/>
  <c r="J9" i="1"/>
  <c r="I10" i="1"/>
  <c r="J10" i="1"/>
  <c r="I11" i="1"/>
  <c r="J11" i="1" s="1"/>
  <c r="I14" i="1"/>
  <c r="J14" i="1"/>
  <c r="I15" i="1"/>
  <c r="J15" i="1"/>
  <c r="I16" i="1"/>
  <c r="J16" i="1"/>
  <c r="I17" i="1"/>
  <c r="J17" i="1" s="1"/>
  <c r="I23" i="1"/>
  <c r="J23" i="1"/>
  <c r="I24" i="1"/>
  <c r="J24" i="1"/>
</calcChain>
</file>

<file path=xl/sharedStrings.xml><?xml version="1.0" encoding="utf-8"?>
<sst xmlns="http://schemas.openxmlformats.org/spreadsheetml/2006/main" count="53" uniqueCount="39">
  <si>
    <t>1-999</t>
  </si>
  <si>
    <t>1000-1999</t>
  </si>
  <si>
    <t>2000-2999</t>
  </si>
  <si>
    <t>3000-4999</t>
  </si>
  <si>
    <t>5000-7499</t>
  </si>
  <si>
    <t>7500 &amp; up</t>
  </si>
  <si>
    <t>Unit Price According to Quantity</t>
  </si>
  <si>
    <t>Quan.</t>
  </si>
  <si>
    <t>Behavior Checklists</t>
  </si>
  <si>
    <r>
      <t xml:space="preserve">    **** Note:</t>
    </r>
    <r>
      <rPr>
        <sz val="10"/>
        <rFont val="Arial"/>
      </rPr>
      <t xml:space="preserve">  One six-page checklist set is needed for each student assessed</t>
    </r>
  </si>
  <si>
    <t>Observer Notes</t>
  </si>
  <si>
    <r>
      <t xml:space="preserve">Spatial Artistic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A</t>
    </r>
  </si>
  <si>
    <r>
      <t xml:space="preserve">Spatial Artistic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B</t>
    </r>
  </si>
  <si>
    <r>
      <t xml:space="preserve">Spatial Artistic </t>
    </r>
    <r>
      <rPr>
        <b/>
        <sz val="10"/>
        <rFont val="Arial"/>
        <family val="2"/>
      </rPr>
      <t>(3-5)</t>
    </r>
  </si>
  <si>
    <r>
      <t xml:space="preserve">Spatial Artistic </t>
    </r>
    <r>
      <rPr>
        <b/>
        <sz val="10"/>
        <rFont val="Arial"/>
        <family val="2"/>
      </rPr>
      <t>(6-8)</t>
    </r>
  </si>
  <si>
    <r>
      <t xml:space="preserve">Spatial Artistic </t>
    </r>
    <r>
      <rPr>
        <b/>
        <sz val="10"/>
        <rFont val="Arial"/>
        <family val="2"/>
      </rPr>
      <t>(9-12)</t>
    </r>
  </si>
  <si>
    <r>
      <t xml:space="preserve">Spatial Analytical </t>
    </r>
    <r>
      <rPr>
        <b/>
        <sz val="10"/>
        <rFont val="Arial"/>
        <family val="2"/>
      </rPr>
      <t>(K-12)</t>
    </r>
  </si>
  <si>
    <r>
      <t xml:space="preserve">Oral Linguistic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A</t>
    </r>
  </si>
  <si>
    <r>
      <t xml:space="preserve">Oral Linguistic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B</t>
    </r>
  </si>
  <si>
    <r>
      <t xml:space="preserve">Oral Linguistic </t>
    </r>
    <r>
      <rPr>
        <b/>
        <sz val="10"/>
        <rFont val="Arial"/>
        <family val="2"/>
      </rPr>
      <t>(3-5)</t>
    </r>
  </si>
  <si>
    <r>
      <t xml:space="preserve">Oral Linguistic </t>
    </r>
    <r>
      <rPr>
        <b/>
        <sz val="10"/>
        <rFont val="Arial"/>
        <family val="2"/>
      </rPr>
      <t>(6-8)</t>
    </r>
  </si>
  <si>
    <r>
      <t xml:space="preserve">Oral Linguistic </t>
    </r>
    <r>
      <rPr>
        <b/>
        <sz val="10"/>
        <rFont val="Arial"/>
        <family val="2"/>
      </rPr>
      <t>(9-12)</t>
    </r>
  </si>
  <si>
    <r>
      <t xml:space="preserve">    **** Note:</t>
    </r>
    <r>
      <rPr>
        <sz val="10"/>
        <rFont val="Arial"/>
      </rPr>
      <t xml:space="preserve">  One Observer Notes sheet can be used for up to 5 students</t>
    </r>
  </si>
  <si>
    <r>
      <t xml:space="preserve">for grades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A</t>
    </r>
  </si>
  <si>
    <r>
      <t xml:space="preserve">Math Worksheet </t>
    </r>
    <r>
      <rPr>
        <sz val="10"/>
        <rFont val="Arial"/>
        <family val="2"/>
      </rPr>
      <t>(double sided)</t>
    </r>
  </si>
  <si>
    <r>
      <t xml:space="preserve">for grades </t>
    </r>
    <r>
      <rPr>
        <b/>
        <sz val="10"/>
        <rFont val="Arial"/>
        <family val="2"/>
      </rPr>
      <t>(K-2)</t>
    </r>
    <r>
      <rPr>
        <sz val="10"/>
        <rFont val="Arial"/>
        <family val="2"/>
      </rPr>
      <t xml:space="preserve"> Form B</t>
    </r>
  </si>
  <si>
    <r>
      <t xml:space="preserve">for grades </t>
    </r>
    <r>
      <rPr>
        <b/>
        <sz val="10"/>
        <rFont val="Arial"/>
        <family val="2"/>
      </rPr>
      <t>(3-5)</t>
    </r>
  </si>
  <si>
    <r>
      <t xml:space="preserve">for grades </t>
    </r>
    <r>
      <rPr>
        <b/>
        <sz val="10"/>
        <rFont val="Arial"/>
        <family val="2"/>
      </rPr>
      <t>(6-8)</t>
    </r>
  </si>
  <si>
    <r>
      <t xml:space="preserve">    **** Note:</t>
    </r>
    <r>
      <rPr>
        <sz val="10"/>
        <rFont val="Arial"/>
      </rPr>
      <t xml:space="preserve">  One math worksheet is needed for each student assessed</t>
    </r>
  </si>
  <si>
    <t>DISCOVER Projects Order Form (Forms and Worksheets)</t>
  </si>
  <si>
    <t xml:space="preserve">Total </t>
  </si>
  <si>
    <t>Unit</t>
  </si>
  <si>
    <t>Price</t>
  </si>
  <si>
    <r>
      <t xml:space="preserve">for grades </t>
    </r>
    <r>
      <rPr>
        <b/>
        <sz val="10"/>
        <rFont val="Arial"/>
        <family val="2"/>
      </rPr>
      <t xml:space="preserve">(K-8) </t>
    </r>
    <r>
      <rPr>
        <sz val="10"/>
        <rFont val="Arial"/>
        <family val="2"/>
      </rPr>
      <t>- six-page set</t>
    </r>
  </si>
  <si>
    <r>
      <t xml:space="preserve">for grades </t>
    </r>
    <r>
      <rPr>
        <b/>
        <sz val="10"/>
        <rFont val="Arial"/>
        <family val="2"/>
      </rPr>
      <t xml:space="preserve">(9-12) </t>
    </r>
    <r>
      <rPr>
        <sz val="10"/>
        <rFont val="Arial"/>
        <family val="2"/>
      </rPr>
      <t>- six-page set</t>
    </r>
  </si>
  <si>
    <t xml:space="preserve">    Subtotal</t>
  </si>
  <si>
    <t xml:space="preserve"> + Shipping</t>
  </si>
  <si>
    <t>Grand Total</t>
  </si>
  <si>
    <t xml:space="preserve">             *******  Available Fall 2002  *******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</si>
</sst>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#,##0.000"/>
    <numFmt numFmtId="166" formatCode="&quot;$&quot;#,##0.00"/>
    <numFmt numFmtId="170" formatCode="#,##0;[Red]&quot;0  &quot;;[Red]&quot;0  &quot;"/>
    <numFmt numFmtId="171" formatCode="0.000"/>
  </numFmts>
  <fonts count="6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9"/>
        <bgColor indexed="63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5" fontId="0" fillId="0" borderId="0" xfId="0" applyNumberFormat="1" applyFill="1" applyBorder="1" applyAlignment="1">
      <alignment horizontal="centerContinuous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5" fillId="0" borderId="0" xfId="0" applyFont="1" applyBorder="1" applyAlignment="1">
      <alignment vertical="top"/>
    </xf>
    <xf numFmtId="0" fontId="3" fillId="0" borderId="4" xfId="0" applyFont="1" applyBorder="1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166" fontId="0" fillId="0" borderId="0" xfId="0" applyNumberForma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5" fontId="0" fillId="0" borderId="7" xfId="0" applyNumberFormat="1" applyFill="1" applyBorder="1" applyAlignment="1">
      <alignment horizontal="centerContinuous" vertical="center"/>
    </xf>
    <xf numFmtId="165" fontId="0" fillId="0" borderId="3" xfId="0" applyNumberFormat="1" applyFill="1" applyBorder="1" applyAlignment="1">
      <alignment horizontal="centerContinuous" vertical="center"/>
    </xf>
    <xf numFmtId="0" fontId="5" fillId="0" borderId="7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65" fontId="0" fillId="3" borderId="3" xfId="0" applyNumberFormat="1" applyFill="1" applyBorder="1" applyAlignment="1">
      <alignment horizontal="centerContinuous" vertical="center"/>
    </xf>
    <xf numFmtId="0" fontId="1" fillId="0" borderId="1" xfId="0" applyFon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6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3" xfId="0" applyNumberFormat="1" applyBorder="1" applyAlignment="1">
      <alignment vertical="center"/>
    </xf>
    <xf numFmtId="0" fontId="0" fillId="0" borderId="3" xfId="0" applyFill="1" applyBorder="1" applyAlignment="1">
      <alignment vertical="center"/>
    </xf>
    <xf numFmtId="166" fontId="0" fillId="0" borderId="3" xfId="0" applyNumberFormat="1" applyFill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70" fontId="0" fillId="0" borderId="1" xfId="0" applyNumberFormat="1" applyFill="1" applyBorder="1" applyAlignment="1">
      <alignment vertical="center"/>
    </xf>
    <xf numFmtId="17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411480</xdr:rowOff>
    </xdr:from>
    <xdr:to>
      <xdr:col>2</xdr:col>
      <xdr:colOff>167640</xdr:colOff>
      <xdr:row>30</xdr:row>
      <xdr:rowOff>457200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B5E8D41-E9A6-8578-6283-4134DF50CE50}"/>
            </a:ext>
          </a:extLst>
        </xdr:cNvPr>
        <xdr:cNvSpPr txBox="1">
          <a:spLocks noChangeArrowheads="1"/>
        </xdr:cNvSpPr>
      </xdr:nvSpPr>
      <xdr:spPr bwMode="auto">
        <a:xfrm>
          <a:off x="38100" y="7414260"/>
          <a:ext cx="2423160" cy="1325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DISCOVER Projects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Dept. of Special Education,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Rehabilitation, &amp; School Psychology, 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College of Education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The University of Arizona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Tucson, AZ  85721-0069</a:t>
          </a: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358140</xdr:colOff>
      <xdr:row>27</xdr:row>
      <xdr:rowOff>205740</xdr:rowOff>
    </xdr:from>
    <xdr:to>
      <xdr:col>7</xdr:col>
      <xdr:colOff>45720</xdr:colOff>
      <xdr:row>30</xdr:row>
      <xdr:rowOff>220980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2C306D8D-F71F-4687-FFC8-089AF3AE93E3}"/>
            </a:ext>
          </a:extLst>
        </xdr:cNvPr>
        <xdr:cNvSpPr txBox="1">
          <a:spLocks noChangeArrowheads="1"/>
        </xdr:cNvSpPr>
      </xdr:nvSpPr>
      <xdr:spPr bwMode="auto">
        <a:xfrm>
          <a:off x="2133600" y="7665720"/>
          <a:ext cx="279654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(520) 622-8106, (520) 621-3821 fax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email:  discover@email.arizona.edu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website:  discover.arizona.edu</a:t>
          </a: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tabSelected="1" workbookViewId="0">
      <selection activeCell="H4" sqref="H4"/>
    </sheetView>
  </sheetViews>
  <sheetFormatPr defaultRowHeight="13.2" x14ac:dyDescent="0.25"/>
  <cols>
    <col min="1" max="1" width="25.88671875" customWidth="1"/>
    <col min="2" max="7" width="7.5546875" customWidth="1"/>
    <col min="8" max="8" width="6.5546875" customWidth="1"/>
    <col min="9" max="9" width="5.88671875" customWidth="1"/>
    <col min="10" max="10" width="9" customWidth="1"/>
  </cols>
  <sheetData>
    <row r="1" spans="1:17" s="4" customFormat="1" ht="46.5" customHeight="1" x14ac:dyDescent="0.25">
      <c r="A1" s="8" t="s">
        <v>29</v>
      </c>
      <c r="B1" s="9"/>
      <c r="C1" s="9"/>
      <c r="D1" s="9"/>
      <c r="E1" s="9"/>
      <c r="F1" s="9"/>
      <c r="G1" s="9"/>
      <c r="H1" s="9"/>
      <c r="I1" s="9"/>
      <c r="J1" s="9"/>
    </row>
    <row r="2" spans="1:17" ht="15" customHeight="1" x14ac:dyDescent="0.25">
      <c r="B2" s="7" t="s">
        <v>6</v>
      </c>
      <c r="C2" s="1"/>
      <c r="D2" s="1"/>
      <c r="E2" s="1"/>
      <c r="F2" s="1"/>
      <c r="G2" s="2"/>
      <c r="I2" s="10" t="s">
        <v>31</v>
      </c>
    </row>
    <row r="3" spans="1:17" s="4" customFormat="1" ht="15" customHeight="1" x14ac:dyDescent="0.25">
      <c r="A3" s="15" t="s">
        <v>8</v>
      </c>
      <c r="B3" s="14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9" t="s">
        <v>7</v>
      </c>
      <c r="I3" s="20" t="s">
        <v>32</v>
      </c>
      <c r="J3" s="21" t="s">
        <v>30</v>
      </c>
    </row>
    <row r="4" spans="1:17" s="4" customFormat="1" ht="21.75" customHeight="1" x14ac:dyDescent="0.25">
      <c r="A4" s="24" t="s">
        <v>33</v>
      </c>
      <c r="B4" s="32">
        <v>0.71799999999999997</v>
      </c>
      <c r="C4" s="25">
        <v>0.70599999999999996</v>
      </c>
      <c r="D4" s="25">
        <v>0.68799999999999994</v>
      </c>
      <c r="E4" s="25">
        <v>0.65800000000000003</v>
      </c>
      <c r="F4" s="25">
        <v>0.628</v>
      </c>
      <c r="G4" s="33">
        <v>0.59799999999999998</v>
      </c>
      <c r="H4" s="36">
        <v>0</v>
      </c>
      <c r="I4" s="26">
        <f>IF(H4&lt;1000,B4,IF(H4&lt;2000,C4,IF(H4&lt;3000,D4,IF(H4&lt;5000,E4,IF(H4&lt;7500,F4,G4)))))</f>
        <v>0.71799999999999997</v>
      </c>
      <c r="J4" s="27">
        <f>H4*I4</f>
        <v>0</v>
      </c>
      <c r="L4" s="37"/>
      <c r="M4" s="37"/>
      <c r="N4" s="37"/>
      <c r="O4" s="37"/>
      <c r="P4" s="37"/>
      <c r="Q4" s="37"/>
    </row>
    <row r="5" spans="1:17" s="4" customFormat="1" ht="21.75" customHeight="1" x14ac:dyDescent="0.25">
      <c r="A5" s="22" t="s">
        <v>34</v>
      </c>
      <c r="B5" s="35" t="s">
        <v>38</v>
      </c>
      <c r="C5" s="28"/>
      <c r="D5" s="28"/>
      <c r="E5" s="28"/>
      <c r="F5" s="28"/>
      <c r="G5" s="34"/>
      <c r="H5" s="23"/>
      <c r="I5" s="23"/>
      <c r="J5" s="23"/>
    </row>
    <row r="6" spans="1:17" ht="24" customHeight="1" x14ac:dyDescent="0.25">
      <c r="A6" s="6" t="s">
        <v>9</v>
      </c>
      <c r="B6" s="3"/>
      <c r="C6" s="3"/>
      <c r="D6" s="3"/>
      <c r="E6" s="3"/>
      <c r="F6" s="3"/>
      <c r="G6" s="3"/>
      <c r="H6" s="3"/>
      <c r="I6" s="3"/>
      <c r="J6" s="3"/>
    </row>
    <row r="7" spans="1:17" ht="15" customHeight="1" x14ac:dyDescent="0.25">
      <c r="A7" s="11"/>
      <c r="B7" s="7" t="s">
        <v>6</v>
      </c>
      <c r="C7" s="1"/>
      <c r="D7" s="1"/>
      <c r="E7" s="1"/>
      <c r="F7" s="1"/>
      <c r="G7" s="2"/>
      <c r="I7" s="10"/>
    </row>
    <row r="8" spans="1:17" s="4" customFormat="1" ht="15" customHeight="1" x14ac:dyDescent="0.25">
      <c r="A8" s="16" t="s">
        <v>10</v>
      </c>
      <c r="B8" s="14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7"/>
      <c r="I8" s="18"/>
      <c r="J8" s="18"/>
    </row>
    <row r="9" spans="1:17" s="4" customFormat="1" ht="21.75" customHeight="1" x14ac:dyDescent="0.25">
      <c r="A9" s="28" t="s">
        <v>11</v>
      </c>
      <c r="B9" s="32">
        <v>0.17299999999999999</v>
      </c>
      <c r="C9" s="25">
        <v>0.17</v>
      </c>
      <c r="D9" s="25">
        <v>0.16700000000000001</v>
      </c>
      <c r="E9" s="25">
        <v>0.161</v>
      </c>
      <c r="F9" s="25">
        <v>0.154</v>
      </c>
      <c r="G9" s="33">
        <v>0.14799999999999999</v>
      </c>
      <c r="H9" s="36">
        <v>0</v>
      </c>
      <c r="I9" s="26">
        <f t="shared" ref="I9:I19" si="0">IF(H9&lt;1000,B9,IF(H9&lt;2000,C9,IF(H9&lt;3000,D9,IF(H9&lt;5000,E9,IF(H9&lt;7500,F9,G9)))))</f>
        <v>0.17299999999999999</v>
      </c>
      <c r="J9" s="27">
        <f t="shared" ref="J9:J19" si="1">H9*I9</f>
        <v>0</v>
      </c>
      <c r="L9" s="37"/>
      <c r="M9" s="37"/>
      <c r="N9" s="37"/>
      <c r="O9" s="37"/>
      <c r="P9" s="37"/>
      <c r="Q9" s="37"/>
    </row>
    <row r="10" spans="1:17" s="4" customFormat="1" ht="21.75" customHeight="1" x14ac:dyDescent="0.25">
      <c r="A10" s="5" t="s">
        <v>12</v>
      </c>
      <c r="B10" s="32">
        <v>0.17299999999999999</v>
      </c>
      <c r="C10" s="25">
        <v>0.17</v>
      </c>
      <c r="D10" s="25">
        <v>0.16700000000000001</v>
      </c>
      <c r="E10" s="25">
        <v>0.161</v>
      </c>
      <c r="F10" s="25">
        <v>0.154</v>
      </c>
      <c r="G10" s="33">
        <v>0.14799999999999999</v>
      </c>
      <c r="H10" s="36">
        <v>0</v>
      </c>
      <c r="I10" s="30">
        <f t="shared" si="0"/>
        <v>0.17299999999999999</v>
      </c>
      <c r="J10" s="31">
        <f t="shared" si="1"/>
        <v>0</v>
      </c>
      <c r="L10" s="37"/>
      <c r="M10" s="37"/>
      <c r="N10" s="37"/>
      <c r="O10" s="37"/>
      <c r="P10" s="37"/>
      <c r="Q10" s="37"/>
    </row>
    <row r="11" spans="1:17" s="4" customFormat="1" ht="21.75" customHeight="1" x14ac:dyDescent="0.25">
      <c r="A11" s="5" t="s">
        <v>13</v>
      </c>
      <c r="B11" s="32">
        <v>0.17299999999999999</v>
      </c>
      <c r="C11" s="25">
        <v>0.17</v>
      </c>
      <c r="D11" s="25">
        <v>0.16700000000000001</v>
      </c>
      <c r="E11" s="25">
        <v>0.161</v>
      </c>
      <c r="F11" s="25">
        <v>0.154</v>
      </c>
      <c r="G11" s="33">
        <v>0.14799999999999999</v>
      </c>
      <c r="H11" s="36">
        <v>0</v>
      </c>
      <c r="I11" s="30">
        <f t="shared" si="0"/>
        <v>0.17299999999999999</v>
      </c>
      <c r="J11" s="31">
        <f t="shared" si="1"/>
        <v>0</v>
      </c>
    </row>
    <row r="12" spans="1:17" s="4" customFormat="1" ht="21.75" customHeight="1" x14ac:dyDescent="0.25">
      <c r="A12" s="5" t="s">
        <v>14</v>
      </c>
      <c r="B12" s="32">
        <v>0.17299999999999999</v>
      </c>
      <c r="C12" s="25">
        <v>0.17</v>
      </c>
      <c r="D12" s="25">
        <v>0.16700000000000001</v>
      </c>
      <c r="E12" s="25">
        <v>0.161</v>
      </c>
      <c r="F12" s="25">
        <v>0.154</v>
      </c>
      <c r="G12" s="33">
        <v>0.14799999999999999</v>
      </c>
      <c r="H12" s="36">
        <v>0</v>
      </c>
      <c r="I12" s="30">
        <f t="shared" si="0"/>
        <v>0.17299999999999999</v>
      </c>
      <c r="J12" s="31">
        <f t="shared" si="1"/>
        <v>0</v>
      </c>
    </row>
    <row r="13" spans="1:17" s="4" customFormat="1" ht="21.75" customHeight="1" x14ac:dyDescent="0.25">
      <c r="A13" s="5" t="s">
        <v>15</v>
      </c>
      <c r="B13" s="32">
        <v>0.17299999999999999</v>
      </c>
      <c r="C13" s="25">
        <v>0.17</v>
      </c>
      <c r="D13" s="25">
        <v>0.16700000000000001</v>
      </c>
      <c r="E13" s="25">
        <v>0.161</v>
      </c>
      <c r="F13" s="25">
        <v>0.154</v>
      </c>
      <c r="G13" s="33">
        <v>0.14799999999999999</v>
      </c>
      <c r="H13" s="36">
        <v>0</v>
      </c>
      <c r="I13" s="30">
        <f t="shared" si="0"/>
        <v>0.17299999999999999</v>
      </c>
      <c r="J13" s="31">
        <f t="shared" si="1"/>
        <v>0</v>
      </c>
    </row>
    <row r="14" spans="1:17" s="4" customFormat="1" ht="21.75" customHeight="1" x14ac:dyDescent="0.25">
      <c r="A14" s="28" t="s">
        <v>16</v>
      </c>
      <c r="B14" s="32">
        <v>0.17299999999999999</v>
      </c>
      <c r="C14" s="25">
        <v>0.17</v>
      </c>
      <c r="D14" s="25">
        <v>0.16700000000000001</v>
      </c>
      <c r="E14" s="25">
        <v>0.161</v>
      </c>
      <c r="F14" s="25">
        <v>0.154</v>
      </c>
      <c r="G14" s="33">
        <v>0.14799999999999999</v>
      </c>
      <c r="H14" s="36">
        <v>0</v>
      </c>
      <c r="I14" s="26">
        <f t="shared" si="0"/>
        <v>0.17299999999999999</v>
      </c>
      <c r="J14" s="27">
        <f t="shared" si="1"/>
        <v>0</v>
      </c>
      <c r="L14" s="37"/>
      <c r="M14" s="37"/>
      <c r="N14" s="37"/>
      <c r="O14" s="37"/>
      <c r="P14" s="37"/>
      <c r="Q14" s="37"/>
    </row>
    <row r="15" spans="1:17" s="4" customFormat="1" ht="21.75" customHeight="1" x14ac:dyDescent="0.25">
      <c r="A15" s="28" t="s">
        <v>17</v>
      </c>
      <c r="B15" s="32">
        <v>0.17299999999999999</v>
      </c>
      <c r="C15" s="25">
        <v>0.17</v>
      </c>
      <c r="D15" s="25">
        <v>0.16700000000000001</v>
      </c>
      <c r="E15" s="25">
        <v>0.161</v>
      </c>
      <c r="F15" s="25">
        <v>0.154</v>
      </c>
      <c r="G15" s="33">
        <v>0.14799999999999999</v>
      </c>
      <c r="H15" s="36">
        <v>0</v>
      </c>
      <c r="I15" s="26">
        <f t="shared" si="0"/>
        <v>0.17299999999999999</v>
      </c>
      <c r="J15" s="27">
        <f t="shared" si="1"/>
        <v>0</v>
      </c>
      <c r="L15" s="37"/>
      <c r="M15" s="37"/>
      <c r="N15" s="37"/>
      <c r="O15" s="37"/>
      <c r="P15" s="37"/>
      <c r="Q15" s="37"/>
    </row>
    <row r="16" spans="1:17" s="4" customFormat="1" ht="21.75" customHeight="1" x14ac:dyDescent="0.25">
      <c r="A16" s="28" t="s">
        <v>18</v>
      </c>
      <c r="B16" s="32">
        <v>0.17299999999999999</v>
      </c>
      <c r="C16" s="25">
        <v>0.17</v>
      </c>
      <c r="D16" s="25">
        <v>0.16700000000000001</v>
      </c>
      <c r="E16" s="25">
        <v>0.161</v>
      </c>
      <c r="F16" s="25">
        <v>0.154</v>
      </c>
      <c r="G16" s="33">
        <v>0.14799999999999999</v>
      </c>
      <c r="H16" s="36">
        <v>0</v>
      </c>
      <c r="I16" s="26">
        <f t="shared" si="0"/>
        <v>0.17299999999999999</v>
      </c>
      <c r="J16" s="27">
        <f t="shared" si="1"/>
        <v>0</v>
      </c>
    </row>
    <row r="17" spans="1:17" s="4" customFormat="1" ht="21.75" customHeight="1" x14ac:dyDescent="0.25">
      <c r="A17" s="28" t="s">
        <v>19</v>
      </c>
      <c r="B17" s="32">
        <v>0.17299999999999999</v>
      </c>
      <c r="C17" s="25">
        <v>0.17</v>
      </c>
      <c r="D17" s="25">
        <v>0.16700000000000001</v>
      </c>
      <c r="E17" s="25">
        <v>0.161</v>
      </c>
      <c r="F17" s="25">
        <v>0.154</v>
      </c>
      <c r="G17" s="33">
        <v>0.14799999999999999</v>
      </c>
      <c r="H17" s="36">
        <v>0</v>
      </c>
      <c r="I17" s="26">
        <f t="shared" si="0"/>
        <v>0.17299999999999999</v>
      </c>
      <c r="J17" s="27">
        <f t="shared" si="1"/>
        <v>0</v>
      </c>
    </row>
    <row r="18" spans="1:17" s="4" customFormat="1" ht="21.75" customHeight="1" x14ac:dyDescent="0.25">
      <c r="A18" s="5" t="s">
        <v>20</v>
      </c>
      <c r="B18" s="32">
        <v>0.17299999999999999</v>
      </c>
      <c r="C18" s="25">
        <v>0.17</v>
      </c>
      <c r="D18" s="25">
        <v>0.16700000000000001</v>
      </c>
      <c r="E18" s="25">
        <v>0.161</v>
      </c>
      <c r="F18" s="25">
        <v>0.154</v>
      </c>
      <c r="G18" s="33">
        <v>0.14799999999999999</v>
      </c>
      <c r="H18" s="36">
        <v>0</v>
      </c>
      <c r="I18" s="30">
        <f t="shared" si="0"/>
        <v>0.17299999999999999</v>
      </c>
      <c r="J18" s="31">
        <f t="shared" si="1"/>
        <v>0</v>
      </c>
    </row>
    <row r="19" spans="1:17" s="4" customFormat="1" ht="21.75" customHeight="1" x14ac:dyDescent="0.25">
      <c r="A19" s="5" t="s">
        <v>21</v>
      </c>
      <c r="B19" s="32">
        <v>0.17299999999999999</v>
      </c>
      <c r="C19" s="25">
        <v>0.17</v>
      </c>
      <c r="D19" s="25">
        <v>0.16700000000000001</v>
      </c>
      <c r="E19" s="25">
        <v>0.161</v>
      </c>
      <c r="F19" s="25">
        <v>0.154</v>
      </c>
      <c r="G19" s="33">
        <v>0.14799999999999999</v>
      </c>
      <c r="H19" s="36">
        <v>0</v>
      </c>
      <c r="I19" s="30">
        <f t="shared" si="0"/>
        <v>0.17299999999999999</v>
      </c>
      <c r="J19" s="31">
        <f t="shared" si="1"/>
        <v>0</v>
      </c>
    </row>
    <row r="20" spans="1:17" ht="24" customHeight="1" x14ac:dyDescent="0.25">
      <c r="A20" s="6" t="s">
        <v>22</v>
      </c>
      <c r="B20" s="3"/>
      <c r="C20" s="3"/>
      <c r="D20" s="3"/>
      <c r="E20" s="3"/>
      <c r="F20" s="3"/>
      <c r="G20" s="3"/>
      <c r="H20" s="3"/>
      <c r="I20" s="3"/>
      <c r="J20" s="3"/>
    </row>
    <row r="21" spans="1:17" ht="15" customHeight="1" x14ac:dyDescent="0.25">
      <c r="A21" s="11"/>
      <c r="B21" s="7" t="s">
        <v>6</v>
      </c>
      <c r="C21" s="1"/>
      <c r="D21" s="1"/>
      <c r="E21" s="1"/>
      <c r="F21" s="1"/>
      <c r="G21" s="2"/>
      <c r="I21" s="10"/>
    </row>
    <row r="22" spans="1:17" s="4" customFormat="1" ht="15" customHeight="1" x14ac:dyDescent="0.25">
      <c r="A22" s="16" t="s">
        <v>24</v>
      </c>
      <c r="B22" s="14" t="s">
        <v>0</v>
      </c>
      <c r="C22" s="13" t="s">
        <v>1</v>
      </c>
      <c r="D22" s="13" t="s">
        <v>2</v>
      </c>
      <c r="E22" s="13" t="s">
        <v>3</v>
      </c>
      <c r="F22" s="13" t="s">
        <v>4</v>
      </c>
      <c r="G22" s="13" t="s">
        <v>5</v>
      </c>
      <c r="H22" s="17"/>
      <c r="I22" s="18"/>
      <c r="J22" s="18"/>
    </row>
    <row r="23" spans="1:17" s="4" customFormat="1" ht="21.75" customHeight="1" x14ac:dyDescent="0.25">
      <c r="A23" s="5" t="s">
        <v>23</v>
      </c>
      <c r="B23" s="32">
        <v>0.182</v>
      </c>
      <c r="C23" s="29">
        <v>0.18</v>
      </c>
      <c r="D23" s="29">
        <v>0.17499999999999999</v>
      </c>
      <c r="E23" s="29">
        <v>0.16800000000000001</v>
      </c>
      <c r="F23" s="29">
        <v>0.161</v>
      </c>
      <c r="G23" s="33">
        <v>0.154</v>
      </c>
      <c r="H23" s="36">
        <v>0</v>
      </c>
      <c r="I23" s="30">
        <f>IF(H23&lt;1000,B23,IF(H23&lt;2000,C23,IF(H23&lt;3000,D23,IF(H23&lt;5000,E23,IF(H23&lt;7500,F23,G23)))))</f>
        <v>0.182</v>
      </c>
      <c r="J23" s="31">
        <f>H23*I23</f>
        <v>0</v>
      </c>
      <c r="L23" s="37"/>
      <c r="M23" s="37"/>
      <c r="N23" s="37"/>
      <c r="O23" s="37"/>
      <c r="P23" s="37"/>
      <c r="Q23" s="37"/>
    </row>
    <row r="24" spans="1:17" s="4" customFormat="1" ht="21.75" customHeight="1" x14ac:dyDescent="0.25">
      <c r="A24" s="5" t="s">
        <v>25</v>
      </c>
      <c r="B24" s="32">
        <v>0.182</v>
      </c>
      <c r="C24" s="29">
        <v>0.18</v>
      </c>
      <c r="D24" s="29">
        <v>0.17499999999999999</v>
      </c>
      <c r="E24" s="29">
        <v>0.16800000000000001</v>
      </c>
      <c r="F24" s="29">
        <v>0.161</v>
      </c>
      <c r="G24" s="33">
        <v>0.154</v>
      </c>
      <c r="H24" s="36">
        <v>0</v>
      </c>
      <c r="I24" s="30">
        <f>IF(H24&lt;1000,B24,IF(H24&lt;2000,C24,IF(H24&lt;3000,D24,IF(H24&lt;5000,E24,IF(H24&lt;7500,F24,G24)))))</f>
        <v>0.182</v>
      </c>
      <c r="J24" s="31">
        <f>H24*I24</f>
        <v>0</v>
      </c>
      <c r="L24" s="37"/>
      <c r="M24" s="37"/>
      <c r="N24" s="37"/>
      <c r="O24" s="37"/>
      <c r="P24" s="37"/>
      <c r="Q24" s="37"/>
    </row>
    <row r="25" spans="1:17" s="4" customFormat="1" ht="21.75" customHeight="1" x14ac:dyDescent="0.25">
      <c r="A25" s="5" t="s">
        <v>26</v>
      </c>
      <c r="B25" s="32">
        <v>0.182</v>
      </c>
      <c r="C25" s="29">
        <v>0.18</v>
      </c>
      <c r="D25" s="29">
        <v>0.17499999999999999</v>
      </c>
      <c r="E25" s="29">
        <v>0.16800000000000001</v>
      </c>
      <c r="F25" s="29">
        <v>0.161</v>
      </c>
      <c r="G25" s="33">
        <v>0.154</v>
      </c>
      <c r="H25" s="36">
        <v>0</v>
      </c>
      <c r="I25" s="30">
        <f>IF(H25&lt;1000,B25,IF(H25&lt;2000,C25,IF(H25&lt;3000,D25,IF(H25&lt;5000,E25,IF(H25&lt;7500,F25,G25)))))</f>
        <v>0.182</v>
      </c>
      <c r="J25" s="31">
        <f>H25*I25</f>
        <v>0</v>
      </c>
    </row>
    <row r="26" spans="1:17" s="4" customFormat="1" ht="21.75" customHeight="1" x14ac:dyDescent="0.25">
      <c r="A26" s="5" t="s">
        <v>27</v>
      </c>
      <c r="B26" s="32">
        <v>0.182</v>
      </c>
      <c r="C26" s="29">
        <v>0.18</v>
      </c>
      <c r="D26" s="29">
        <v>0.17499999999999999</v>
      </c>
      <c r="E26" s="29">
        <v>0.16800000000000001</v>
      </c>
      <c r="F26" s="29">
        <v>0.161</v>
      </c>
      <c r="G26" s="33">
        <v>0.154</v>
      </c>
      <c r="H26" s="36">
        <v>0</v>
      </c>
      <c r="I26" s="30">
        <f>IF(H26&lt;1000,B26,IF(H26&lt;2000,C26,IF(H26&lt;3000,D26,IF(H26&lt;5000,E26,IF(H26&lt;7500,F26,G26)))))</f>
        <v>0.182</v>
      </c>
      <c r="J26" s="31">
        <f>H26*I26</f>
        <v>0</v>
      </c>
    </row>
    <row r="27" spans="1:17" ht="36" customHeight="1" x14ac:dyDescent="0.25">
      <c r="A27" s="6" t="s">
        <v>28</v>
      </c>
      <c r="B27" s="3"/>
      <c r="C27" s="3"/>
      <c r="D27" s="3"/>
      <c r="E27" s="3"/>
      <c r="F27" s="3"/>
      <c r="G27" s="3"/>
      <c r="H27" s="3"/>
      <c r="I27" s="3"/>
      <c r="J27" s="3"/>
    </row>
    <row r="28" spans="1:17" s="4" customFormat="1" ht="21.75" customHeight="1" x14ac:dyDescent="0.25">
      <c r="H28" s="4" t="s">
        <v>35</v>
      </c>
      <c r="J28" s="12">
        <f>SUM(J4:J26)</f>
        <v>0</v>
      </c>
    </row>
    <row r="29" spans="1:17" s="4" customFormat="1" ht="21.75" customHeight="1" x14ac:dyDescent="0.25">
      <c r="H29" s="5" t="s">
        <v>36</v>
      </c>
      <c r="I29" s="5"/>
      <c r="J29" s="5"/>
    </row>
    <row r="30" spans="1:17" s="4" customFormat="1" ht="21.75" customHeight="1" x14ac:dyDescent="0.25">
      <c r="H30" s="4" t="s">
        <v>37</v>
      </c>
      <c r="J30" s="12">
        <f>J28+J29</f>
        <v>0</v>
      </c>
    </row>
    <row r="31" spans="1:17" ht="37.5" customHeight="1" x14ac:dyDescent="0.25"/>
    <row r="32" spans="1:17" ht="12" customHeight="1" x14ac:dyDescent="0.25"/>
  </sheetData>
  <sheetProtection password="E0D6" sheet="1" objects="1" scenarios="1"/>
  <protectedRanges>
    <protectedRange sqref="H4:H26" name="Range1"/>
  </protectedRange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Garden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Lane</dc:creator>
  <cp:lastModifiedBy>Aniket Gupta</cp:lastModifiedBy>
  <cp:lastPrinted>2002-08-21T02:32:18Z</cp:lastPrinted>
  <dcterms:created xsi:type="dcterms:W3CDTF">2000-09-27T03:00:15Z</dcterms:created>
  <dcterms:modified xsi:type="dcterms:W3CDTF">2024-02-03T22:16:57Z</dcterms:modified>
</cp:coreProperties>
</file>