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grades\original\"/>
    </mc:Choice>
  </mc:AlternateContent>
  <xr:revisionPtr revIDLastSave="0" documentId="8_{BE11F52F-213D-415D-86FD-1D58A32D7455}" xr6:coauthVersionLast="47" xr6:coauthVersionMax="47" xr10:uidLastSave="{00000000-0000-0000-0000-000000000000}"/>
  <bookViews>
    <workbookView xWindow="3348" yWindow="3348" windowWidth="17280" windowHeight="8880"/>
  </bookViews>
  <sheets>
    <sheet name="Commentary" sheetId="5" r:id="rId1"/>
    <sheet name="lecturer pre_92" sheetId="1" r:id="rId2"/>
    <sheet name="lecturer mid way lect A" sheetId="2" r:id="rId3"/>
    <sheet name="Researchers" sheetId="3" r:id="rId4"/>
    <sheet name="ALC 1_2_3"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4" l="1"/>
  <c r="I2" i="4"/>
  <c r="I3" i="4" s="1"/>
  <c r="I4" i="4" s="1"/>
  <c r="I5" i="4" s="1"/>
  <c r="I6" i="4" s="1"/>
  <c r="I7" i="4" s="1"/>
  <c r="I8" i="4" s="1"/>
  <c r="I9" i="4" s="1"/>
  <c r="I10" i="4" s="1"/>
  <c r="I11" i="4" s="1"/>
  <c r="I12" i="4" s="1"/>
  <c r="I13" i="4" s="1"/>
  <c r="I14" i="4" s="1"/>
  <c r="I15" i="4" s="1"/>
  <c r="I16" i="4" s="1"/>
  <c r="G3" i="4"/>
  <c r="G4" i="4"/>
  <c r="G5" i="4"/>
  <c r="G6" i="4"/>
  <c r="G7" i="4"/>
  <c r="G8" i="4"/>
  <c r="G9" i="4"/>
  <c r="G10" i="4"/>
  <c r="G11" i="4"/>
  <c r="G12" i="4"/>
  <c r="G13" i="4"/>
  <c r="G14" i="4"/>
  <c r="G15" i="4"/>
  <c r="G16" i="4"/>
  <c r="G2" i="2"/>
  <c r="I2" i="2"/>
  <c r="I3" i="2" s="1"/>
  <c r="I4" i="2" s="1"/>
  <c r="I5" i="2" s="1"/>
  <c r="I6" i="2" s="1"/>
  <c r="I7" i="2" s="1"/>
  <c r="I8" i="2" s="1"/>
  <c r="I9" i="2" s="1"/>
  <c r="I10" i="2" s="1"/>
  <c r="I11" i="2" s="1"/>
  <c r="I12" i="2" s="1"/>
  <c r="I13" i="2" s="1"/>
  <c r="G3" i="2"/>
  <c r="G4" i="2"/>
  <c r="G5" i="2"/>
  <c r="G6" i="2"/>
  <c r="G7" i="2"/>
  <c r="G8" i="2"/>
  <c r="G9" i="2"/>
  <c r="G10" i="2"/>
  <c r="G11" i="2"/>
  <c r="G12" i="2"/>
  <c r="G13" i="2"/>
  <c r="G2" i="1"/>
  <c r="I2" i="1"/>
  <c r="I3" i="1" s="1"/>
  <c r="I4" i="1" s="1"/>
  <c r="I5" i="1" s="1"/>
  <c r="I6" i="1" s="1"/>
  <c r="I7" i="1" s="1"/>
  <c r="I8" i="1" s="1"/>
  <c r="I9" i="1" s="1"/>
  <c r="I10" i="1" s="1"/>
  <c r="I11" i="1" s="1"/>
  <c r="I12" i="1" s="1"/>
  <c r="I13" i="1" s="1"/>
  <c r="I14" i="1" s="1"/>
  <c r="I15" i="1" s="1"/>
  <c r="G3" i="1"/>
  <c r="G4" i="1"/>
  <c r="G5" i="1"/>
  <c r="G6" i="1"/>
  <c r="G7" i="1"/>
  <c r="G8" i="1"/>
  <c r="G9" i="1"/>
  <c r="G10" i="1"/>
  <c r="G11" i="1"/>
  <c r="G12" i="1"/>
  <c r="G13" i="1"/>
  <c r="G14" i="1"/>
  <c r="G15" i="1"/>
  <c r="G2" i="3"/>
  <c r="I2" i="3"/>
  <c r="I3" i="3" s="1"/>
  <c r="I4" i="3" s="1"/>
  <c r="I5" i="3" s="1"/>
  <c r="I6" i="3" s="1"/>
  <c r="I7" i="3" s="1"/>
  <c r="I8" i="3" s="1"/>
  <c r="I9" i="3" s="1"/>
  <c r="I10" i="3" s="1"/>
  <c r="I11" i="3" s="1"/>
  <c r="I12" i="3" s="1"/>
  <c r="I13" i="3" s="1"/>
  <c r="I14" i="3" s="1"/>
  <c r="G3" i="3"/>
  <c r="G4" i="3"/>
  <c r="G5" i="3"/>
  <c r="G6" i="3"/>
  <c r="G7" i="3"/>
  <c r="G8" i="3"/>
  <c r="G9" i="3"/>
  <c r="G10" i="3"/>
  <c r="G11" i="3"/>
  <c r="G12" i="3"/>
  <c r="G13" i="3"/>
  <c r="G14" i="3"/>
</calcChain>
</file>

<file path=xl/sharedStrings.xml><?xml version="1.0" encoding="utf-8"?>
<sst xmlns="http://schemas.openxmlformats.org/spreadsheetml/2006/main" count="136" uniqueCount="136">
  <si>
    <t>The spreadsheet assumes a start date of 1.8.04 for a research assistant (unlikely to be postdoc at this level, but could be) starting either on the bottom point of RA1A or the bottom point of Academic 1. The cumulative loss in earnings over the 9 years it currently takes to get to the top of RA1A would be £17,332.</t>
  </si>
  <si>
    <t>Assuming a new lecturer starting on 1.8.04. The comparison is between progression from the bottom point of Lecturer A to the top point of Lecturer B (10 years) and progression from the bottom point of Academic 2 to the top point of Academic 3 (13 years).  The effect on earnings is as follows:</t>
  </si>
  <si>
    <t>Over 10 years the cumulative loss in earnings would be £4,338</t>
  </si>
  <si>
    <t>After 10 years servive on current grades you would earn £35,883. Under the new proposals you would earn £33,445. A difference of £2,438</t>
  </si>
  <si>
    <t>In the 13 years it would take to get to the top of Academic 3 (equivalent Lecturer B) the lecturer will have lost £5,510</t>
  </si>
  <si>
    <t>Academic staff (2)</t>
  </si>
  <si>
    <t>The second sheet looks at the impact on cumulative earnings for a lecturer already half way up Lecturer A. This shows the impact for a lecturer on point 10 of Lecturer A at 1.8.04, transferring to the equivalent point on the final spine. The loss over 8 years is £6,394.</t>
  </si>
  <si>
    <t>Academic related staff</t>
  </si>
  <si>
    <t>Taking an individual starting work on 1.8.04 at the start of the current A/L/C grade 1. In the vast majority of institutions progression from A/L/C 1 to A/L/C 2 is virtually automatic (negative bar as between Lecturer A and Lecturer B). Progression to the top of A/L/C 2 from the first point of A/L/C 1 currently takes 9 years. Under new proposals the equivalent progression would be from the bottom point of grade 6 to the top point of grade 7 which would take 12 years. The effect on salary would be:</t>
  </si>
  <si>
    <t>Over 9 years the cumulative loss in earnings would be £17,332</t>
  </si>
  <si>
    <t>After 9 years, on current grades salary would be £29,128 (point 13, 1.8.04) on the proposed new grades salary would be £25,633 (point 31, 1.8.04) a difference of £3495</t>
  </si>
  <si>
    <t>To achieve this loss in earnings the individual would have to have been promoted from grade 6 to grade 7 (there is nothing in the Framework to guarantee this).</t>
  </si>
  <si>
    <t>Researchers</t>
  </si>
  <si>
    <t>3 (pt 11/33)</t>
  </si>
  <si>
    <t>old L"A" std max</t>
  </si>
  <si>
    <t>Lecturer B/Proposed Academic 3</t>
  </si>
  <si>
    <t>4 (pt12/34)</t>
  </si>
  <si>
    <t>new std max AC 2</t>
  </si>
  <si>
    <t>5 (pt13/35)</t>
  </si>
  <si>
    <t>6 (pt14/36)</t>
  </si>
  <si>
    <t>7 (pt 15/37)</t>
  </si>
  <si>
    <t>8 (pt 16/38)</t>
  </si>
  <si>
    <t>9 (pt 17/39)</t>
  </si>
  <si>
    <t>10 (pt 18/40)</t>
  </si>
  <si>
    <t>old L"B" std max</t>
  </si>
  <si>
    <t>11 (pt 18/41)</t>
  </si>
  <si>
    <t>12 (pt 18/42)</t>
  </si>
  <si>
    <t>13 (pt 18/43)</t>
  </si>
  <si>
    <t>new std max AC 3</t>
  </si>
  <si>
    <t xml:space="preserve">Notes: </t>
  </si>
  <si>
    <t>Point of comparison is proposed existing scale as 1.8.04</t>
  </si>
  <si>
    <t>Career earnings calculation assumes starting grade for lecturer A as current spine point 8</t>
  </si>
  <si>
    <t>Automatic career progression is assumed at top of Lecturer A scale</t>
  </si>
  <si>
    <t>This analysis ignores all discretionary/contribution points in either existing scale or proposed</t>
  </si>
  <si>
    <t>Figures may not add up exactly due to effect of 3.44% increase</t>
  </si>
  <si>
    <t>Grade</t>
  </si>
  <si>
    <t>years in service</t>
  </si>
  <si>
    <t>Current Spine point</t>
  </si>
  <si>
    <t>Current salary 1.8.04</t>
  </si>
  <si>
    <t>Proposed new spine point</t>
  </si>
  <si>
    <t>Proposed salary from 1.8.04</t>
  </si>
  <si>
    <t>annual salary difference</t>
  </si>
  <si>
    <t>comment</t>
  </si>
  <si>
    <t>career earnings plus/minus</t>
  </si>
  <si>
    <t>Lecturer A/Proposed Academic 2</t>
  </si>
  <si>
    <t>2 (pt 10/32)</t>
  </si>
  <si>
    <t>3 (pt 11/33)</t>
  </si>
  <si>
    <t>old L"A" std max</t>
  </si>
  <si>
    <t>Lecturer B/Proposed Academic 3</t>
  </si>
  <si>
    <t>4 (pt12/34)</t>
  </si>
  <si>
    <t>new std max AC 2</t>
  </si>
  <si>
    <t>5 (pt13/35)</t>
  </si>
  <si>
    <t>6 (pt14/36)</t>
  </si>
  <si>
    <t>7 (pt 15/37)</t>
  </si>
  <si>
    <t>8 (pt 16/38)</t>
  </si>
  <si>
    <t>9 (pt 17/39)</t>
  </si>
  <si>
    <t>10 (pt 18/40)</t>
  </si>
  <si>
    <t>old L"B" std max</t>
  </si>
  <si>
    <t>11 (pt 18/41)</t>
  </si>
  <si>
    <t>12 (pt 18/42)</t>
  </si>
  <si>
    <t>13 (pt 18/43)</t>
  </si>
  <si>
    <t>new std max AC 3</t>
  </si>
  <si>
    <t xml:space="preserve">Notes: </t>
  </si>
  <si>
    <t>Point of comparison is proposed existing scale as 1.8.04</t>
  </si>
  <si>
    <t>Career earnings calculation assumes starting grade for lecturer A as current spine point 8</t>
  </si>
  <si>
    <t>Automatic career progression is assumed at top of Lecturer A scale</t>
  </si>
  <si>
    <t>This analysis ignores all discretionary/contribution points in either existing scale or proposed</t>
  </si>
  <si>
    <t>Figures may not add up exactly due to effect of 3.44% increase</t>
  </si>
  <si>
    <t>Grade</t>
  </si>
  <si>
    <t>years in service</t>
  </si>
  <si>
    <t>Academic staff</t>
  </si>
  <si>
    <t xml:space="preserve">Under new proposals the equivalent progression would be from the bottom point of grade 6 to the top point of grade 7 which would take 12 years. </t>
  </si>
  <si>
    <t>The figures for 14 years service assume promotion from AR2 to AR3, which ocurs in some institutions</t>
  </si>
  <si>
    <t>Point of comparison is proposed existing scale as 1.8.04</t>
  </si>
  <si>
    <t>Point of comparison is proposed existing scale as 1.8.04</t>
  </si>
  <si>
    <t>Grade</t>
  </si>
  <si>
    <t>years in service</t>
  </si>
  <si>
    <t>Current Spine point</t>
  </si>
  <si>
    <t>Current salary 1.8.04</t>
  </si>
  <si>
    <t>Proposed new spine point</t>
  </si>
  <si>
    <t>Proposed salary from 1.8.04</t>
  </si>
  <si>
    <t>annual salary difference</t>
  </si>
  <si>
    <t>comment</t>
  </si>
  <si>
    <t>career earnings plus/minus</t>
  </si>
  <si>
    <t>AR 123/AC1/23</t>
  </si>
  <si>
    <t>0(pt4/22)</t>
  </si>
  <si>
    <t>1(pt5/23)</t>
  </si>
  <si>
    <t>2(pt6/24)</t>
  </si>
  <si>
    <t>AR1 std max pt 6</t>
  </si>
  <si>
    <t>3(pt7/25)</t>
  </si>
  <si>
    <t>4(pt8/26)</t>
  </si>
  <si>
    <t>5(pt9/27)</t>
  </si>
  <si>
    <t>6(pt10/28)</t>
  </si>
  <si>
    <t>7(pt11/29)</t>
  </si>
  <si>
    <t>Acad 1 new std max pt 29</t>
  </si>
  <si>
    <t>8(pt12/30)</t>
  </si>
  <si>
    <t>9(pt13/31)</t>
  </si>
  <si>
    <t>AR2 std max pt 13</t>
  </si>
  <si>
    <t>10(pt14/32)</t>
  </si>
  <si>
    <t>11(pt15/33)</t>
  </si>
  <si>
    <t>12(pt16/34)</t>
  </si>
  <si>
    <t>Acad 2 new std max 34</t>
  </si>
  <si>
    <t>13(pt17/35)</t>
  </si>
  <si>
    <t>14(pt18/36)</t>
  </si>
  <si>
    <t>AR 3 std max pt 18</t>
  </si>
  <si>
    <t>Notes</t>
  </si>
  <si>
    <t xml:space="preserve">Taking an individual starting work on 1.8.04 at the start of the current A/L/C grade 1. </t>
  </si>
  <si>
    <t>In the vast majority of institutions progression from A/L/C 1 to A/L/C 2 is virtually automatic (negative bar as between Lecturer A and Lecturer B).</t>
  </si>
  <si>
    <t>Progression to the top of A/L/C 2 from the first point of A/L/C 1 currently takes 9 years</t>
  </si>
  <si>
    <t>Progression to the current standard top of AR3 takes 14 years</t>
  </si>
  <si>
    <t>Current Spine point</t>
  </si>
  <si>
    <t>Current salary 1.8.04</t>
  </si>
  <si>
    <t>Proposed new spine point</t>
  </si>
  <si>
    <t>Proposed salary from 1.8.04</t>
  </si>
  <si>
    <t>annual salary difference</t>
  </si>
  <si>
    <t>comment</t>
  </si>
  <si>
    <t>career earnings plus/minus</t>
  </si>
  <si>
    <t>Research 1A/</t>
  </si>
  <si>
    <t>Ac 1 and 2</t>
  </si>
  <si>
    <t>begin Ac 2</t>
  </si>
  <si>
    <t>std max Ac 2</t>
  </si>
  <si>
    <t>Notes:</t>
  </si>
  <si>
    <t>assuming start as research assistant on academic 1 1.8.04 and assume promotion to academic 2</t>
  </si>
  <si>
    <t>Grade</t>
  </si>
  <si>
    <t>years in service</t>
  </si>
  <si>
    <t>Current Spine point</t>
  </si>
  <si>
    <t>Current salary 1.8.04</t>
  </si>
  <si>
    <t>Proposed new spine point</t>
  </si>
  <si>
    <t>Proposed salary from 1.8.04</t>
  </si>
  <si>
    <t>annual salary difference</t>
  </si>
  <si>
    <t>comments</t>
  </si>
  <si>
    <t>career earnings plus/minus</t>
  </si>
  <si>
    <t>Lecturer A/Proposed Academic 2</t>
  </si>
  <si>
    <t>0 (pt 8/30)</t>
  </si>
  <si>
    <t>1 (pt 9/31)</t>
  </si>
  <si>
    <t>2 (pt 10/32)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</si>
</sst>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2" formatCode="\£#,##0"/>
  </numFmts>
  <fonts count="7" x14ac:knownFonts="1">
    <font>
      <sz val="10"/>
      <name val="Arial"/>
    </font>
    <font>
      <sz val="10"/>
      <name val="Arial"/>
      <family val="2"/>
    </font>
    <font>
      <sz val="10"/>
      <name val="Arial"/>
    </font>
    <font>
      <b/>
      <sz val="9"/>
      <name val="Arial"/>
    </font>
    <font>
      <b/>
      <sz val="9"/>
      <name val="Arial"/>
    </font>
    <font>
      <sz val="9"/>
      <name val="Arial"/>
    </font>
    <font>
      <b/>
      <sz val="10"/>
      <name val="Arial"/>
    </font>
  </fonts>
  <fills count="3">
    <fill>
      <patternFill patternType="none"/>
    </fill>
    <fill>
      <patternFill patternType="gray125"/>
    </fill>
    <fill>
      <patternFill patternType="solid">
        <fgColor indexed="22"/>
        <bgColor indexed="31"/>
      </patternFill>
    </fill>
  </fills>
  <borders count="2">
    <border>
      <left/>
      <right/>
      <top/>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19">
    <xf numFmtId="0" fontId="1" fillId="0" borderId="0" xfId="0" applyFont="1"/>
    <xf numFmtId="0" fontId="2" fillId="0" borderId="0" xfId="0" applyFont="1"/>
    <xf numFmtId="3" fontId="3" fillId="2" borderId="1" xfId="0" applyNumberFormat="1" applyFont="1" applyFill="1" applyBorder="1" applyAlignment="1">
      <alignment wrapText="1"/>
    </xf>
    <xf numFmtId="0" fontId="4" fillId="2" borderId="1" xfId="0" applyFont="1" applyFill="1" applyBorder="1" applyAlignment="1">
      <alignment horizontal="center" wrapText="1"/>
    </xf>
    <xf numFmtId="3" fontId="3" fillId="2" borderId="1" xfId="0" applyNumberFormat="1" applyFont="1" applyFill="1" applyBorder="1" applyAlignment="1">
      <alignment horizontal="center" wrapText="1"/>
    </xf>
    <xf numFmtId="0" fontId="3" fillId="0" borderId="1" xfId="0" applyFont="1" applyBorder="1" applyAlignment="1">
      <alignment wrapText="1"/>
    </xf>
    <xf numFmtId="0" fontId="5" fillId="0" borderId="1" xfId="0" applyFont="1" applyBorder="1" applyAlignment="1">
      <alignment horizontal="center"/>
    </xf>
    <xf numFmtId="172" fontId="5" fillId="0" borderId="1" xfId="0" applyNumberFormat="1" applyFont="1" applyBorder="1" applyAlignment="1">
      <alignment horizontal="center"/>
    </xf>
    <xf numFmtId="0" fontId="3" fillId="0" borderId="1" xfId="0" applyFont="1" applyBorder="1"/>
    <xf numFmtId="0" fontId="2" fillId="0" borderId="0" xfId="0" applyFont="1" applyAlignment="1"/>
    <xf numFmtId="0" fontId="6" fillId="0" borderId="0" xfId="0" applyFont="1"/>
    <xf numFmtId="172" fontId="6" fillId="0" borderId="0" xfId="0" applyNumberFormat="1" applyFont="1" applyBorder="1"/>
    <xf numFmtId="172" fontId="2" fillId="0" borderId="0" xfId="0" applyNumberFormat="1" applyFont="1"/>
    <xf numFmtId="3" fontId="2" fillId="0" borderId="0" xfId="0" applyNumberFormat="1" applyFont="1"/>
    <xf numFmtId="0" fontId="6" fillId="0" borderId="0" xfId="0" applyFont="1" applyAlignment="1">
      <alignment wrapText="1"/>
    </xf>
    <xf numFmtId="0" fontId="2" fillId="0" borderId="0" xfId="0" applyFont="1" applyAlignment="1">
      <alignment horizontal="center"/>
    </xf>
    <xf numFmtId="0" fontId="1" fillId="0" borderId="0" xfId="0" applyNumberFormat="1" applyFont="1" applyAlignment="1">
      <alignment horizontal="left" wrapText="1"/>
    </xf>
    <xf numFmtId="0" fontId="1" fillId="0" borderId="0" xfId="0" applyNumberFormat="1" applyFont="1" applyAlignment="1">
      <alignment wrapText="1"/>
    </xf>
    <xf numFmtId="0" fontId="6" fillId="0" borderId="0" xfId="0" applyNumberFormat="1"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601980</xdr:colOff>
      <xdr:row>10</xdr:row>
      <xdr:rowOff>152400</xdr:rowOff>
    </xdr:from>
    <xdr:to>
      <xdr:col>9</xdr:col>
      <xdr:colOff>0</xdr:colOff>
      <xdr:row>10</xdr:row>
      <xdr:rowOff>152400</xdr:rowOff>
    </xdr:to>
    <xdr:sp macro="" textlink="">
      <xdr:nvSpPr>
        <xdr:cNvPr id="3073" name="Line 1">
          <a:extLst>
            <a:ext uri="{FF2B5EF4-FFF2-40B4-BE49-F238E27FC236}">
              <a16:creationId xmlns:a16="http://schemas.microsoft.com/office/drawing/2014/main" id="{3F00A933-3F53-EBA8-1937-E83E10658FAA}"/>
            </a:ext>
          </a:extLst>
        </xdr:cNvPr>
        <xdr:cNvSpPr>
          <a:spLocks noChangeShapeType="1"/>
        </xdr:cNvSpPr>
      </xdr:nvSpPr>
      <xdr:spPr bwMode="auto">
        <a:xfrm>
          <a:off x="2225040" y="2270760"/>
          <a:ext cx="3886200" cy="0"/>
        </a:xfrm>
        <a:prstGeom prst="line">
          <a:avLst/>
        </a:prstGeom>
        <a:noFill/>
        <a:ln w="12600">
          <a:solidFill>
            <a:srgbClr val="FF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601980</xdr:colOff>
      <xdr:row>15</xdr:row>
      <xdr:rowOff>152400</xdr:rowOff>
    </xdr:from>
    <xdr:to>
      <xdr:col>9</xdr:col>
      <xdr:colOff>579120</xdr:colOff>
      <xdr:row>15</xdr:row>
      <xdr:rowOff>152400</xdr:rowOff>
    </xdr:to>
    <xdr:sp macro="" textlink="">
      <xdr:nvSpPr>
        <xdr:cNvPr id="4097" name="Line 1">
          <a:extLst>
            <a:ext uri="{FF2B5EF4-FFF2-40B4-BE49-F238E27FC236}">
              <a16:creationId xmlns:a16="http://schemas.microsoft.com/office/drawing/2014/main" id="{D635281D-34E4-F01B-C56E-504A5768583F}"/>
            </a:ext>
          </a:extLst>
        </xdr:cNvPr>
        <xdr:cNvSpPr>
          <a:spLocks noChangeShapeType="1"/>
        </xdr:cNvSpPr>
      </xdr:nvSpPr>
      <xdr:spPr bwMode="auto">
        <a:xfrm>
          <a:off x="2308860" y="3124200"/>
          <a:ext cx="6256020" cy="0"/>
        </a:xfrm>
        <a:prstGeom prst="line">
          <a:avLst/>
        </a:prstGeom>
        <a:noFill/>
        <a:ln w="12600">
          <a:solidFill>
            <a:srgbClr val="FF0000"/>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tabSelected="1" workbookViewId="0">
      <selection activeCell="A4" sqref="A4"/>
    </sheetView>
  </sheetViews>
  <sheetFormatPr defaultRowHeight="13.2" x14ac:dyDescent="0.25"/>
  <cols>
    <col min="1" max="1" width="72.6640625" style="17" customWidth="1"/>
    <col min="2" max="256" width="11.5546875" customWidth="1"/>
  </cols>
  <sheetData>
    <row r="1" spans="1:1" x14ac:dyDescent="0.25">
      <c r="A1" s="18" t="s">
        <v>70</v>
      </c>
    </row>
    <row r="2" spans="1:1" x14ac:dyDescent="0.25">
      <c r="A2" s="16"/>
    </row>
    <row r="3" spans="1:1" ht="52.8" x14ac:dyDescent="0.25">
      <c r="A3" s="16" t="s">
        <v>1</v>
      </c>
    </row>
    <row r="4" spans="1:1" x14ac:dyDescent="0.25">
      <c r="A4" s="16"/>
    </row>
    <row r="5" spans="1:1" x14ac:dyDescent="0.25">
      <c r="A5" s="16" t="s">
        <v>2</v>
      </c>
    </row>
    <row r="6" spans="1:1" ht="26.4" x14ac:dyDescent="0.25">
      <c r="A6" s="16" t="s">
        <v>3</v>
      </c>
    </row>
    <row r="7" spans="1:1" ht="26.4" x14ac:dyDescent="0.25">
      <c r="A7" s="16" t="s">
        <v>4</v>
      </c>
    </row>
    <row r="8" spans="1:1" x14ac:dyDescent="0.25">
      <c r="A8" s="16"/>
    </row>
    <row r="9" spans="1:1" x14ac:dyDescent="0.25">
      <c r="A9" s="18" t="s">
        <v>5</v>
      </c>
    </row>
    <row r="10" spans="1:1" x14ac:dyDescent="0.25">
      <c r="A10" s="16"/>
    </row>
    <row r="11" spans="1:1" ht="52.8" x14ac:dyDescent="0.25">
      <c r="A11" s="16" t="s">
        <v>6</v>
      </c>
    </row>
    <row r="12" spans="1:1" x14ac:dyDescent="0.25">
      <c r="A12" s="16"/>
    </row>
    <row r="13" spans="1:1" x14ac:dyDescent="0.25">
      <c r="A13" s="18" t="s">
        <v>7</v>
      </c>
    </row>
    <row r="14" spans="1:1" x14ac:dyDescent="0.25">
      <c r="A14" s="16"/>
    </row>
    <row r="15" spans="1:1" ht="79.2" x14ac:dyDescent="0.25">
      <c r="A15" s="16" t="s">
        <v>8</v>
      </c>
    </row>
    <row r="16" spans="1:1" x14ac:dyDescent="0.25">
      <c r="A16" s="16"/>
    </row>
    <row r="17" spans="1:1" x14ac:dyDescent="0.25">
      <c r="A17" s="16" t="s">
        <v>9</v>
      </c>
    </row>
    <row r="18" spans="1:1" ht="39.6" x14ac:dyDescent="0.25">
      <c r="A18" s="16" t="s">
        <v>10</v>
      </c>
    </row>
    <row r="19" spans="1:1" x14ac:dyDescent="0.25">
      <c r="A19" s="16"/>
    </row>
    <row r="20" spans="1:1" ht="26.4" x14ac:dyDescent="0.25">
      <c r="A20" s="16" t="s">
        <v>11</v>
      </c>
    </row>
    <row r="21" spans="1:1" x14ac:dyDescent="0.25">
      <c r="A21" s="16"/>
    </row>
    <row r="22" spans="1:1" x14ac:dyDescent="0.25">
      <c r="A22" s="18" t="s">
        <v>12</v>
      </c>
    </row>
    <row r="23" spans="1:1" x14ac:dyDescent="0.25">
      <c r="A23" s="16"/>
    </row>
    <row r="24" spans="1:1" ht="52.8" x14ac:dyDescent="0.25">
      <c r="A24" s="16" t="s">
        <v>0</v>
      </c>
    </row>
  </sheetData>
  <pageMargins left="0.75" right="0.75" top="1" bottom="1" header="0.5" footer="0.5"/>
  <pageSetup paperSize="0"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2"/>
  <sheetViews>
    <sheetView workbookViewId="0">
      <selection activeCell="B2" sqref="B2"/>
    </sheetView>
  </sheetViews>
  <sheetFormatPr defaultColWidth="9" defaultRowHeight="13.2" x14ac:dyDescent="0.25"/>
  <cols>
    <col min="1" max="1" width="13.44140625" style="1" customWidth="1"/>
    <col min="2" max="2" width="13.109375" customWidth="1"/>
    <col min="3" max="7" width="9" customWidth="1"/>
    <col min="8" max="8" width="19.44140625" style="1" customWidth="1"/>
    <col min="9" max="9" width="11.6640625" style="1" customWidth="1"/>
  </cols>
  <sheetData>
    <row r="1" spans="1:9" ht="48" x14ac:dyDescent="0.25">
      <c r="A1" s="2" t="s">
        <v>123</v>
      </c>
      <c r="B1" s="3" t="s">
        <v>124</v>
      </c>
      <c r="C1" s="4" t="s">
        <v>125</v>
      </c>
      <c r="D1" s="4" t="s">
        <v>126</v>
      </c>
      <c r="E1" s="3" t="s">
        <v>127</v>
      </c>
      <c r="F1" s="3" t="s">
        <v>128</v>
      </c>
      <c r="G1" s="3" t="s">
        <v>129</v>
      </c>
      <c r="H1" s="3" t="s">
        <v>130</v>
      </c>
      <c r="I1" s="4" t="s">
        <v>131</v>
      </c>
    </row>
    <row r="2" spans="1:9" ht="36" x14ac:dyDescent="0.25">
      <c r="A2" s="5" t="s">
        <v>132</v>
      </c>
      <c r="B2" s="6" t="s">
        <v>133</v>
      </c>
      <c r="C2" s="6">
        <v>8</v>
      </c>
      <c r="D2" s="7">
        <v>23643</v>
      </c>
      <c r="E2" s="6">
        <v>30</v>
      </c>
      <c r="F2" s="7">
        <v>24886</v>
      </c>
      <c r="G2" s="7">
        <f t="shared" ref="G2:G15" si="0">F2-D2</f>
        <v>1243</v>
      </c>
      <c r="H2" s="6"/>
      <c r="I2" s="7">
        <f>G2</f>
        <v>1243</v>
      </c>
    </row>
    <row r="3" spans="1:9" x14ac:dyDescent="0.25">
      <c r="A3" s="8"/>
      <c r="B3" s="6" t="s">
        <v>134</v>
      </c>
      <c r="C3" s="6">
        <v>9</v>
      </c>
      <c r="D3" s="7">
        <v>24820</v>
      </c>
      <c r="E3" s="6">
        <v>31</v>
      </c>
      <c r="F3" s="7">
        <v>25633</v>
      </c>
      <c r="G3" s="7">
        <f t="shared" si="0"/>
        <v>813</v>
      </c>
      <c r="H3" s="6"/>
      <c r="I3" s="7">
        <f t="shared" ref="I3:I15" si="1">I2+G3</f>
        <v>2056</v>
      </c>
    </row>
    <row r="4" spans="1:9" x14ac:dyDescent="0.25">
      <c r="A4" s="8"/>
      <c r="B4" s="6" t="s">
        <v>135</v>
      </c>
      <c r="C4" s="6">
        <v>10</v>
      </c>
      <c r="D4" s="7">
        <v>25699</v>
      </c>
      <c r="E4" s="6">
        <v>32</v>
      </c>
      <c r="F4" s="7">
        <v>26401</v>
      </c>
      <c r="G4" s="7">
        <f t="shared" si="0"/>
        <v>702</v>
      </c>
      <c r="H4" s="6"/>
      <c r="I4" s="7">
        <f t="shared" si="1"/>
        <v>2758</v>
      </c>
    </row>
    <row r="5" spans="1:9" x14ac:dyDescent="0.25">
      <c r="A5" s="8"/>
      <c r="B5" s="6" t="s">
        <v>13</v>
      </c>
      <c r="C5" s="6">
        <v>11</v>
      </c>
      <c r="D5" s="7">
        <v>27116</v>
      </c>
      <c r="E5" s="6">
        <v>33</v>
      </c>
      <c r="F5" s="7">
        <v>27194</v>
      </c>
      <c r="G5" s="7">
        <f t="shared" si="0"/>
        <v>78</v>
      </c>
      <c r="H5" s="6" t="s">
        <v>14</v>
      </c>
      <c r="I5" s="7">
        <f t="shared" si="1"/>
        <v>2836</v>
      </c>
    </row>
    <row r="6" spans="1:9" ht="36" x14ac:dyDescent="0.25">
      <c r="A6" s="5" t="s">
        <v>15</v>
      </c>
      <c r="B6" s="6" t="s">
        <v>16</v>
      </c>
      <c r="C6" s="6">
        <v>12</v>
      </c>
      <c r="D6" s="7">
        <v>27989</v>
      </c>
      <c r="E6" s="6">
        <v>34</v>
      </c>
      <c r="F6" s="7">
        <v>28009</v>
      </c>
      <c r="G6" s="7">
        <f t="shared" si="0"/>
        <v>20</v>
      </c>
      <c r="H6" s="6" t="s">
        <v>17</v>
      </c>
      <c r="I6" s="7">
        <f t="shared" si="1"/>
        <v>2856</v>
      </c>
    </row>
    <row r="7" spans="1:9" x14ac:dyDescent="0.25">
      <c r="A7" s="5"/>
      <c r="B7" s="6" t="s">
        <v>18</v>
      </c>
      <c r="C7" s="6">
        <v>13</v>
      </c>
      <c r="D7" s="7">
        <v>29128</v>
      </c>
      <c r="E7" s="6">
        <v>35</v>
      </c>
      <c r="F7" s="7">
        <v>28850</v>
      </c>
      <c r="G7" s="7">
        <f t="shared" si="0"/>
        <v>-278</v>
      </c>
      <c r="H7" s="6"/>
      <c r="I7" s="7">
        <f t="shared" si="1"/>
        <v>2578</v>
      </c>
    </row>
    <row r="8" spans="1:9" x14ac:dyDescent="0.25">
      <c r="A8" s="8"/>
      <c r="B8" s="6" t="s">
        <v>19</v>
      </c>
      <c r="C8" s="6">
        <v>14</v>
      </c>
      <c r="D8" s="7">
        <v>30363</v>
      </c>
      <c r="E8" s="6">
        <v>36</v>
      </c>
      <c r="F8" s="7">
        <v>29715</v>
      </c>
      <c r="G8" s="7">
        <f t="shared" si="0"/>
        <v>-648</v>
      </c>
      <c r="H8" s="6"/>
      <c r="I8" s="7">
        <f t="shared" si="1"/>
        <v>1930</v>
      </c>
    </row>
    <row r="9" spans="1:9" x14ac:dyDescent="0.25">
      <c r="A9" s="8"/>
      <c r="B9" s="6" t="s">
        <v>20</v>
      </c>
      <c r="C9" s="6">
        <v>15</v>
      </c>
      <c r="D9" s="7">
        <v>31559</v>
      </c>
      <c r="E9" s="6">
        <v>37</v>
      </c>
      <c r="F9" s="7">
        <v>30607</v>
      </c>
      <c r="G9" s="7">
        <f t="shared" si="0"/>
        <v>-952</v>
      </c>
      <c r="H9" s="6"/>
      <c r="I9" s="7">
        <f t="shared" si="1"/>
        <v>978</v>
      </c>
    </row>
    <row r="10" spans="1:9" x14ac:dyDescent="0.25">
      <c r="A10" s="8"/>
      <c r="B10" s="6" t="s">
        <v>21</v>
      </c>
      <c r="C10" s="6">
        <v>16</v>
      </c>
      <c r="D10" s="7">
        <v>32666</v>
      </c>
      <c r="E10" s="6">
        <v>38</v>
      </c>
      <c r="F10" s="7">
        <v>31544</v>
      </c>
      <c r="G10" s="7">
        <f t="shared" si="0"/>
        <v>-1122</v>
      </c>
      <c r="H10" s="6"/>
      <c r="I10" s="7">
        <f t="shared" si="1"/>
        <v>-144</v>
      </c>
    </row>
    <row r="11" spans="1:9" x14ac:dyDescent="0.25">
      <c r="A11" s="8"/>
      <c r="B11" s="6" t="s">
        <v>22</v>
      </c>
      <c r="C11" s="6">
        <v>17</v>
      </c>
      <c r="D11" s="7">
        <v>34227</v>
      </c>
      <c r="E11" s="6">
        <v>39</v>
      </c>
      <c r="F11" s="7">
        <v>32471</v>
      </c>
      <c r="G11" s="7">
        <f t="shared" si="0"/>
        <v>-1756</v>
      </c>
      <c r="H11" s="6"/>
      <c r="I11" s="7">
        <f t="shared" si="1"/>
        <v>-1900</v>
      </c>
    </row>
    <row r="12" spans="1:9" x14ac:dyDescent="0.25">
      <c r="A12" s="8"/>
      <c r="B12" s="6" t="s">
        <v>23</v>
      </c>
      <c r="C12" s="6">
        <v>18</v>
      </c>
      <c r="D12" s="7">
        <v>35883</v>
      </c>
      <c r="E12" s="6">
        <v>40</v>
      </c>
      <c r="F12" s="7">
        <v>33445</v>
      </c>
      <c r="G12" s="7">
        <f t="shared" si="0"/>
        <v>-2438</v>
      </c>
      <c r="H12" s="6" t="s">
        <v>24</v>
      </c>
      <c r="I12" s="7">
        <f t="shared" si="1"/>
        <v>-4338</v>
      </c>
    </row>
    <row r="13" spans="1:9" x14ac:dyDescent="0.25">
      <c r="A13" s="8"/>
      <c r="B13" s="6" t="s">
        <v>25</v>
      </c>
      <c r="C13" s="6">
        <v>18</v>
      </c>
      <c r="D13" s="7">
        <v>35883</v>
      </c>
      <c r="E13" s="6">
        <v>41</v>
      </c>
      <c r="F13" s="7">
        <v>34448</v>
      </c>
      <c r="G13" s="7">
        <f t="shared" si="0"/>
        <v>-1435</v>
      </c>
      <c r="H13" s="6"/>
      <c r="I13" s="7">
        <f t="shared" si="1"/>
        <v>-5773</v>
      </c>
    </row>
    <row r="14" spans="1:9" x14ac:dyDescent="0.25">
      <c r="A14" s="8"/>
      <c r="B14" s="6" t="s">
        <v>26</v>
      </c>
      <c r="C14" s="6">
        <v>18</v>
      </c>
      <c r="D14" s="7">
        <v>35883</v>
      </c>
      <c r="E14" s="6">
        <v>42</v>
      </c>
      <c r="F14" s="7">
        <v>35482</v>
      </c>
      <c r="G14" s="7">
        <f t="shared" si="0"/>
        <v>-401</v>
      </c>
      <c r="H14" s="6"/>
      <c r="I14" s="7">
        <f t="shared" si="1"/>
        <v>-6174</v>
      </c>
    </row>
    <row r="15" spans="1:9" x14ac:dyDescent="0.25">
      <c r="A15" s="8"/>
      <c r="B15" s="6" t="s">
        <v>27</v>
      </c>
      <c r="C15" s="6">
        <v>18</v>
      </c>
      <c r="D15" s="7">
        <v>35883</v>
      </c>
      <c r="E15" s="6">
        <v>43</v>
      </c>
      <c r="F15" s="7">
        <v>36546</v>
      </c>
      <c r="G15" s="7">
        <f t="shared" si="0"/>
        <v>663</v>
      </c>
      <c r="H15" s="6" t="s">
        <v>28</v>
      </c>
      <c r="I15" s="7">
        <f t="shared" si="1"/>
        <v>-5511</v>
      </c>
    </row>
    <row r="17" spans="1:1" x14ac:dyDescent="0.25">
      <c r="A17" s="9" t="s">
        <v>29</v>
      </c>
    </row>
    <row r="18" spans="1:1" x14ac:dyDescent="0.25">
      <c r="A18" s="9" t="s">
        <v>30</v>
      </c>
    </row>
    <row r="19" spans="1:1" x14ac:dyDescent="0.25">
      <c r="A19" s="1" t="s">
        <v>31</v>
      </c>
    </row>
    <row r="20" spans="1:1" x14ac:dyDescent="0.25">
      <c r="A20" s="1" t="s">
        <v>32</v>
      </c>
    </row>
    <row r="21" spans="1:1" x14ac:dyDescent="0.25">
      <c r="A21" s="1" t="s">
        <v>33</v>
      </c>
    </row>
    <row r="22" spans="1:1" x14ac:dyDescent="0.25">
      <c r="A22" s="1" t="s">
        <v>34</v>
      </c>
    </row>
  </sheetData>
  <printOptions horizontalCentered="1" verticalCentered="1"/>
  <pageMargins left="0.78749999999999998" right="0.78749999999999998" top="0.78749999999999998" bottom="0.78749999999999998" header="0.5" footer="0.5"/>
  <pageSetup paperSize="9" firstPageNumber="0" fitToHeight="0" orientation="landscape" horizontalDpi="300" verticalDpi="300"/>
  <headerFooter alignWithMargins="0">
    <oddHeader>&amp;L&amp;"Geneva,Regular"Career Earnings Deficit&amp;C&amp;"Geneva,Regular"Lecturer pre-1992&amp;R&amp;"Geneva,Regular"Association of University Teachers</oddHeader>
    <oddFooter>&amp;L&amp;C&amp;R&amp;"Geneva,Regular"November 2003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B10" sqref="B10"/>
    </sheetView>
  </sheetViews>
  <sheetFormatPr defaultColWidth="9" defaultRowHeight="13.2" x14ac:dyDescent="0.25"/>
  <cols>
    <col min="1" max="1" width="12" style="1" customWidth="1"/>
    <col min="2" max="7" width="9" customWidth="1"/>
    <col min="8" max="8" width="14" style="1" customWidth="1"/>
  </cols>
  <sheetData>
    <row r="1" spans="1:9" ht="48" x14ac:dyDescent="0.25">
      <c r="A1" s="2" t="s">
        <v>35</v>
      </c>
      <c r="B1" s="3" t="s">
        <v>36</v>
      </c>
      <c r="C1" s="4" t="s">
        <v>37</v>
      </c>
      <c r="D1" s="4" t="s">
        <v>38</v>
      </c>
      <c r="E1" s="3" t="s">
        <v>39</v>
      </c>
      <c r="F1" s="3" t="s">
        <v>40</v>
      </c>
      <c r="G1" s="3" t="s">
        <v>41</v>
      </c>
      <c r="H1" s="3" t="s">
        <v>42</v>
      </c>
      <c r="I1" s="4" t="s">
        <v>43</v>
      </c>
    </row>
    <row r="2" spans="1:9" ht="36" x14ac:dyDescent="0.25">
      <c r="A2" s="5" t="s">
        <v>44</v>
      </c>
      <c r="B2" s="6" t="s">
        <v>45</v>
      </c>
      <c r="C2" s="6">
        <v>10</v>
      </c>
      <c r="D2" s="7">
        <v>25699</v>
      </c>
      <c r="E2" s="6">
        <v>32</v>
      </c>
      <c r="F2" s="7">
        <v>26401</v>
      </c>
      <c r="G2" s="7">
        <f t="shared" ref="G2:G13" si="0">F2-D2</f>
        <v>702</v>
      </c>
      <c r="H2" s="6"/>
      <c r="I2" s="7">
        <f>G2</f>
        <v>702</v>
      </c>
    </row>
    <row r="3" spans="1:9" x14ac:dyDescent="0.25">
      <c r="A3" s="8"/>
      <c r="B3" s="6" t="s">
        <v>46</v>
      </c>
      <c r="C3" s="6">
        <v>11</v>
      </c>
      <c r="D3" s="7">
        <v>27116</v>
      </c>
      <c r="E3" s="6">
        <v>33</v>
      </c>
      <c r="F3" s="7">
        <v>27194</v>
      </c>
      <c r="G3" s="7">
        <f t="shared" si="0"/>
        <v>78</v>
      </c>
      <c r="H3" s="6" t="s">
        <v>47</v>
      </c>
      <c r="I3" s="7">
        <f t="shared" ref="I3:I13" si="1">I2+G3</f>
        <v>780</v>
      </c>
    </row>
    <row r="4" spans="1:9" ht="36" x14ac:dyDescent="0.25">
      <c r="A4" s="5" t="s">
        <v>48</v>
      </c>
      <c r="B4" s="6" t="s">
        <v>49</v>
      </c>
      <c r="C4" s="6">
        <v>12</v>
      </c>
      <c r="D4" s="7">
        <v>27989</v>
      </c>
      <c r="E4" s="6">
        <v>34</v>
      </c>
      <c r="F4" s="7">
        <v>28009</v>
      </c>
      <c r="G4" s="7">
        <f t="shared" si="0"/>
        <v>20</v>
      </c>
      <c r="H4" s="6" t="s">
        <v>50</v>
      </c>
      <c r="I4" s="7">
        <f t="shared" si="1"/>
        <v>800</v>
      </c>
    </row>
    <row r="5" spans="1:9" x14ac:dyDescent="0.25">
      <c r="A5" s="5"/>
      <c r="B5" s="6" t="s">
        <v>51</v>
      </c>
      <c r="C5" s="6">
        <v>13</v>
      </c>
      <c r="D5" s="7">
        <v>29128</v>
      </c>
      <c r="E5" s="6">
        <v>35</v>
      </c>
      <c r="F5" s="7">
        <v>28850</v>
      </c>
      <c r="G5" s="7">
        <f t="shared" si="0"/>
        <v>-278</v>
      </c>
      <c r="H5" s="6"/>
      <c r="I5" s="7">
        <f t="shared" si="1"/>
        <v>522</v>
      </c>
    </row>
    <row r="6" spans="1:9" x14ac:dyDescent="0.25">
      <c r="A6" s="8"/>
      <c r="B6" s="6" t="s">
        <v>52</v>
      </c>
      <c r="C6" s="6">
        <v>14</v>
      </c>
      <c r="D6" s="7">
        <v>30363</v>
      </c>
      <c r="E6" s="6">
        <v>36</v>
      </c>
      <c r="F6" s="7">
        <v>29715</v>
      </c>
      <c r="G6" s="7">
        <f t="shared" si="0"/>
        <v>-648</v>
      </c>
      <c r="H6" s="6"/>
      <c r="I6" s="7">
        <f t="shared" si="1"/>
        <v>-126</v>
      </c>
    </row>
    <row r="7" spans="1:9" x14ac:dyDescent="0.25">
      <c r="A7" s="8"/>
      <c r="B7" s="6" t="s">
        <v>53</v>
      </c>
      <c r="C7" s="6">
        <v>15</v>
      </c>
      <c r="D7" s="7">
        <v>31559</v>
      </c>
      <c r="E7" s="6">
        <v>37</v>
      </c>
      <c r="F7" s="7">
        <v>30607</v>
      </c>
      <c r="G7" s="7">
        <f t="shared" si="0"/>
        <v>-952</v>
      </c>
      <c r="H7" s="6"/>
      <c r="I7" s="7">
        <f t="shared" si="1"/>
        <v>-1078</v>
      </c>
    </row>
    <row r="8" spans="1:9" x14ac:dyDescent="0.25">
      <c r="A8" s="8"/>
      <c r="B8" s="6" t="s">
        <v>54</v>
      </c>
      <c r="C8" s="6">
        <v>16</v>
      </c>
      <c r="D8" s="7">
        <v>32666</v>
      </c>
      <c r="E8" s="6">
        <v>38</v>
      </c>
      <c r="F8" s="7">
        <v>31544</v>
      </c>
      <c r="G8" s="7">
        <f t="shared" si="0"/>
        <v>-1122</v>
      </c>
      <c r="H8" s="6"/>
      <c r="I8" s="7">
        <f t="shared" si="1"/>
        <v>-2200</v>
      </c>
    </row>
    <row r="9" spans="1:9" x14ac:dyDescent="0.25">
      <c r="A9" s="8"/>
      <c r="B9" s="6" t="s">
        <v>55</v>
      </c>
      <c r="C9" s="6">
        <v>17</v>
      </c>
      <c r="D9" s="7">
        <v>34227</v>
      </c>
      <c r="E9" s="6">
        <v>39</v>
      </c>
      <c r="F9" s="7">
        <v>32471</v>
      </c>
      <c r="G9" s="7">
        <f t="shared" si="0"/>
        <v>-1756</v>
      </c>
      <c r="H9" s="6"/>
      <c r="I9" s="7">
        <f t="shared" si="1"/>
        <v>-3956</v>
      </c>
    </row>
    <row r="10" spans="1:9" x14ac:dyDescent="0.25">
      <c r="A10" s="8"/>
      <c r="B10" s="6" t="s">
        <v>56</v>
      </c>
      <c r="C10" s="6">
        <v>18</v>
      </c>
      <c r="D10" s="7">
        <v>35883</v>
      </c>
      <c r="E10" s="6">
        <v>40</v>
      </c>
      <c r="F10" s="7">
        <v>33445</v>
      </c>
      <c r="G10" s="7">
        <f t="shared" si="0"/>
        <v>-2438</v>
      </c>
      <c r="H10" s="6" t="s">
        <v>57</v>
      </c>
      <c r="I10" s="7">
        <f t="shared" si="1"/>
        <v>-6394</v>
      </c>
    </row>
    <row r="11" spans="1:9" x14ac:dyDescent="0.25">
      <c r="A11" s="8"/>
      <c r="B11" s="6" t="s">
        <v>58</v>
      </c>
      <c r="C11" s="6">
        <v>18</v>
      </c>
      <c r="D11" s="7">
        <v>35883</v>
      </c>
      <c r="E11" s="6">
        <v>41</v>
      </c>
      <c r="F11" s="7">
        <v>34448</v>
      </c>
      <c r="G11" s="7">
        <f t="shared" si="0"/>
        <v>-1435</v>
      </c>
      <c r="H11" s="6"/>
      <c r="I11" s="7">
        <f t="shared" si="1"/>
        <v>-7829</v>
      </c>
    </row>
    <row r="12" spans="1:9" x14ac:dyDescent="0.25">
      <c r="A12" s="8"/>
      <c r="B12" s="6" t="s">
        <v>59</v>
      </c>
      <c r="C12" s="6">
        <v>18</v>
      </c>
      <c r="D12" s="7">
        <v>35883</v>
      </c>
      <c r="E12" s="6">
        <v>42</v>
      </c>
      <c r="F12" s="7">
        <v>35482</v>
      </c>
      <c r="G12" s="7">
        <f t="shared" si="0"/>
        <v>-401</v>
      </c>
      <c r="H12" s="6"/>
      <c r="I12" s="7">
        <f t="shared" si="1"/>
        <v>-8230</v>
      </c>
    </row>
    <row r="13" spans="1:9" x14ac:dyDescent="0.25">
      <c r="A13" s="8"/>
      <c r="B13" s="6" t="s">
        <v>60</v>
      </c>
      <c r="C13" s="6">
        <v>18</v>
      </c>
      <c r="D13" s="7">
        <v>35883</v>
      </c>
      <c r="E13" s="6">
        <v>43</v>
      </c>
      <c r="F13" s="7">
        <v>36546</v>
      </c>
      <c r="G13" s="7">
        <f t="shared" si="0"/>
        <v>663</v>
      </c>
      <c r="H13" s="6" t="s">
        <v>61</v>
      </c>
      <c r="I13" s="7">
        <f t="shared" si="1"/>
        <v>-7567</v>
      </c>
    </row>
    <row r="15" spans="1:9" x14ac:dyDescent="0.25">
      <c r="A15" s="9" t="s">
        <v>62</v>
      </c>
    </row>
    <row r="16" spans="1:9" x14ac:dyDescent="0.25">
      <c r="A16" s="9" t="s">
        <v>63</v>
      </c>
      <c r="I16" s="1"/>
    </row>
    <row r="17" spans="1:1" x14ac:dyDescent="0.25">
      <c r="A17" s="1" t="s">
        <v>64</v>
      </c>
    </row>
    <row r="18" spans="1:1" x14ac:dyDescent="0.25">
      <c r="A18" s="1" t="s">
        <v>65</v>
      </c>
    </row>
    <row r="19" spans="1:1" x14ac:dyDescent="0.25">
      <c r="A19" s="1" t="s">
        <v>66</v>
      </c>
    </row>
    <row r="20" spans="1:1" x14ac:dyDescent="0.25">
      <c r="A20" s="1" t="s">
        <v>67</v>
      </c>
    </row>
  </sheetData>
  <printOptions horizontalCentered="1" verticalCentered="1"/>
  <pageMargins left="0.78749999999999998" right="0.78749999999999998" top="0.78749999999999998" bottom="0.78749999999999998" header="0.5" footer="0.5"/>
  <pageSetup paperSize="9" firstPageNumber="0" fitToHeight="0" orientation="landscape" horizontalDpi="300" verticalDpi="300"/>
  <headerFooter alignWithMargins="0">
    <oddHeader>&amp;L&amp;"Geneva,Regular"Career Earnings Deficit&amp;C&amp;"Geneva,Regular"Lecturer midway Lecturer A scale&amp;R&amp;"Geneva,Regular"Association of University Teachers</oddHeader>
    <oddFooter>&amp;L&amp;C&amp;R&amp;"Geneva,Regular"November 2003</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topLeftCell="C1" workbookViewId="0">
      <selection activeCell="J17" sqref="J17:IU17"/>
    </sheetView>
  </sheetViews>
  <sheetFormatPr defaultColWidth="9" defaultRowHeight="13.2" x14ac:dyDescent="0.25"/>
  <cols>
    <col min="1" max="1" width="14.6640625" style="1" customWidth="1"/>
    <col min="2" max="7" width="9" customWidth="1"/>
    <col min="8" max="8" width="11.44140625" style="1" customWidth="1"/>
  </cols>
  <sheetData>
    <row r="1" spans="1:9" ht="48" x14ac:dyDescent="0.25">
      <c r="A1" s="2" t="s">
        <v>68</v>
      </c>
      <c r="B1" s="3" t="s">
        <v>69</v>
      </c>
      <c r="C1" s="4" t="s">
        <v>110</v>
      </c>
      <c r="D1" s="4" t="s">
        <v>111</v>
      </c>
      <c r="E1" s="3" t="s">
        <v>112</v>
      </c>
      <c r="F1" s="3" t="s">
        <v>113</v>
      </c>
      <c r="G1" s="3" t="s">
        <v>114</v>
      </c>
      <c r="H1" s="3" t="s">
        <v>115</v>
      </c>
      <c r="I1" s="4" t="s">
        <v>116</v>
      </c>
    </row>
    <row r="2" spans="1:9" x14ac:dyDescent="0.25">
      <c r="A2" s="10" t="s">
        <v>117</v>
      </c>
      <c r="B2" s="1">
        <v>0</v>
      </c>
      <c r="C2" s="1">
        <v>4</v>
      </c>
      <c r="D2" s="11">
        <v>19460.12</v>
      </c>
      <c r="E2" s="1">
        <v>22</v>
      </c>
      <c r="F2" s="12">
        <v>19645</v>
      </c>
      <c r="G2" s="12">
        <f t="shared" ref="G2:G14" si="0">F2-D2</f>
        <v>184.88000000000102</v>
      </c>
      <c r="I2" s="12">
        <f>G2</f>
        <v>184.88000000000102</v>
      </c>
    </row>
    <row r="3" spans="1:9" x14ac:dyDescent="0.25">
      <c r="A3" s="10" t="s">
        <v>118</v>
      </c>
      <c r="B3" s="1">
        <v>1</v>
      </c>
      <c r="C3" s="1">
        <v>5</v>
      </c>
      <c r="D3" s="11">
        <v>20540.46</v>
      </c>
      <c r="E3" s="1">
        <v>23</v>
      </c>
      <c r="F3" s="12">
        <v>20235</v>
      </c>
      <c r="G3" s="12">
        <f t="shared" si="0"/>
        <v>-305.45999999999913</v>
      </c>
      <c r="I3" s="12">
        <f t="shared" ref="I3:I14" si="1">I2+G3</f>
        <v>-120.57999999999811</v>
      </c>
    </row>
    <row r="4" spans="1:9" x14ac:dyDescent="0.25">
      <c r="A4" s="10"/>
      <c r="B4" s="1">
        <v>2</v>
      </c>
      <c r="C4" s="1">
        <v>6</v>
      </c>
      <c r="D4" s="11">
        <v>21639.99</v>
      </c>
      <c r="E4" s="1">
        <v>24</v>
      </c>
      <c r="F4" s="12">
        <v>20842</v>
      </c>
      <c r="G4" s="12">
        <f t="shared" si="0"/>
        <v>-797.9900000000016</v>
      </c>
      <c r="I4" s="12">
        <f t="shared" si="1"/>
        <v>-918.56999999999971</v>
      </c>
    </row>
    <row r="5" spans="1:9" x14ac:dyDescent="0.25">
      <c r="A5" s="10"/>
      <c r="B5" s="1">
        <v>3</v>
      </c>
      <c r="C5" s="1">
        <v>7</v>
      </c>
      <c r="D5" s="11">
        <v>22507.25</v>
      </c>
      <c r="E5" s="1">
        <v>25</v>
      </c>
      <c r="F5" s="12">
        <v>21467</v>
      </c>
      <c r="G5" s="12">
        <f t="shared" si="0"/>
        <v>-1040.25</v>
      </c>
      <c r="I5" s="12">
        <f t="shared" si="1"/>
        <v>-1958.8199999999997</v>
      </c>
    </row>
    <row r="6" spans="1:9" x14ac:dyDescent="0.25">
      <c r="A6" s="10"/>
      <c r="B6" s="1">
        <v>4</v>
      </c>
      <c r="C6" s="1">
        <v>8</v>
      </c>
      <c r="D6" s="11">
        <v>23643</v>
      </c>
      <c r="E6" s="1">
        <v>26</v>
      </c>
      <c r="F6" s="12">
        <v>22111</v>
      </c>
      <c r="G6" s="12">
        <f t="shared" si="0"/>
        <v>-1532</v>
      </c>
      <c r="I6" s="12">
        <f t="shared" si="1"/>
        <v>-3490.8199999999997</v>
      </c>
    </row>
    <row r="7" spans="1:9" x14ac:dyDescent="0.25">
      <c r="A7" s="10"/>
      <c r="B7" s="1">
        <v>5</v>
      </c>
      <c r="C7" s="1">
        <v>9</v>
      </c>
      <c r="D7" s="11">
        <v>24820.3</v>
      </c>
      <c r="E7" s="1">
        <v>27</v>
      </c>
      <c r="F7" s="12">
        <v>22774</v>
      </c>
      <c r="G7" s="12">
        <f t="shared" si="0"/>
        <v>-2046.2999999999993</v>
      </c>
      <c r="I7" s="12">
        <f t="shared" si="1"/>
        <v>-5537.119999999999</v>
      </c>
    </row>
    <row r="8" spans="1:9" x14ac:dyDescent="0.25">
      <c r="A8" s="10"/>
      <c r="B8" s="1">
        <v>6</v>
      </c>
      <c r="C8" s="1">
        <v>10</v>
      </c>
      <c r="D8" s="11">
        <v>25699.3</v>
      </c>
      <c r="E8" s="1">
        <v>28</v>
      </c>
      <c r="F8" s="12">
        <v>23457</v>
      </c>
      <c r="G8" s="12">
        <f t="shared" si="0"/>
        <v>-2242.2999999999993</v>
      </c>
      <c r="I8" s="12">
        <f t="shared" si="1"/>
        <v>-7779.4199999999983</v>
      </c>
    </row>
    <row r="9" spans="1:9" x14ac:dyDescent="0.25">
      <c r="A9" s="10"/>
      <c r="B9" s="1">
        <v>7</v>
      </c>
      <c r="C9" s="1">
        <v>11</v>
      </c>
      <c r="D9" s="11">
        <v>27116.31</v>
      </c>
      <c r="E9" s="1">
        <v>29</v>
      </c>
      <c r="F9" s="12">
        <v>24161</v>
      </c>
      <c r="G9" s="12">
        <f t="shared" si="0"/>
        <v>-2955.3100000000013</v>
      </c>
      <c r="I9" s="12">
        <f t="shared" si="1"/>
        <v>-10734.73</v>
      </c>
    </row>
    <row r="10" spans="1:9" x14ac:dyDescent="0.25">
      <c r="A10" s="10"/>
      <c r="B10" s="1">
        <v>8</v>
      </c>
      <c r="C10" s="1">
        <v>12</v>
      </c>
      <c r="D10" s="11">
        <v>27988.9</v>
      </c>
      <c r="E10" s="1">
        <v>30</v>
      </c>
      <c r="F10" s="12">
        <v>24886</v>
      </c>
      <c r="G10" s="12">
        <f t="shared" si="0"/>
        <v>-3102.9000000000015</v>
      </c>
      <c r="H10" s="1" t="s">
        <v>119</v>
      </c>
      <c r="I10" s="12">
        <f t="shared" si="1"/>
        <v>-13837.630000000001</v>
      </c>
    </row>
    <row r="11" spans="1:9" x14ac:dyDescent="0.25">
      <c r="A11" s="10"/>
      <c r="B11" s="1">
        <v>9</v>
      </c>
      <c r="C11" s="1">
        <v>13</v>
      </c>
      <c r="D11" s="11">
        <v>29127.85</v>
      </c>
      <c r="E11" s="1">
        <v>31</v>
      </c>
      <c r="F11" s="12">
        <v>25633</v>
      </c>
      <c r="G11" s="12">
        <f t="shared" si="0"/>
        <v>-3494.8499999999985</v>
      </c>
      <c r="I11" s="12">
        <f t="shared" si="1"/>
        <v>-17332.48</v>
      </c>
    </row>
    <row r="12" spans="1:9" x14ac:dyDescent="0.25">
      <c r="B12" s="1">
        <v>10</v>
      </c>
      <c r="C12" s="1">
        <v>13</v>
      </c>
      <c r="D12" s="11">
        <v>29127.85</v>
      </c>
      <c r="E12" s="1">
        <v>32</v>
      </c>
      <c r="F12" s="12">
        <v>26401</v>
      </c>
      <c r="G12" s="12">
        <f t="shared" si="0"/>
        <v>-2726.8499999999985</v>
      </c>
      <c r="I12" s="12">
        <f t="shared" si="1"/>
        <v>-20059.329999999998</v>
      </c>
    </row>
    <row r="13" spans="1:9" x14ac:dyDescent="0.25">
      <c r="B13" s="1">
        <v>11</v>
      </c>
      <c r="C13" s="1">
        <v>13</v>
      </c>
      <c r="D13" s="11">
        <v>29127.85</v>
      </c>
      <c r="E13" s="1">
        <v>33</v>
      </c>
      <c r="F13" s="12">
        <v>27194</v>
      </c>
      <c r="G13" s="12">
        <f t="shared" si="0"/>
        <v>-1933.8499999999985</v>
      </c>
      <c r="I13" s="12">
        <f t="shared" si="1"/>
        <v>-21993.179999999997</v>
      </c>
    </row>
    <row r="14" spans="1:9" x14ac:dyDescent="0.25">
      <c r="B14" s="1">
        <v>12</v>
      </c>
      <c r="C14" s="1">
        <v>13</v>
      </c>
      <c r="D14" s="11">
        <v>29127.85</v>
      </c>
      <c r="E14" s="1">
        <v>34</v>
      </c>
      <c r="F14" s="12">
        <v>28009</v>
      </c>
      <c r="G14" s="12">
        <f t="shared" si="0"/>
        <v>-1118.8499999999985</v>
      </c>
      <c r="H14" s="1" t="s">
        <v>120</v>
      </c>
      <c r="I14" s="12">
        <f t="shared" si="1"/>
        <v>-23112.029999999995</v>
      </c>
    </row>
    <row r="16" spans="1:9" x14ac:dyDescent="0.25">
      <c r="A16" s="1" t="s">
        <v>121</v>
      </c>
    </row>
    <row r="17" spans="1:9" x14ac:dyDescent="0.25">
      <c r="A17" s="1" t="s">
        <v>122</v>
      </c>
      <c r="E17" s="1"/>
      <c r="G17" s="1"/>
      <c r="I17" s="1"/>
    </row>
    <row r="18" spans="1:9" x14ac:dyDescent="0.25">
      <c r="A18" s="9" t="s">
        <v>74</v>
      </c>
      <c r="I18" s="1"/>
    </row>
  </sheetData>
  <printOptions horizontalCentered="1" verticalCentered="1" gridLines="1"/>
  <pageMargins left="2.15" right="1.79" top="0.78749999999999998" bottom="0.78749999999999998" header="0.5" footer="0.5"/>
  <pageSetup paperSize="9" firstPageNumber="0" fitToHeight="0" orientation="landscape" horizontalDpi="300" verticalDpi="300"/>
  <headerFooter alignWithMargins="0">
    <oddHeader>&amp;L&amp;"Geneva,Regular"Career Earnings Deficit&amp;C&amp;"Geneva,Regular"Researchers&amp;R&amp;"Geneva,Regular"Association of University Teachers</oddHeader>
    <oddFooter>&amp;L&amp;C&amp;R&amp;"Geneva,Regular"November 2003</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5"/>
  <sheetViews>
    <sheetView workbookViewId="0">
      <selection activeCell="G23" sqref="G23"/>
    </sheetView>
  </sheetViews>
  <sheetFormatPr defaultColWidth="9" defaultRowHeight="13.2" x14ac:dyDescent="0.25"/>
  <cols>
    <col min="1" max="1" width="13.109375" style="1" customWidth="1"/>
    <col min="2" max="2" width="11.77734375" customWidth="1"/>
    <col min="3" max="3" width="9" customWidth="1"/>
    <col min="4" max="4" width="10.77734375" style="13" customWidth="1"/>
    <col min="5" max="5" width="11.33203125" style="1" customWidth="1"/>
    <col min="6" max="6" width="13.33203125" style="1" customWidth="1"/>
    <col min="7" max="7" width="12.109375" style="1" customWidth="1"/>
    <col min="8" max="8" width="21.6640625" style="1" customWidth="1"/>
    <col min="9" max="9" width="13.33203125" style="1" customWidth="1"/>
  </cols>
  <sheetData>
    <row r="1" spans="1:9" ht="36" x14ac:dyDescent="0.25">
      <c r="A1" s="2" t="s">
        <v>75</v>
      </c>
      <c r="B1" s="3" t="s">
        <v>76</v>
      </c>
      <c r="C1" s="4" t="s">
        <v>77</v>
      </c>
      <c r="D1" s="4" t="s">
        <v>78</v>
      </c>
      <c r="E1" s="3" t="s">
        <v>79</v>
      </c>
      <c r="F1" s="3" t="s">
        <v>80</v>
      </c>
      <c r="G1" s="3" t="s">
        <v>81</v>
      </c>
      <c r="H1" s="3" t="s">
        <v>82</v>
      </c>
      <c r="I1" s="4" t="s">
        <v>83</v>
      </c>
    </row>
    <row r="2" spans="1:9" ht="26.4" x14ac:dyDescent="0.25">
      <c r="A2" s="14" t="s">
        <v>84</v>
      </c>
      <c r="B2" s="15" t="s">
        <v>85</v>
      </c>
      <c r="C2" s="1">
        <v>4</v>
      </c>
      <c r="D2" s="11">
        <v>19460.12</v>
      </c>
      <c r="E2" s="1">
        <v>22</v>
      </c>
      <c r="F2" s="12">
        <v>19645</v>
      </c>
      <c r="G2" s="12">
        <f t="shared" ref="G2:G16" si="0">F2-D2</f>
        <v>184.88000000000102</v>
      </c>
      <c r="H2" s="13"/>
      <c r="I2" s="12">
        <f>G2</f>
        <v>184.88000000000102</v>
      </c>
    </row>
    <row r="3" spans="1:9" x14ac:dyDescent="0.25">
      <c r="A3" s="10"/>
      <c r="B3" s="15" t="s">
        <v>86</v>
      </c>
      <c r="C3" s="1">
        <v>5</v>
      </c>
      <c r="D3" s="11">
        <v>20540.46</v>
      </c>
      <c r="E3" s="1">
        <v>23</v>
      </c>
      <c r="F3" s="12">
        <v>20235</v>
      </c>
      <c r="G3" s="12">
        <f t="shared" si="0"/>
        <v>-305.45999999999913</v>
      </c>
      <c r="H3" s="13"/>
      <c r="I3" s="12">
        <f t="shared" ref="I3:I16" si="1">I2+G3</f>
        <v>-120.57999999999811</v>
      </c>
    </row>
    <row r="4" spans="1:9" x14ac:dyDescent="0.25">
      <c r="A4" s="10"/>
      <c r="B4" s="15" t="s">
        <v>87</v>
      </c>
      <c r="C4" s="1">
        <v>6</v>
      </c>
      <c r="D4" s="11">
        <v>21639.99</v>
      </c>
      <c r="E4" s="1">
        <v>24</v>
      </c>
      <c r="F4" s="12">
        <v>20842</v>
      </c>
      <c r="G4" s="12">
        <f t="shared" si="0"/>
        <v>-797.9900000000016</v>
      </c>
      <c r="H4" s="1" t="s">
        <v>88</v>
      </c>
      <c r="I4" s="12">
        <f t="shared" si="1"/>
        <v>-918.56999999999971</v>
      </c>
    </row>
    <row r="5" spans="1:9" x14ac:dyDescent="0.25">
      <c r="A5" s="14"/>
      <c r="B5" s="15" t="s">
        <v>89</v>
      </c>
      <c r="C5" s="1">
        <v>7</v>
      </c>
      <c r="D5" s="11">
        <v>22507.25</v>
      </c>
      <c r="E5" s="1">
        <v>25</v>
      </c>
      <c r="F5" s="12">
        <v>21467</v>
      </c>
      <c r="G5" s="12">
        <f t="shared" si="0"/>
        <v>-1040.25</v>
      </c>
      <c r="I5" s="12">
        <f t="shared" si="1"/>
        <v>-1958.8199999999997</v>
      </c>
    </row>
    <row r="6" spans="1:9" x14ac:dyDescent="0.25">
      <c r="A6" s="10"/>
      <c r="B6" s="15" t="s">
        <v>90</v>
      </c>
      <c r="C6" s="1">
        <v>8</v>
      </c>
      <c r="D6" s="11">
        <v>23643</v>
      </c>
      <c r="E6" s="1">
        <v>26</v>
      </c>
      <c r="F6" s="12">
        <v>22111</v>
      </c>
      <c r="G6" s="12">
        <f t="shared" si="0"/>
        <v>-1532</v>
      </c>
      <c r="I6" s="12">
        <f t="shared" si="1"/>
        <v>-3490.8199999999997</v>
      </c>
    </row>
    <row r="7" spans="1:9" x14ac:dyDescent="0.25">
      <c r="A7" s="10"/>
      <c r="B7" s="15" t="s">
        <v>91</v>
      </c>
      <c r="C7" s="1">
        <v>9</v>
      </c>
      <c r="D7" s="11">
        <v>24820.3</v>
      </c>
      <c r="E7" s="1">
        <v>27</v>
      </c>
      <c r="F7" s="12">
        <v>22774</v>
      </c>
      <c r="G7" s="12">
        <f t="shared" si="0"/>
        <v>-2046.2999999999993</v>
      </c>
      <c r="I7" s="12">
        <f t="shared" si="1"/>
        <v>-5537.119999999999</v>
      </c>
    </row>
    <row r="8" spans="1:9" x14ac:dyDescent="0.25">
      <c r="A8" s="10"/>
      <c r="B8" s="15" t="s">
        <v>92</v>
      </c>
      <c r="C8" s="1">
        <v>10</v>
      </c>
      <c r="D8" s="11">
        <v>25699.3</v>
      </c>
      <c r="E8" s="1">
        <v>28</v>
      </c>
      <c r="F8" s="12">
        <v>23457</v>
      </c>
      <c r="G8" s="12">
        <f t="shared" si="0"/>
        <v>-2242.2999999999993</v>
      </c>
      <c r="I8" s="12">
        <f t="shared" si="1"/>
        <v>-7779.4199999999983</v>
      </c>
    </row>
    <row r="9" spans="1:9" x14ac:dyDescent="0.25">
      <c r="A9" s="10"/>
      <c r="B9" s="15" t="s">
        <v>93</v>
      </c>
      <c r="C9" s="1">
        <v>11</v>
      </c>
      <c r="D9" s="11">
        <v>27116.31</v>
      </c>
      <c r="E9" s="1">
        <v>29</v>
      </c>
      <c r="F9" s="12">
        <v>24161</v>
      </c>
      <c r="G9" s="12">
        <f t="shared" si="0"/>
        <v>-2955.3100000000013</v>
      </c>
      <c r="H9" s="1" t="s">
        <v>94</v>
      </c>
      <c r="I9" s="12">
        <f t="shared" si="1"/>
        <v>-10734.73</v>
      </c>
    </row>
    <row r="10" spans="1:9" x14ac:dyDescent="0.25">
      <c r="A10" s="10"/>
      <c r="B10" s="15" t="s">
        <v>95</v>
      </c>
      <c r="C10" s="1">
        <v>12</v>
      </c>
      <c r="D10" s="11">
        <v>27988.9</v>
      </c>
      <c r="E10" s="1">
        <v>30</v>
      </c>
      <c r="F10" s="12">
        <v>24886</v>
      </c>
      <c r="G10" s="12">
        <f t="shared" si="0"/>
        <v>-3102.9000000000015</v>
      </c>
      <c r="I10" s="12">
        <f t="shared" si="1"/>
        <v>-13837.630000000001</v>
      </c>
    </row>
    <row r="11" spans="1:9" x14ac:dyDescent="0.25">
      <c r="A11" s="10"/>
      <c r="B11" s="15" t="s">
        <v>96</v>
      </c>
      <c r="C11" s="1">
        <v>13</v>
      </c>
      <c r="D11" s="11">
        <v>29127.85</v>
      </c>
      <c r="E11" s="1">
        <v>31</v>
      </c>
      <c r="F11" s="12">
        <v>25633</v>
      </c>
      <c r="G11" s="12">
        <f t="shared" si="0"/>
        <v>-3494.8499999999985</v>
      </c>
      <c r="H11" s="1" t="s">
        <v>97</v>
      </c>
      <c r="I11" s="12">
        <f t="shared" si="1"/>
        <v>-17332.48</v>
      </c>
    </row>
    <row r="12" spans="1:9" x14ac:dyDescent="0.25">
      <c r="A12" s="14"/>
      <c r="B12" s="15" t="s">
        <v>98</v>
      </c>
      <c r="C12" s="1">
        <v>14</v>
      </c>
      <c r="D12" s="11">
        <v>30362.68</v>
      </c>
      <c r="E12" s="1">
        <v>32</v>
      </c>
      <c r="F12" s="12">
        <v>26401</v>
      </c>
      <c r="G12" s="12">
        <f t="shared" si="0"/>
        <v>-3961.6800000000003</v>
      </c>
      <c r="I12" s="12">
        <f t="shared" si="1"/>
        <v>-21294.16</v>
      </c>
    </row>
    <row r="13" spans="1:9" x14ac:dyDescent="0.25">
      <c r="A13" s="10"/>
      <c r="B13" s="15" t="s">
        <v>99</v>
      </c>
      <c r="C13" s="1">
        <v>15</v>
      </c>
      <c r="D13" s="11">
        <v>31559.16</v>
      </c>
      <c r="E13" s="1">
        <v>33</v>
      </c>
      <c r="F13" s="12">
        <v>27194</v>
      </c>
      <c r="G13" s="12">
        <f t="shared" si="0"/>
        <v>-4365.16</v>
      </c>
      <c r="I13" s="12">
        <f t="shared" si="1"/>
        <v>-25659.32</v>
      </c>
    </row>
    <row r="14" spans="1:9" x14ac:dyDescent="0.25">
      <c r="A14" s="10"/>
      <c r="B14" s="15" t="s">
        <v>100</v>
      </c>
      <c r="C14" s="1">
        <v>16</v>
      </c>
      <c r="D14" s="11">
        <v>32666.15</v>
      </c>
      <c r="E14" s="1">
        <v>34</v>
      </c>
      <c r="F14" s="12">
        <v>28009</v>
      </c>
      <c r="G14" s="12">
        <f t="shared" si="0"/>
        <v>-4657.1500000000015</v>
      </c>
      <c r="H14" s="1" t="s">
        <v>101</v>
      </c>
      <c r="I14" s="12">
        <f t="shared" si="1"/>
        <v>-30316.47</v>
      </c>
    </row>
    <row r="15" spans="1:9" x14ac:dyDescent="0.25">
      <c r="A15" s="10"/>
      <c r="B15" s="15" t="s">
        <v>102</v>
      </c>
      <c r="C15" s="1">
        <v>17</v>
      </c>
      <c r="D15" s="11">
        <v>34227</v>
      </c>
      <c r="E15" s="1">
        <v>35</v>
      </c>
      <c r="F15" s="12">
        <v>28850</v>
      </c>
      <c r="G15" s="12">
        <f t="shared" si="0"/>
        <v>-5377</v>
      </c>
      <c r="I15" s="12">
        <f t="shared" si="1"/>
        <v>-35693.47</v>
      </c>
    </row>
    <row r="16" spans="1:9" x14ac:dyDescent="0.25">
      <c r="A16" s="10"/>
      <c r="B16" s="15" t="s">
        <v>103</v>
      </c>
      <c r="C16" s="1">
        <v>18</v>
      </c>
      <c r="D16" s="11">
        <v>35882.68</v>
      </c>
      <c r="E16" s="1">
        <v>36</v>
      </c>
      <c r="F16" s="12">
        <v>29715</v>
      </c>
      <c r="G16" s="12">
        <f t="shared" si="0"/>
        <v>-6167.68</v>
      </c>
      <c r="H16" s="1" t="s">
        <v>104</v>
      </c>
      <c r="I16" s="12">
        <f t="shared" si="1"/>
        <v>-41861.15</v>
      </c>
    </row>
    <row r="18" spans="1:1" x14ac:dyDescent="0.25">
      <c r="A18" s="1" t="s">
        <v>105</v>
      </c>
    </row>
    <row r="19" spans="1:1" x14ac:dyDescent="0.25">
      <c r="A19" s="9" t="s">
        <v>106</v>
      </c>
    </row>
    <row r="20" spans="1:1" x14ac:dyDescent="0.25">
      <c r="A20" s="1" t="s">
        <v>107</v>
      </c>
    </row>
    <row r="21" spans="1:1" x14ac:dyDescent="0.25">
      <c r="A21" s="1" t="s">
        <v>108</v>
      </c>
    </row>
    <row r="22" spans="1:1" x14ac:dyDescent="0.25">
      <c r="A22" s="1" t="s">
        <v>109</v>
      </c>
    </row>
    <row r="23" spans="1:1" x14ac:dyDescent="0.25">
      <c r="A23" s="1" t="s">
        <v>71</v>
      </c>
    </row>
    <row r="24" spans="1:1" x14ac:dyDescent="0.25">
      <c r="A24" s="1" t="s">
        <v>72</v>
      </c>
    </row>
    <row r="25" spans="1:1" x14ac:dyDescent="0.25">
      <c r="A25" s="9" t="s">
        <v>73</v>
      </c>
    </row>
  </sheetData>
  <printOptions horizontalCentered="1" verticalCentered="1" gridLines="1"/>
  <pageMargins left="0.78749999999999998" right="0.78749999999999998" top="0.78749999999999998" bottom="0.78749999999999998" header="0.5" footer="0.5"/>
  <pageSetup paperSize="9" scale="96" firstPageNumber="0" fitToHeight="0" orientation="landscape" horizontalDpi="300" verticalDpi="300"/>
  <headerFooter alignWithMargins="0">
    <oddHeader>&amp;L&amp;"Geneva,Regular"Career Earnings Deficit&amp;C&amp;"Geneva,Regular"ALC 1 2 3&amp;R&amp;"Geneva,Regular"Association of University Teachers</oddHeader>
    <oddFooter>&amp;L&amp;C&amp;R&amp;"Geneva,Regular"November 2003</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Commentary</vt:lpstr>
      <vt:lpstr>lecturer pre_92</vt:lpstr>
      <vt:lpstr>lecturer mid way lect A</vt:lpstr>
      <vt:lpstr>Researchers</vt:lpstr>
      <vt:lpstr>ALC 1_2_3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Matt Waddup</dc:creator>
  <cp:keywords/>
  <dc:description/>
  <cp:lastModifiedBy>Aniket Gupta</cp:lastModifiedBy>
  <cp:revision>1</cp:revision>
  <cp:lastPrinted>2003-11-27T09:43:14Z</cp:lastPrinted>
  <dcterms:created xsi:type="dcterms:W3CDTF">2003-11-26T13:46:30Z</dcterms:created>
  <dcterms:modified xsi:type="dcterms:W3CDTF">2024-02-03T22:17:07Z</dcterms:modified>
</cp:coreProperties>
</file>