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A3250155-ECEA-450A-9D24-F648D6972D1F}" xr6:coauthVersionLast="47" xr6:coauthVersionMax="47" xr10:uidLastSave="{00000000-0000-0000-0000-000000000000}"/>
  <bookViews>
    <workbookView xWindow="3348" yWindow="3348" windowWidth="17280" windowHeight="8880"/>
  </bookViews>
  <sheets>
    <sheet name="Demo G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Q2" i="1"/>
  <c r="M3" i="1"/>
  <c r="Q3" i="1" s="1"/>
  <c r="M4" i="1"/>
  <c r="M18" i="1" s="1"/>
  <c r="M5" i="1"/>
  <c r="Q5" i="1"/>
  <c r="R5" i="1" s="1"/>
  <c r="M6" i="1"/>
  <c r="Q6" i="1" s="1"/>
  <c r="R6" i="1" s="1"/>
  <c r="M7" i="1"/>
  <c r="Q7" i="1"/>
  <c r="R7" i="1" s="1"/>
  <c r="M8" i="1"/>
  <c r="Q8" i="1" s="1"/>
  <c r="R8" i="1" s="1"/>
  <c r="M9" i="1"/>
  <c r="Q9" i="1"/>
  <c r="R9" i="1" s="1"/>
  <c r="M10" i="1"/>
  <c r="Q10" i="1" s="1"/>
  <c r="R10" i="1" s="1"/>
  <c r="M11" i="1"/>
  <c r="Q11" i="1"/>
  <c r="R11" i="1" s="1"/>
  <c r="M12" i="1"/>
  <c r="Q12" i="1" s="1"/>
  <c r="R12" i="1" s="1"/>
  <c r="M13" i="1"/>
  <c r="Q13" i="1"/>
  <c r="R13" i="1" s="1"/>
  <c r="M14" i="1"/>
  <c r="Q14" i="1" s="1"/>
  <c r="R14" i="1" s="1"/>
  <c r="M15" i="1"/>
  <c r="Q15" i="1"/>
  <c r="R15" i="1" s="1"/>
  <c r="M16" i="1"/>
  <c r="C18" i="1"/>
  <c r="D18" i="1"/>
  <c r="E18" i="1"/>
  <c r="F18" i="1"/>
  <c r="G18" i="1"/>
  <c r="H18" i="1"/>
  <c r="I18" i="1"/>
  <c r="J18" i="1"/>
  <c r="K18" i="1"/>
  <c r="L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N21" i="1"/>
  <c r="O21" i="1"/>
  <c r="P21" i="1"/>
  <c r="R3" i="1" l="1"/>
  <c r="Q4" i="1"/>
  <c r="R4" i="1" s="1"/>
  <c r="M21" i="1"/>
  <c r="M20" i="1"/>
  <c r="M19" i="1"/>
  <c r="R18" i="1" l="1"/>
  <c r="R20" i="1"/>
  <c r="R19" i="1"/>
  <c r="R21" i="1"/>
  <c r="Q21" i="1"/>
  <c r="Q20" i="1"/>
  <c r="Q19" i="1"/>
  <c r="Q18" i="1"/>
</calcChain>
</file>

<file path=xl/sharedStrings.xml><?xml version="1.0" encoding="utf-8"?>
<sst xmlns="http://schemas.openxmlformats.org/spreadsheetml/2006/main" count="99" uniqueCount="59">
  <si>
    <t>EX1</t>
  </si>
  <si>
    <t>EX2</t>
  </si>
  <si>
    <t>FIN.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</si>
  <si>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</si>
  <si>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</si>
  <si>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</si>
  <si>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</si>
  <si>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</si>
  <si>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</si>
  <si>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</si>
  <si>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</si>
  <si>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</si>
  <si>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</si>
  <si>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TLH</t>
  </si>
  <si>
    <t>ALL</t>
  </si>
  <si>
    <t>~!~</t>
  </si>
  <si>
    <t>~median</t>
  </si>
  <si>
    <t>~average</t>
  </si>
  <si>
    <t>~min</t>
  </si>
  <si>
    <t>~max</t>
  </si>
  <si>
    <t>SC</t>
  </si>
  <si>
    <t>extra</t>
  </si>
  <si>
    <t>GR</t>
  </si>
  <si>
    <t>A</t>
  </si>
  <si>
    <t>B</t>
  </si>
  <si>
    <t>C</t>
  </si>
  <si>
    <t>demo</t>
  </si>
  <si>
    <t>~points</t>
  </si>
  <si>
    <t>~header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</si>
  <si>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</si>
  <si>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</si>
  <si>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</si>
  <si>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</si>
  <si>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</si>
  <si>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</si>
  <si>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</si>
  <si>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</si>
  <si>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</si>
  <si>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</si>
  <si>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</si>
  <si>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</si>
  <si>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january@university.edu</t>
  </si>
  <si>
    <t>february@university.edu</t>
  </si>
  <si>
    <t>march@university.edu</t>
  </si>
  <si>
    <t>april@university.edu</t>
  </si>
  <si>
    <t>may@university.edu</t>
  </si>
  <si>
    <t>june@university.edu</t>
  </si>
  <si>
    <t>july@university.edu</t>
  </si>
  <si>
    <t>august@university.edu</t>
  </si>
  <si>
    <t>september@university.edu</t>
  </si>
  <si>
    <t>october@university.edu</t>
  </si>
  <si>
    <t>november@university.edu</t>
  </si>
  <si>
    <t>december@university.edu</t>
  </si>
  <si>
    <t>D</t>
  </si>
  <si>
    <t>W</t>
  </si>
  <si>
    <t>Wilamowski Bogdan M.</t>
  </si>
  <si>
    <t>Malinowski, Aleksander Olek</t>
  </si>
  <si>
    <t>wilam@ieee.org</t>
  </si>
  <si>
    <t>olekmali@ieee.org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</si>
</sst>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 applyBorder="1"/>
    <xf numFmtId="9" fontId="0" fillId="0" borderId="0" xfId="0" applyNumberFormat="1"/>
    <xf numFmtId="0" fontId="0" fillId="0" borderId="5" xfId="0" applyBorder="1"/>
    <xf numFmtId="164" fontId="0" fillId="0" borderId="6" xfId="0" applyNumberFormat="1" applyBorder="1"/>
    <xf numFmtId="0" fontId="2" fillId="0" borderId="0" xfId="0" applyFont="1" applyBorder="1"/>
    <xf numFmtId="0" fontId="2" fillId="0" borderId="0" xfId="0" applyFont="1"/>
    <xf numFmtId="164" fontId="1" fillId="0" borderId="2" xfId="0" applyNumberFormat="1" applyFont="1" applyBorder="1"/>
    <xf numFmtId="164" fontId="2" fillId="0" borderId="6" xfId="0" applyNumberFormat="1" applyFont="1" applyBorder="1"/>
    <xf numFmtId="164" fontId="1" fillId="0" borderId="6" xfId="0" applyNumberFormat="1" applyFont="1" applyBorder="1"/>
    <xf numFmtId="164" fontId="2" fillId="0" borderId="0" xfId="0" applyNumberFormat="1" applyFont="1" applyBorder="1"/>
    <xf numFmtId="164" fontId="1" fillId="0" borderId="0" xfId="0" applyNumberFormat="1" applyFont="1" applyBorder="1"/>
    <xf numFmtId="9" fontId="1" fillId="0" borderId="0" xfId="0" applyNumberFormat="1" applyFont="1" applyBorder="1"/>
    <xf numFmtId="0" fontId="0" fillId="0" borderId="0" xfId="0" applyNumberFormat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49" fontId="0" fillId="0" borderId="0" xfId="0" applyNumberFormat="1" applyAlignment="1">
      <alignment horizontal="left"/>
    </xf>
    <xf numFmtId="164" fontId="1" fillId="0" borderId="5" xfId="0" applyNumberFormat="1" applyFont="1" applyBorder="1" applyAlignment="1">
      <alignment horizontal="right"/>
    </xf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3" xfId="0" applyNumberFormat="1" applyFont="1" applyBorder="1"/>
    <xf numFmtId="49" fontId="0" fillId="0" borderId="8" xfId="0" applyNumberFormat="1" applyBorder="1" applyAlignment="1">
      <alignment horizontal="left"/>
    </xf>
    <xf numFmtId="0" fontId="2" fillId="0" borderId="5" xfId="0" applyFont="1" applyBorder="1"/>
    <xf numFmtId="0" fontId="0" fillId="0" borderId="8" xfId="0" applyBorder="1" applyAlignment="1">
      <alignment horizontal="right"/>
    </xf>
    <xf numFmtId="0" fontId="0" fillId="0" borderId="6" xfId="0" applyBorder="1" applyAlignment="1">
      <alignment horizontal="right"/>
    </xf>
    <xf numFmtId="164" fontId="1" fillId="0" borderId="6" xfId="0" applyNumberFormat="1" applyFont="1" applyBorder="1" applyAlignment="1">
      <alignment horizontal="right"/>
    </xf>
    <xf numFmtId="49" fontId="0" fillId="0" borderId="7" xfId="0" applyNumberFormat="1" applyBorder="1" applyAlignment="1">
      <alignment horizontal="left"/>
    </xf>
    <xf numFmtId="164" fontId="0" fillId="0" borderId="2" xfId="0" applyNumberFormat="1" applyBorder="1"/>
    <xf numFmtId="164" fontId="1" fillId="0" borderId="8" xfId="0" applyNumberFormat="1" applyFont="1" applyBorder="1" applyAlignment="1">
      <alignment horizontal="right"/>
    </xf>
    <xf numFmtId="164" fontId="1" fillId="0" borderId="1" xfId="0" applyNumberFormat="1" applyFont="1" applyBorder="1"/>
    <xf numFmtId="164" fontId="1" fillId="0" borderId="8" xfId="0" applyNumberFormat="1" applyFont="1" applyBorder="1"/>
    <xf numFmtId="164" fontId="1" fillId="0" borderId="7" xfId="0" applyNumberFormat="1" applyFont="1" applyBorder="1"/>
    <xf numFmtId="164" fontId="0" fillId="0" borderId="8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0" fontId="1" fillId="0" borderId="9" xfId="0" applyNumberFormat="1" applyFont="1" applyBorder="1" applyAlignment="1">
      <alignment horizontal="right"/>
    </xf>
    <xf numFmtId="9" fontId="1" fillId="0" borderId="5" xfId="0" applyNumberFormat="1" applyFont="1" applyBorder="1" applyAlignment="1">
      <alignment horizontal="right"/>
    </xf>
    <xf numFmtId="9" fontId="1" fillId="0" borderId="3" xfId="0" applyNumberFormat="1" applyFont="1" applyBorder="1"/>
    <xf numFmtId="9" fontId="1" fillId="0" borderId="4" xfId="0" applyNumberFormat="1" applyFont="1" applyBorder="1"/>
    <xf numFmtId="9" fontId="0" fillId="0" borderId="5" xfId="0" applyNumberFormat="1" applyBorder="1"/>
    <xf numFmtId="9" fontId="0" fillId="0" borderId="4" xfId="0" applyNumberFormat="1" applyBorder="1"/>
    <xf numFmtId="9" fontId="0" fillId="0" borderId="3" xfId="0" applyNumberFormat="1" applyBorder="1"/>
    <xf numFmtId="0" fontId="1" fillId="0" borderId="5" xfId="0" applyNumberFormat="1" applyFont="1" applyBorder="1" applyAlignment="1">
      <alignment horizontal="right"/>
    </xf>
    <xf numFmtId="0" fontId="1" fillId="0" borderId="4" xfId="0" applyNumberFormat="1" applyFont="1" applyBorder="1" applyAlignment="1">
      <alignment horizontal="right"/>
    </xf>
    <xf numFmtId="0" fontId="1" fillId="0" borderId="3" xfId="0" applyNumberFormat="1" applyFont="1" applyBorder="1" applyAlignment="1">
      <alignment horizontal="right"/>
    </xf>
    <xf numFmtId="49" fontId="0" fillId="0" borderId="5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10" xfId="0" applyNumberFormat="1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0" fillId="0" borderId="0" xfId="0" applyBorder="1"/>
    <xf numFmtId="1" fontId="2" fillId="0" borderId="2" xfId="0" applyNumberFormat="1" applyFont="1" applyBorder="1"/>
    <xf numFmtId="0" fontId="1" fillId="0" borderId="11" xfId="0" applyNumberFormat="1" applyFont="1" applyBorder="1" applyAlignment="1">
      <alignment horizontal="right"/>
    </xf>
    <xf numFmtId="49" fontId="2" fillId="0" borderId="7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right"/>
    </xf>
    <xf numFmtId="9" fontId="1" fillId="0" borderId="5" xfId="0" applyNumberFormat="1" applyFon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164" fontId="1" fillId="0" borderId="9" xfId="0" applyNumberFormat="1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A9" sqref="A9"/>
    </sheetView>
  </sheetViews>
  <sheetFormatPr defaultRowHeight="13.2" x14ac:dyDescent="0.25"/>
  <cols>
    <col min="1" max="1" width="10.6640625" style="22" customWidth="1"/>
    <col min="2" max="2" width="15.6640625" customWidth="1"/>
    <col min="3" max="12" width="4.6640625" customWidth="1"/>
    <col min="13" max="13" width="6.33203125" customWidth="1"/>
    <col min="14" max="14" width="6.33203125" style="12" customWidth="1"/>
    <col min="15" max="16" width="6.33203125" style="1" customWidth="1"/>
    <col min="17" max="17" width="6.33203125" customWidth="1"/>
    <col min="18" max="18" width="6.33203125" style="8" customWidth="1"/>
    <col min="19" max="19" width="6.33203125" style="19" customWidth="1"/>
    <col min="20" max="20" width="4.44140625" customWidth="1"/>
    <col min="21" max="21" width="25.6640625" customWidth="1"/>
  </cols>
  <sheetData>
    <row r="1" spans="1:21" x14ac:dyDescent="0.25">
      <c r="A1" s="27"/>
      <c r="B1" s="28" t="s">
        <v>28</v>
      </c>
      <c r="C1" s="29" t="s">
        <v>3</v>
      </c>
      <c r="D1" s="30" t="s">
        <v>4</v>
      </c>
      <c r="E1" s="30" t="s">
        <v>5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34" t="s">
        <v>13</v>
      </c>
      <c r="N1" s="31" t="s">
        <v>0</v>
      </c>
      <c r="O1" s="31" t="s">
        <v>1</v>
      </c>
      <c r="P1" s="31" t="s">
        <v>2</v>
      </c>
      <c r="Q1" s="23" t="s">
        <v>14</v>
      </c>
      <c r="R1" s="45" t="s">
        <v>20</v>
      </c>
      <c r="S1" s="44" t="s">
        <v>22</v>
      </c>
    </row>
    <row r="2" spans="1:21" x14ac:dyDescent="0.25">
      <c r="A2" s="62"/>
      <c r="B2" s="5" t="s">
        <v>27</v>
      </c>
      <c r="C2" s="3">
        <v>20</v>
      </c>
      <c r="D2" s="4">
        <v>20</v>
      </c>
      <c r="E2" s="4">
        <v>20</v>
      </c>
      <c r="F2" s="4">
        <v>20</v>
      </c>
      <c r="G2" s="4">
        <v>20</v>
      </c>
      <c r="H2" s="4">
        <v>20</v>
      </c>
      <c r="I2" s="4">
        <v>20</v>
      </c>
      <c r="J2" s="4">
        <v>20</v>
      </c>
      <c r="K2" s="4">
        <v>20</v>
      </c>
      <c r="L2" s="4" t="s">
        <v>21</v>
      </c>
      <c r="M2" s="35">
        <f>SUM(C2:L2)</f>
        <v>180</v>
      </c>
      <c r="N2" s="13">
        <v>100</v>
      </c>
      <c r="O2" s="13">
        <v>100</v>
      </c>
      <c r="P2" s="13">
        <v>200</v>
      </c>
      <c r="Q2" s="26">
        <f>SUM(M2:P2)</f>
        <v>580</v>
      </c>
      <c r="R2" s="46">
        <v>1</v>
      </c>
      <c r="S2" s="61"/>
    </row>
    <row r="3" spans="1:21" x14ac:dyDescent="0.25">
      <c r="A3" s="54" t="s">
        <v>26</v>
      </c>
      <c r="B3" s="9" t="s">
        <v>29</v>
      </c>
      <c r="C3" s="29">
        <v>20</v>
      </c>
      <c r="D3" s="30">
        <v>20</v>
      </c>
      <c r="E3" s="30">
        <v>17</v>
      </c>
      <c r="F3" s="30">
        <v>18</v>
      </c>
      <c r="G3" s="30">
        <v>20</v>
      </c>
      <c r="H3" s="30">
        <v>20</v>
      </c>
      <c r="I3" s="30">
        <v>20</v>
      </c>
      <c r="J3" s="30">
        <v>20</v>
      </c>
      <c r="K3" s="30">
        <v>20</v>
      </c>
      <c r="L3" s="67">
        <v>0</v>
      </c>
      <c r="M3" s="36">
        <f t="shared" ref="M3:M16" si="0">SUM(C3:L3)</f>
        <v>175</v>
      </c>
      <c r="N3" s="15">
        <v>94</v>
      </c>
      <c r="O3" s="15">
        <v>84</v>
      </c>
      <c r="P3" s="70">
        <v>193</v>
      </c>
      <c r="Q3" s="25">
        <f t="shared" ref="Q3:Q13" si="1">SUM(M3:P3)</f>
        <v>546</v>
      </c>
      <c r="R3" s="64">
        <f t="shared" ref="R3:R15" si="2">Q3/$Q$2</f>
        <v>0.94137931034482758</v>
      </c>
      <c r="S3" s="51" t="s">
        <v>23</v>
      </c>
      <c r="T3" t="s">
        <v>15</v>
      </c>
      <c r="U3" s="9" t="s">
        <v>41</v>
      </c>
    </row>
    <row r="4" spans="1:21" x14ac:dyDescent="0.25">
      <c r="A4" s="55" t="s">
        <v>26</v>
      </c>
      <c r="B4" s="6" t="s">
        <v>30</v>
      </c>
      <c r="C4" s="20">
        <v>15</v>
      </c>
      <c r="D4" s="21">
        <v>20</v>
      </c>
      <c r="E4" s="21">
        <v>18</v>
      </c>
      <c r="F4" s="21">
        <v>25</v>
      </c>
      <c r="G4" s="21">
        <v>17</v>
      </c>
      <c r="H4" s="21">
        <v>15</v>
      </c>
      <c r="I4" s="21">
        <v>0</v>
      </c>
      <c r="J4" s="21">
        <v>0</v>
      </c>
      <c r="K4" s="21">
        <v>20</v>
      </c>
      <c r="L4" s="68">
        <v>5</v>
      </c>
      <c r="M4" s="37">
        <f t="shared" si="0"/>
        <v>135</v>
      </c>
      <c r="N4" s="17">
        <v>101</v>
      </c>
      <c r="O4" s="17">
        <v>78.5</v>
      </c>
      <c r="P4" s="71">
        <v>189</v>
      </c>
      <c r="Q4" s="24">
        <f t="shared" si="1"/>
        <v>503.5</v>
      </c>
      <c r="R4" s="47">
        <f t="shared" si="2"/>
        <v>0.86810344827586206</v>
      </c>
      <c r="S4" s="52" t="s">
        <v>24</v>
      </c>
      <c r="T4" t="s">
        <v>15</v>
      </c>
      <c r="U4" s="6" t="s">
        <v>42</v>
      </c>
    </row>
    <row r="5" spans="1:21" x14ac:dyDescent="0.25">
      <c r="A5" s="55" t="s">
        <v>26</v>
      </c>
      <c r="B5" s="6" t="s">
        <v>31</v>
      </c>
      <c r="C5" s="20">
        <v>14.5</v>
      </c>
      <c r="D5" s="21">
        <v>23</v>
      </c>
      <c r="E5" s="21">
        <v>20</v>
      </c>
      <c r="F5" s="21">
        <v>20</v>
      </c>
      <c r="G5" s="21">
        <v>20</v>
      </c>
      <c r="H5" s="21">
        <v>20</v>
      </c>
      <c r="I5" s="21">
        <v>20</v>
      </c>
      <c r="J5" s="21">
        <v>20</v>
      </c>
      <c r="K5" s="21">
        <v>20</v>
      </c>
      <c r="L5" s="68">
        <v>2.5</v>
      </c>
      <c r="M5" s="37">
        <f t="shared" si="0"/>
        <v>180</v>
      </c>
      <c r="N5" s="17">
        <v>102</v>
      </c>
      <c r="O5" s="17">
        <v>85.5</v>
      </c>
      <c r="P5" s="71">
        <v>184</v>
      </c>
      <c r="Q5" s="24">
        <f t="shared" si="1"/>
        <v>551.5</v>
      </c>
      <c r="R5" s="47">
        <f t="shared" si="2"/>
        <v>0.95086206896551728</v>
      </c>
      <c r="S5" s="52" t="s">
        <v>23</v>
      </c>
      <c r="T5" t="s">
        <v>15</v>
      </c>
      <c r="U5" s="6" t="s">
        <v>43</v>
      </c>
    </row>
    <row r="6" spans="1:21" x14ac:dyDescent="0.25">
      <c r="A6" s="55" t="s">
        <v>26</v>
      </c>
      <c r="B6" s="6" t="s">
        <v>32</v>
      </c>
      <c r="C6" s="20">
        <v>20</v>
      </c>
      <c r="D6" s="21">
        <v>18</v>
      </c>
      <c r="E6" s="21">
        <v>20</v>
      </c>
      <c r="F6" s="21">
        <v>19</v>
      </c>
      <c r="G6" s="21">
        <v>20</v>
      </c>
      <c r="H6" s="21">
        <v>22</v>
      </c>
      <c r="I6" s="21">
        <v>20</v>
      </c>
      <c r="J6" s="21">
        <v>19.5</v>
      </c>
      <c r="K6" s="21">
        <v>20</v>
      </c>
      <c r="L6" s="68">
        <v>5</v>
      </c>
      <c r="M6" s="37">
        <f t="shared" si="0"/>
        <v>183.5</v>
      </c>
      <c r="N6" s="17">
        <v>100</v>
      </c>
      <c r="O6" s="17">
        <v>98</v>
      </c>
      <c r="P6" s="71">
        <v>196</v>
      </c>
      <c r="Q6" s="24">
        <f t="shared" si="1"/>
        <v>577.5</v>
      </c>
      <c r="R6" s="47">
        <f t="shared" si="2"/>
        <v>0.99568965517241381</v>
      </c>
      <c r="S6" s="52" t="s">
        <v>23</v>
      </c>
      <c r="T6" t="s">
        <v>15</v>
      </c>
      <c r="U6" s="6" t="s">
        <v>44</v>
      </c>
    </row>
    <row r="7" spans="1:21" x14ac:dyDescent="0.25">
      <c r="A7" s="55" t="s">
        <v>26</v>
      </c>
      <c r="B7" s="6" t="s">
        <v>33</v>
      </c>
      <c r="C7" s="20">
        <v>15</v>
      </c>
      <c r="D7" s="21">
        <v>20</v>
      </c>
      <c r="E7" s="21">
        <v>20</v>
      </c>
      <c r="F7" s="21">
        <v>20</v>
      </c>
      <c r="G7" s="21">
        <v>20</v>
      </c>
      <c r="H7" s="21">
        <v>20</v>
      </c>
      <c r="I7" s="21">
        <v>20</v>
      </c>
      <c r="J7" s="21">
        <v>20</v>
      </c>
      <c r="K7" s="21">
        <v>20</v>
      </c>
      <c r="L7" s="68">
        <v>5</v>
      </c>
      <c r="M7" s="37">
        <f t="shared" si="0"/>
        <v>180</v>
      </c>
      <c r="N7" s="17">
        <v>98</v>
      </c>
      <c r="O7" s="17">
        <v>95.5</v>
      </c>
      <c r="P7" s="71">
        <v>194</v>
      </c>
      <c r="Q7" s="24">
        <f t="shared" si="1"/>
        <v>567.5</v>
      </c>
      <c r="R7" s="47">
        <f t="shared" si="2"/>
        <v>0.97844827586206895</v>
      </c>
      <c r="S7" s="52" t="s">
        <v>23</v>
      </c>
      <c r="T7" t="s">
        <v>15</v>
      </c>
      <c r="U7" s="6" t="s">
        <v>45</v>
      </c>
    </row>
    <row r="8" spans="1:21" x14ac:dyDescent="0.25">
      <c r="A8" s="55" t="s">
        <v>26</v>
      </c>
      <c r="B8" s="6" t="s">
        <v>34</v>
      </c>
      <c r="C8" s="20">
        <v>16</v>
      </c>
      <c r="D8" s="21">
        <v>16</v>
      </c>
      <c r="E8" s="21">
        <v>16</v>
      </c>
      <c r="F8" s="21">
        <v>20</v>
      </c>
      <c r="G8" s="21">
        <v>13</v>
      </c>
      <c r="H8" s="21">
        <v>20</v>
      </c>
      <c r="I8" s="21">
        <v>0</v>
      </c>
      <c r="J8" s="21">
        <v>0</v>
      </c>
      <c r="K8" s="21">
        <v>0</v>
      </c>
      <c r="L8" s="68">
        <v>0</v>
      </c>
      <c r="M8" s="37">
        <f t="shared" si="0"/>
        <v>101</v>
      </c>
      <c r="N8" s="17">
        <v>75</v>
      </c>
      <c r="O8" s="17">
        <v>52</v>
      </c>
      <c r="P8" s="71">
        <v>184</v>
      </c>
      <c r="Q8" s="24">
        <f t="shared" si="1"/>
        <v>412</v>
      </c>
      <c r="R8" s="47">
        <f t="shared" si="2"/>
        <v>0.71034482758620687</v>
      </c>
      <c r="S8" s="52" t="s">
        <v>25</v>
      </c>
      <c r="T8" t="s">
        <v>15</v>
      </c>
      <c r="U8" s="6" t="s">
        <v>46</v>
      </c>
    </row>
    <row r="9" spans="1:21" x14ac:dyDescent="0.25">
      <c r="A9" s="55" t="s">
        <v>26</v>
      </c>
      <c r="B9" s="6" t="s">
        <v>35</v>
      </c>
      <c r="C9" s="20">
        <v>17</v>
      </c>
      <c r="D9" s="21">
        <v>17</v>
      </c>
      <c r="E9" s="21">
        <v>16.5</v>
      </c>
      <c r="F9" s="21">
        <v>16</v>
      </c>
      <c r="G9" s="21">
        <v>20</v>
      </c>
      <c r="H9" s="21">
        <v>20</v>
      </c>
      <c r="I9" s="21">
        <v>16</v>
      </c>
      <c r="J9" s="21">
        <v>15</v>
      </c>
      <c r="K9" s="21">
        <v>20</v>
      </c>
      <c r="L9" s="68">
        <v>0</v>
      </c>
      <c r="M9" s="37">
        <f t="shared" si="0"/>
        <v>157.5</v>
      </c>
      <c r="N9" s="17">
        <v>79</v>
      </c>
      <c r="O9" s="17">
        <v>87</v>
      </c>
      <c r="P9" s="71">
        <v>179</v>
      </c>
      <c r="Q9" s="24">
        <f t="shared" si="1"/>
        <v>502.5</v>
      </c>
      <c r="R9" s="47">
        <f t="shared" si="2"/>
        <v>0.86637931034482762</v>
      </c>
      <c r="S9" s="52" t="s">
        <v>24</v>
      </c>
      <c r="T9" t="s">
        <v>15</v>
      </c>
      <c r="U9" s="6" t="s">
        <v>47</v>
      </c>
    </row>
    <row r="10" spans="1:21" x14ac:dyDescent="0.25">
      <c r="A10" s="55" t="s">
        <v>26</v>
      </c>
      <c r="B10" s="6" t="s">
        <v>36</v>
      </c>
      <c r="C10" s="20">
        <v>20</v>
      </c>
      <c r="D10" s="21">
        <v>20</v>
      </c>
      <c r="E10" s="21">
        <v>20</v>
      </c>
      <c r="F10" s="21">
        <v>20</v>
      </c>
      <c r="G10" s="21">
        <v>20</v>
      </c>
      <c r="H10" s="21">
        <v>22</v>
      </c>
      <c r="I10" s="21">
        <v>20</v>
      </c>
      <c r="J10" s="21">
        <v>20</v>
      </c>
      <c r="K10" s="21">
        <v>22</v>
      </c>
      <c r="L10" s="68">
        <v>5</v>
      </c>
      <c r="M10" s="37">
        <f t="shared" si="0"/>
        <v>189</v>
      </c>
      <c r="N10" s="17">
        <v>101</v>
      </c>
      <c r="O10" s="17">
        <v>95</v>
      </c>
      <c r="P10" s="71">
        <v>200</v>
      </c>
      <c r="Q10" s="24">
        <f t="shared" si="1"/>
        <v>585</v>
      </c>
      <c r="R10" s="47">
        <f t="shared" si="2"/>
        <v>1.0086206896551724</v>
      </c>
      <c r="S10" s="52" t="s">
        <v>23</v>
      </c>
      <c r="T10" t="s">
        <v>15</v>
      </c>
      <c r="U10" s="6" t="s">
        <v>48</v>
      </c>
    </row>
    <row r="11" spans="1:21" x14ac:dyDescent="0.25">
      <c r="A11" s="55" t="s">
        <v>26</v>
      </c>
      <c r="B11" s="6" t="s">
        <v>37</v>
      </c>
      <c r="C11" s="20">
        <v>19</v>
      </c>
      <c r="D11" s="21">
        <v>20</v>
      </c>
      <c r="E11" s="21">
        <v>17</v>
      </c>
      <c r="F11" s="21">
        <v>20</v>
      </c>
      <c r="G11" s="21">
        <v>18</v>
      </c>
      <c r="H11" s="21">
        <v>20</v>
      </c>
      <c r="I11" s="21">
        <v>13</v>
      </c>
      <c r="J11" s="21">
        <v>20</v>
      </c>
      <c r="K11" s="21">
        <v>20</v>
      </c>
      <c r="L11" s="68">
        <v>2.5</v>
      </c>
      <c r="M11" s="37">
        <f t="shared" si="0"/>
        <v>169.5</v>
      </c>
      <c r="N11" s="17">
        <v>79</v>
      </c>
      <c r="O11" s="17">
        <v>82</v>
      </c>
      <c r="P11" s="71">
        <v>189</v>
      </c>
      <c r="Q11" s="24">
        <f t="shared" si="1"/>
        <v>519.5</v>
      </c>
      <c r="R11" s="47">
        <f t="shared" si="2"/>
        <v>0.89568965517241383</v>
      </c>
      <c r="S11" s="52" t="s">
        <v>23</v>
      </c>
      <c r="T11" t="s">
        <v>15</v>
      </c>
      <c r="U11" s="6" t="s">
        <v>49</v>
      </c>
    </row>
    <row r="12" spans="1:21" x14ac:dyDescent="0.25">
      <c r="A12" s="55" t="s">
        <v>26</v>
      </c>
      <c r="B12" s="6" t="s">
        <v>38</v>
      </c>
      <c r="C12" s="20">
        <v>13.5</v>
      </c>
      <c r="D12" s="21">
        <v>20</v>
      </c>
      <c r="E12" s="21">
        <v>15.5</v>
      </c>
      <c r="F12" s="21">
        <v>20</v>
      </c>
      <c r="G12" s="21">
        <v>19</v>
      </c>
      <c r="H12" s="21">
        <v>20</v>
      </c>
      <c r="I12" s="21">
        <v>15</v>
      </c>
      <c r="J12" s="21">
        <v>20</v>
      </c>
      <c r="K12" s="21">
        <v>20</v>
      </c>
      <c r="L12" s="68">
        <v>0</v>
      </c>
      <c r="M12" s="37">
        <f t="shared" si="0"/>
        <v>163</v>
      </c>
      <c r="N12" s="17">
        <v>88</v>
      </c>
      <c r="O12" s="17">
        <v>76</v>
      </c>
      <c r="P12" s="71">
        <v>184</v>
      </c>
      <c r="Q12" s="24">
        <f t="shared" si="1"/>
        <v>511</v>
      </c>
      <c r="R12" s="47">
        <f t="shared" si="2"/>
        <v>0.88103448275862073</v>
      </c>
      <c r="S12" s="52" t="s">
        <v>24</v>
      </c>
      <c r="T12" t="s">
        <v>15</v>
      </c>
      <c r="U12" s="6" t="s">
        <v>50</v>
      </c>
    </row>
    <row r="13" spans="1:21" x14ac:dyDescent="0.25">
      <c r="A13" s="55" t="s">
        <v>26</v>
      </c>
      <c r="B13" s="6" t="s">
        <v>39</v>
      </c>
      <c r="C13" s="20">
        <v>15</v>
      </c>
      <c r="D13" s="21">
        <v>0</v>
      </c>
      <c r="E13" s="21">
        <v>9</v>
      </c>
      <c r="F13" s="21">
        <v>10</v>
      </c>
      <c r="G13" s="21">
        <v>12</v>
      </c>
      <c r="H13" s="21">
        <v>5</v>
      </c>
      <c r="I13" s="21">
        <v>18</v>
      </c>
      <c r="J13" s="21">
        <v>5</v>
      </c>
      <c r="K13" s="21">
        <v>0</v>
      </c>
      <c r="L13" s="68">
        <v>0</v>
      </c>
      <c r="M13" s="37">
        <f t="shared" si="0"/>
        <v>74</v>
      </c>
      <c r="N13" s="17">
        <v>76</v>
      </c>
      <c r="O13" s="17">
        <v>55</v>
      </c>
      <c r="P13" s="71">
        <v>135</v>
      </c>
      <c r="Q13" s="24">
        <f t="shared" si="1"/>
        <v>340</v>
      </c>
      <c r="R13" s="47">
        <f t="shared" si="2"/>
        <v>0.58620689655172409</v>
      </c>
      <c r="S13" s="52" t="s">
        <v>53</v>
      </c>
      <c r="T13" t="s">
        <v>15</v>
      </c>
      <c r="U13" s="6" t="s">
        <v>51</v>
      </c>
    </row>
    <row r="14" spans="1:21" x14ac:dyDescent="0.25">
      <c r="A14" s="55" t="s">
        <v>26</v>
      </c>
      <c r="B14" s="6" t="s">
        <v>40</v>
      </c>
      <c r="C14" s="20">
        <v>16</v>
      </c>
      <c r="D14" s="21">
        <v>15.1</v>
      </c>
      <c r="E14" s="21">
        <v>20</v>
      </c>
      <c r="F14" s="21">
        <v>20</v>
      </c>
      <c r="G14" s="21">
        <v>18.5</v>
      </c>
      <c r="H14" s="21">
        <v>20</v>
      </c>
      <c r="I14" s="21">
        <v>20</v>
      </c>
      <c r="J14" s="21">
        <v>0</v>
      </c>
      <c r="K14" s="21">
        <v>0</v>
      </c>
      <c r="L14" s="68">
        <v>0</v>
      </c>
      <c r="M14" s="37">
        <f>SUM(C14:L14)</f>
        <v>129.6</v>
      </c>
      <c r="N14" s="17">
        <v>90</v>
      </c>
      <c r="O14" s="17">
        <v>84</v>
      </c>
      <c r="P14" s="71">
        <v>177</v>
      </c>
      <c r="Q14" s="24">
        <f>SUM(M14:P14)</f>
        <v>480.6</v>
      </c>
      <c r="R14" s="47">
        <f t="shared" si="2"/>
        <v>0.82862068965517244</v>
      </c>
      <c r="S14" s="52" t="s">
        <v>24</v>
      </c>
      <c r="T14" t="s">
        <v>15</v>
      </c>
      <c r="U14" s="6" t="s">
        <v>52</v>
      </c>
    </row>
    <row r="15" spans="1:21" x14ac:dyDescent="0.25">
      <c r="A15" s="55" t="s">
        <v>26</v>
      </c>
      <c r="B15" s="6" t="s">
        <v>55</v>
      </c>
      <c r="C15" s="20">
        <v>20</v>
      </c>
      <c r="D15" s="21">
        <v>20</v>
      </c>
      <c r="E15" s="21">
        <v>20</v>
      </c>
      <c r="F15" s="21">
        <v>20</v>
      </c>
      <c r="G15" s="21">
        <v>20</v>
      </c>
      <c r="H15" s="21">
        <v>20</v>
      </c>
      <c r="I15" s="21">
        <v>20</v>
      </c>
      <c r="J15" s="21">
        <v>20</v>
      </c>
      <c r="K15" s="21">
        <v>20</v>
      </c>
      <c r="L15" s="68">
        <v>0</v>
      </c>
      <c r="M15" s="37">
        <f>SUM(C15:L15)</f>
        <v>180</v>
      </c>
      <c r="N15" s="17">
        <v>95</v>
      </c>
      <c r="O15" s="17">
        <v>98</v>
      </c>
      <c r="P15" s="71">
        <v>190</v>
      </c>
      <c r="Q15" s="24">
        <f>SUM(M15:P15)</f>
        <v>563</v>
      </c>
      <c r="R15" s="47">
        <f t="shared" si="2"/>
        <v>0.97068965517241379</v>
      </c>
      <c r="S15" s="52" t="s">
        <v>23</v>
      </c>
      <c r="T15" t="s">
        <v>15</v>
      </c>
      <c r="U15" s="6" t="s">
        <v>57</v>
      </c>
    </row>
    <row r="16" spans="1:21" x14ac:dyDescent="0.25">
      <c r="A16" s="56" t="s">
        <v>26</v>
      </c>
      <c r="B16" s="5" t="s">
        <v>56</v>
      </c>
      <c r="C16" s="65">
        <v>20</v>
      </c>
      <c r="D16" s="66">
        <v>20</v>
      </c>
      <c r="E16" s="66"/>
      <c r="F16" s="66"/>
      <c r="G16" s="66"/>
      <c r="H16" s="66"/>
      <c r="I16" s="66"/>
      <c r="J16" s="66"/>
      <c r="K16" s="66"/>
      <c r="L16" s="69"/>
      <c r="M16" s="35">
        <f t="shared" si="0"/>
        <v>40</v>
      </c>
      <c r="N16" s="13" t="s">
        <v>54</v>
      </c>
      <c r="O16" s="13" t="s">
        <v>54</v>
      </c>
      <c r="P16" s="72" t="s">
        <v>54</v>
      </c>
      <c r="Q16" s="26" t="s">
        <v>54</v>
      </c>
      <c r="R16" s="46" t="s">
        <v>54</v>
      </c>
      <c r="S16" s="53" t="s">
        <v>54</v>
      </c>
      <c r="T16" s="59" t="s">
        <v>15</v>
      </c>
      <c r="U16" s="5" t="s">
        <v>58</v>
      </c>
    </row>
    <row r="17" spans="1:20" x14ac:dyDescent="0.25">
      <c r="A17" s="32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11"/>
      <c r="O17" s="2"/>
      <c r="P17" s="2"/>
      <c r="Q17" s="2"/>
      <c r="R17" s="18"/>
      <c r="S17" s="63"/>
    </row>
    <row r="18" spans="1:20" x14ac:dyDescent="0.25">
      <c r="A18" s="32"/>
      <c r="B18" s="9" t="s">
        <v>17</v>
      </c>
      <c r="C18" s="10">
        <f t="shared" ref="C18:R18" si="3">AVERAGE(C3:C16)</f>
        <v>17.214285714285715</v>
      </c>
      <c r="D18" s="10">
        <f t="shared" si="3"/>
        <v>17.792857142857141</v>
      </c>
      <c r="E18" s="10">
        <f t="shared" si="3"/>
        <v>17.615384615384617</v>
      </c>
      <c r="F18" s="10">
        <f t="shared" si="3"/>
        <v>19.076923076923077</v>
      </c>
      <c r="G18" s="10">
        <f t="shared" si="3"/>
        <v>18.26923076923077</v>
      </c>
      <c r="H18" s="10">
        <f t="shared" si="3"/>
        <v>18.76923076923077</v>
      </c>
      <c r="I18" s="10">
        <f t="shared" si="3"/>
        <v>15.538461538461538</v>
      </c>
      <c r="J18" s="10">
        <f t="shared" si="3"/>
        <v>13.807692307692308</v>
      </c>
      <c r="K18" s="10">
        <f t="shared" si="3"/>
        <v>15.538461538461538</v>
      </c>
      <c r="L18" s="10">
        <f t="shared" si="3"/>
        <v>1.9230769230769231</v>
      </c>
      <c r="M18" s="38">
        <f t="shared" si="3"/>
        <v>146.93571428571428</v>
      </c>
      <c r="N18" s="14">
        <f t="shared" si="3"/>
        <v>90.615384615384613</v>
      </c>
      <c r="O18" s="10">
        <f t="shared" si="3"/>
        <v>82.34615384615384</v>
      </c>
      <c r="P18" s="10">
        <f t="shared" si="3"/>
        <v>184.15384615384616</v>
      </c>
      <c r="Q18" s="39">
        <f t="shared" si="3"/>
        <v>512.27692307692314</v>
      </c>
      <c r="R18" s="48">
        <f t="shared" si="3"/>
        <v>0.88323607427055706</v>
      </c>
      <c r="S18" s="58"/>
      <c r="T18" s="59"/>
    </row>
    <row r="19" spans="1:20" x14ac:dyDescent="0.25">
      <c r="A19" s="32"/>
      <c r="B19" s="6" t="s">
        <v>16</v>
      </c>
      <c r="C19" s="7">
        <f t="shared" ref="C19:R19" si="4">MEDIAN(C3:C16)</f>
        <v>16.5</v>
      </c>
      <c r="D19" s="7">
        <f t="shared" si="4"/>
        <v>20</v>
      </c>
      <c r="E19" s="7">
        <f t="shared" si="4"/>
        <v>18</v>
      </c>
      <c r="F19" s="7">
        <f t="shared" si="4"/>
        <v>20</v>
      </c>
      <c r="G19" s="7">
        <f t="shared" si="4"/>
        <v>20</v>
      </c>
      <c r="H19" s="7">
        <f t="shared" si="4"/>
        <v>20</v>
      </c>
      <c r="I19" s="7">
        <f t="shared" si="4"/>
        <v>20</v>
      </c>
      <c r="J19" s="7">
        <f t="shared" si="4"/>
        <v>20</v>
      </c>
      <c r="K19" s="7">
        <f t="shared" si="4"/>
        <v>20</v>
      </c>
      <c r="L19" s="7">
        <f t="shared" si="4"/>
        <v>0</v>
      </c>
      <c r="M19" s="40">
        <f t="shared" si="4"/>
        <v>166.25</v>
      </c>
      <c r="N19" s="16">
        <f t="shared" si="4"/>
        <v>94</v>
      </c>
      <c r="O19" s="7">
        <f t="shared" si="4"/>
        <v>84</v>
      </c>
      <c r="P19" s="7">
        <f t="shared" si="4"/>
        <v>189</v>
      </c>
      <c r="Q19" s="41">
        <f t="shared" si="4"/>
        <v>519.5</v>
      </c>
      <c r="R19" s="49">
        <f t="shared" si="4"/>
        <v>0.89568965517241383</v>
      </c>
      <c r="S19" s="58"/>
      <c r="T19" s="59"/>
    </row>
    <row r="20" spans="1:20" x14ac:dyDescent="0.25">
      <c r="A20" s="32"/>
      <c r="B20" s="6" t="s">
        <v>18</v>
      </c>
      <c r="C20" s="7">
        <f t="shared" ref="C20:R20" si="5">MIN(C3:C16)</f>
        <v>13.5</v>
      </c>
      <c r="D20" s="7">
        <f t="shared" si="5"/>
        <v>0</v>
      </c>
      <c r="E20" s="7">
        <f t="shared" si="5"/>
        <v>9</v>
      </c>
      <c r="F20" s="7">
        <f t="shared" si="5"/>
        <v>10</v>
      </c>
      <c r="G20" s="7">
        <f t="shared" si="5"/>
        <v>12</v>
      </c>
      <c r="H20" s="7">
        <f t="shared" si="5"/>
        <v>5</v>
      </c>
      <c r="I20" s="7">
        <f t="shared" si="5"/>
        <v>0</v>
      </c>
      <c r="J20" s="7">
        <f t="shared" si="5"/>
        <v>0</v>
      </c>
      <c r="K20" s="7">
        <f t="shared" si="5"/>
        <v>0</v>
      </c>
      <c r="L20" s="7">
        <f t="shared" si="5"/>
        <v>0</v>
      </c>
      <c r="M20" s="40">
        <f t="shared" si="5"/>
        <v>40</v>
      </c>
      <c r="N20" s="16">
        <f t="shared" si="5"/>
        <v>75</v>
      </c>
      <c r="O20" s="7">
        <f t="shared" si="5"/>
        <v>52</v>
      </c>
      <c r="P20" s="7">
        <f t="shared" si="5"/>
        <v>135</v>
      </c>
      <c r="Q20" s="41">
        <f t="shared" si="5"/>
        <v>340</v>
      </c>
      <c r="R20" s="49">
        <f t="shared" si="5"/>
        <v>0.58620689655172409</v>
      </c>
      <c r="S20" s="58"/>
      <c r="T20" s="59"/>
    </row>
    <row r="21" spans="1:20" x14ac:dyDescent="0.25">
      <c r="A21" s="57"/>
      <c r="B21" s="5" t="s">
        <v>19</v>
      </c>
      <c r="C21" s="33">
        <f t="shared" ref="C21:R21" si="6">MAX(C3:C16)</f>
        <v>20</v>
      </c>
      <c r="D21" s="33">
        <f t="shared" si="6"/>
        <v>23</v>
      </c>
      <c r="E21" s="33">
        <f t="shared" si="6"/>
        <v>20</v>
      </c>
      <c r="F21" s="33">
        <f t="shared" si="6"/>
        <v>25</v>
      </c>
      <c r="G21" s="33">
        <f t="shared" si="6"/>
        <v>20</v>
      </c>
      <c r="H21" s="33">
        <f t="shared" si="6"/>
        <v>22</v>
      </c>
      <c r="I21" s="33">
        <f t="shared" si="6"/>
        <v>20</v>
      </c>
      <c r="J21" s="33">
        <f t="shared" si="6"/>
        <v>20</v>
      </c>
      <c r="K21" s="33">
        <f t="shared" si="6"/>
        <v>22</v>
      </c>
      <c r="L21" s="33">
        <f t="shared" si="6"/>
        <v>5</v>
      </c>
      <c r="M21" s="42">
        <f t="shared" si="6"/>
        <v>189</v>
      </c>
      <c r="N21" s="60">
        <f t="shared" si="6"/>
        <v>102</v>
      </c>
      <c r="O21" s="33">
        <f t="shared" si="6"/>
        <v>98</v>
      </c>
      <c r="P21" s="33">
        <f t="shared" si="6"/>
        <v>200</v>
      </c>
      <c r="Q21" s="43">
        <f t="shared" si="6"/>
        <v>585</v>
      </c>
      <c r="R21" s="50">
        <f t="shared" si="6"/>
        <v>1.0086206896551724</v>
      </c>
      <c r="S21" s="58"/>
      <c r="T21" s="59"/>
    </row>
    <row r="22" spans="1:20" x14ac:dyDescent="0.25">
      <c r="S22" s="58"/>
    </row>
  </sheetData>
  <printOptions gridLines="1"/>
  <pageMargins left="0.5" right="0.5" top="1" bottom="1" header="0.5" footer="0.5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 Grades</vt:lpstr>
    </vt:vector>
  </TitlesOfParts>
  <Company>Information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Grades for Fall 1997</dc:title>
  <dc:creator>EE Dept</dc:creator>
  <cp:lastModifiedBy>Aniket Gupta</cp:lastModifiedBy>
  <cp:lastPrinted>1997-12-03T00:02:49Z</cp:lastPrinted>
  <dcterms:created xsi:type="dcterms:W3CDTF">1997-09-05T03:20:14Z</dcterms:created>
  <dcterms:modified xsi:type="dcterms:W3CDTF">2024-02-03T22:17:17Z</dcterms:modified>
</cp:coreProperties>
</file>