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79A90935-7071-4254-B7C6-05CD620A3C6A}" xr6:coauthVersionLast="47" xr6:coauthVersionMax="47" xr10:uidLastSave="{00000000-0000-0000-0000-000000000000}"/>
  <bookViews>
    <workbookView xWindow="3348" yWindow="3348" windowWidth="17280" windowHeight="8880"/>
  </bookViews>
  <sheets>
    <sheet name="ME307 Grades" sheetId="1" r:id="rId1"/>
    <sheet name="Project Grades" sheetId="3" r:id="rId2"/>
  </sheets>
  <externalReferences>
    <externalReference r:id="rId3"/>
  </externalReferences>
  <definedNames>
    <definedName name="_ATPRand1_Dlg_Results" localSheetId="0" hidden="1">{2;#N/A;"R7C2";#N/A;1;#N/A;68;#N/A;1;#N/A;#N/A;1;#N/A;60;#N/A;#N/A;#N/A;#N/A;#N/A}</definedName>
    <definedName name="_ATPRand1_Dlg_Types" localSheetId="0" hidden="1">{"Excel Help!1794";5;10;5;7;5;7;5;121;14;5;8;5;8;5;8;1;2;24}</definedName>
    <definedName name="_ATPRand1_Range1" localSheetId="0" hidden="1">'ME307 Grades'!#REF!</definedName>
    <definedName name="_ATPRandDistribution" localSheetId="0" hidden="1">1</definedName>
    <definedName name="Lab_Grades">'[1]ME307 Grades'!$A$10:$IV$90</definedName>
    <definedName name="Whole_Class">'ME307 Grades'!$9:$89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I4" i="1"/>
  <c r="I15" i="1" s="1"/>
  <c r="P15" i="1" s="1"/>
  <c r="B5" i="1"/>
  <c r="C5" i="1"/>
  <c r="D5" i="1"/>
  <c r="E5" i="1"/>
  <c r="F5" i="1"/>
  <c r="G5" i="1"/>
  <c r="H5" i="1"/>
  <c r="J5" i="1"/>
  <c r="K5" i="1"/>
  <c r="L5" i="1"/>
  <c r="N5" i="1"/>
  <c r="B6" i="1"/>
  <c r="C6" i="1"/>
  <c r="D6" i="1"/>
  <c r="E6" i="1"/>
  <c r="F6" i="1"/>
  <c r="G6" i="1"/>
  <c r="H6" i="1"/>
  <c r="J6" i="1"/>
  <c r="K6" i="1"/>
  <c r="L6" i="1"/>
  <c r="N6" i="1"/>
  <c r="B7" i="1"/>
  <c r="C7" i="1"/>
  <c r="D7" i="1"/>
  <c r="E7" i="1"/>
  <c r="F7" i="1"/>
  <c r="G7" i="1"/>
  <c r="H7" i="1"/>
  <c r="J7" i="1"/>
  <c r="K7" i="1"/>
  <c r="L7" i="1"/>
  <c r="N7" i="1"/>
  <c r="I9" i="1"/>
  <c r="P9" i="1"/>
  <c r="I12" i="1"/>
  <c r="P12" i="1" s="1"/>
  <c r="Q12" i="1" s="1"/>
  <c r="I18" i="1"/>
  <c r="P18" i="1" s="1"/>
  <c r="I21" i="1"/>
  <c r="P21" i="1"/>
  <c r="Q21" i="1" s="1"/>
  <c r="I31" i="1"/>
  <c r="P31" i="1" s="1"/>
  <c r="I38" i="1"/>
  <c r="P38" i="1" s="1"/>
  <c r="I41" i="1"/>
  <c r="P41" i="1" s="1"/>
  <c r="Q41" i="1" s="1"/>
  <c r="I44" i="1"/>
  <c r="P44" i="1" s="1"/>
  <c r="Q44" i="1" s="1"/>
  <c r="I47" i="1"/>
  <c r="P47" i="1" s="1"/>
  <c r="I50" i="1"/>
  <c r="P50" i="1" s="1"/>
  <c r="I53" i="1"/>
  <c r="P53" i="1"/>
  <c r="Q53" i="1" s="1"/>
  <c r="I56" i="1"/>
  <c r="I59" i="1"/>
  <c r="P59" i="1"/>
  <c r="Q59" i="1" s="1"/>
  <c r="I62" i="1"/>
  <c r="P62" i="1"/>
  <c r="I66" i="1"/>
  <c r="P66" i="1" s="1"/>
  <c r="Q66" i="1" s="1"/>
  <c r="I69" i="1"/>
  <c r="P69" i="1" s="1"/>
  <c r="Q69" i="1" s="1"/>
  <c r="I72" i="1"/>
  <c r="P72" i="1"/>
  <c r="Q72" i="1" s="1"/>
  <c r="I75" i="1"/>
  <c r="P75" i="1" s="1"/>
  <c r="Q75" i="1" s="1"/>
  <c r="I78" i="1"/>
  <c r="P78" i="1"/>
  <c r="Q78" i="1" s="1"/>
  <c r="I81" i="1"/>
  <c r="P81" i="1" s="1"/>
  <c r="I84" i="1"/>
  <c r="P84" i="1"/>
  <c r="Q84" i="1" s="1"/>
  <c r="I87" i="1"/>
  <c r="P87" i="1" s="1"/>
  <c r="Q87" i="1" s="1"/>
  <c r="H4" i="3"/>
  <c r="O4" i="3"/>
  <c r="Q4" i="3"/>
  <c r="O5" i="3"/>
  <c r="Q5" i="3"/>
  <c r="H7" i="3"/>
  <c r="O7" i="3"/>
  <c r="Q7" i="3"/>
  <c r="H8" i="3"/>
  <c r="O8" i="3"/>
  <c r="Q8" i="3"/>
  <c r="H9" i="3"/>
  <c r="O9" i="3"/>
  <c r="Q9" i="3"/>
  <c r="H10" i="3"/>
  <c r="Q10" i="3" s="1"/>
  <c r="O10" i="3"/>
  <c r="H11" i="3"/>
  <c r="Q11" i="3" s="1"/>
  <c r="O11" i="3"/>
  <c r="H12" i="3"/>
  <c r="O12" i="3"/>
  <c r="Q12" i="3"/>
  <c r="H13" i="3"/>
  <c r="Q13" i="3" s="1"/>
  <c r="O13" i="3"/>
  <c r="H14" i="3"/>
  <c r="O14" i="3"/>
  <c r="Q14" i="3"/>
  <c r="H15" i="3"/>
  <c r="O15" i="3"/>
  <c r="Q15" i="3"/>
  <c r="H16" i="3"/>
  <c r="O16" i="3"/>
  <c r="Q16" i="3"/>
  <c r="H17" i="3"/>
  <c r="O17" i="3"/>
  <c r="Q17" i="3"/>
  <c r="H18" i="3"/>
  <c r="Q18" i="3" s="1"/>
  <c r="O18" i="3"/>
  <c r="H19" i="3"/>
  <c r="Q19" i="3" s="1"/>
  <c r="O19" i="3"/>
  <c r="H20" i="3"/>
  <c r="O20" i="3"/>
  <c r="Q20" i="3"/>
  <c r="H21" i="3"/>
  <c r="Q21" i="3" s="1"/>
  <c r="O21" i="3"/>
  <c r="H22" i="3"/>
  <c r="O22" i="3"/>
  <c r="Q22" i="3"/>
  <c r="H23" i="3"/>
  <c r="O23" i="3"/>
  <c r="Q23" i="3"/>
  <c r="H24" i="3"/>
  <c r="O24" i="3"/>
  <c r="Q24" i="3"/>
  <c r="H25" i="3"/>
  <c r="O25" i="3"/>
  <c r="Q25" i="3"/>
  <c r="H26" i="3"/>
  <c r="Q26" i="3" s="1"/>
  <c r="O26" i="3"/>
  <c r="H27" i="3"/>
  <c r="O27" i="3"/>
  <c r="Q27" i="3" s="1"/>
  <c r="H28" i="3"/>
  <c r="O28" i="3"/>
  <c r="Q28" i="3"/>
  <c r="H29" i="3"/>
  <c r="Q29" i="3" s="1"/>
  <c r="O29" i="3"/>
  <c r="H30" i="3"/>
  <c r="O30" i="3"/>
  <c r="Q30" i="3"/>
  <c r="H31" i="3"/>
  <c r="O31" i="3"/>
  <c r="Q31" i="3"/>
  <c r="H32" i="3"/>
  <c r="O32" i="3"/>
  <c r="Q32" i="3"/>
  <c r="I34" i="1" l="1"/>
  <c r="P34" i="1" s="1"/>
  <c r="Q34" i="1" s="1"/>
  <c r="I14" i="1"/>
  <c r="P14" i="1" s="1"/>
  <c r="Q14" i="1" s="1"/>
  <c r="I86" i="1"/>
  <c r="P86" i="1" s="1"/>
  <c r="Q86" i="1" s="1"/>
  <c r="I80" i="1"/>
  <c r="P80" i="1" s="1"/>
  <c r="Q80" i="1" s="1"/>
  <c r="I77" i="1"/>
  <c r="P77" i="1" s="1"/>
  <c r="I74" i="1"/>
  <c r="P74" i="1" s="1"/>
  <c r="Q74" i="1" s="1"/>
  <c r="I71" i="1"/>
  <c r="P71" i="1" s="1"/>
  <c r="I68" i="1"/>
  <c r="P68" i="1" s="1"/>
  <c r="Q68" i="1" s="1"/>
  <c r="I61" i="1"/>
  <c r="P61" i="1" s="1"/>
  <c r="I55" i="1"/>
  <c r="P55" i="1" s="1"/>
  <c r="Q55" i="1" s="1"/>
  <c r="I52" i="1"/>
  <c r="P52" i="1" s="1"/>
  <c r="I49" i="1"/>
  <c r="P49" i="1" s="1"/>
  <c r="Q49" i="1" s="1"/>
  <c r="I46" i="1"/>
  <c r="P46" i="1" s="1"/>
  <c r="Q46" i="1" s="1"/>
  <c r="I43" i="1"/>
  <c r="P43" i="1" s="1"/>
  <c r="Q43" i="1" s="1"/>
  <c r="I40" i="1"/>
  <c r="P40" i="1" s="1"/>
  <c r="Q40" i="1" s="1"/>
  <c r="I37" i="1"/>
  <c r="P37" i="1" s="1"/>
  <c r="Q37" i="1" s="1"/>
  <c r="I11" i="1"/>
  <c r="P11" i="1" s="1"/>
  <c r="Q11" i="1" s="1"/>
  <c r="I83" i="1"/>
  <c r="P83" i="1" s="1"/>
  <c r="Q83" i="1" s="1"/>
  <c r="I58" i="1"/>
  <c r="P58" i="1" s="1"/>
  <c r="Q58" i="1" s="1"/>
  <c r="I33" i="1"/>
  <c r="P33" i="1" s="1"/>
  <c r="I29" i="1"/>
  <c r="P29" i="1" s="1"/>
  <c r="I26" i="1"/>
  <c r="P26" i="1" s="1"/>
  <c r="I23" i="1"/>
  <c r="P23" i="1" s="1"/>
  <c r="I20" i="1"/>
  <c r="P20" i="1" s="1"/>
  <c r="Q20" i="1" s="1"/>
  <c r="I89" i="1"/>
  <c r="P89" i="1" s="1"/>
  <c r="Q89" i="1" s="1"/>
  <c r="I65" i="1"/>
  <c r="P65" i="1" s="1"/>
  <c r="I27" i="1"/>
  <c r="P27" i="1" s="1"/>
  <c r="Q27" i="1" s="1"/>
  <c r="I24" i="1"/>
  <c r="P24" i="1" s="1"/>
  <c r="Q24" i="1" s="1"/>
  <c r="I17" i="1"/>
  <c r="P17" i="1" s="1"/>
  <c r="I88" i="1"/>
  <c r="P88" i="1" s="1"/>
  <c r="Q88" i="1" s="1"/>
  <c r="I76" i="1"/>
  <c r="P76" i="1" s="1"/>
  <c r="I70" i="1"/>
  <c r="P70" i="1" s="1"/>
  <c r="I64" i="1"/>
  <c r="P64" i="1" s="1"/>
  <c r="Q64" i="1" s="1"/>
  <c r="I45" i="1"/>
  <c r="P45" i="1" s="1"/>
  <c r="I85" i="1"/>
  <c r="P85" i="1" s="1"/>
  <c r="Q85" i="1" s="1"/>
  <c r="I82" i="1"/>
  <c r="P82" i="1" s="1"/>
  <c r="I79" i="1"/>
  <c r="P79" i="1" s="1"/>
  <c r="Q79" i="1" s="1"/>
  <c r="I73" i="1"/>
  <c r="P73" i="1" s="1"/>
  <c r="Q73" i="1" s="1"/>
  <c r="I60" i="1"/>
  <c r="P60" i="1" s="1"/>
  <c r="Q60" i="1" s="1"/>
  <c r="I54" i="1"/>
  <c r="P54" i="1" s="1"/>
  <c r="Q54" i="1" s="1"/>
  <c r="I51" i="1"/>
  <c r="P51" i="1" s="1"/>
  <c r="Q51" i="1" s="1"/>
  <c r="I48" i="1"/>
  <c r="P48" i="1" s="1"/>
  <c r="Q48" i="1" s="1"/>
  <c r="I39" i="1"/>
  <c r="P39" i="1" s="1"/>
  <c r="Q39" i="1" s="1"/>
  <c r="I32" i="1"/>
  <c r="P32" i="1" s="1"/>
  <c r="I22" i="1"/>
  <c r="P22" i="1" s="1"/>
  <c r="I19" i="1"/>
  <c r="P19" i="1" s="1"/>
  <c r="I10" i="1"/>
  <c r="P10" i="1" s="1"/>
  <c r="Q10" i="1" s="1"/>
  <c r="I30" i="1"/>
  <c r="P30" i="1" s="1"/>
  <c r="I67" i="1"/>
  <c r="P67" i="1" s="1"/>
  <c r="I42" i="1"/>
  <c r="P42" i="1" s="1"/>
  <c r="I36" i="1"/>
  <c r="P36" i="1" s="1"/>
  <c r="I16" i="1"/>
  <c r="P16" i="1" s="1"/>
  <c r="Q16" i="1" s="1"/>
  <c r="I13" i="1"/>
  <c r="P13" i="1" s="1"/>
  <c r="Q13" i="1" s="1"/>
  <c r="I63" i="1"/>
  <c r="P63" i="1" s="1"/>
  <c r="I57" i="1"/>
  <c r="P57" i="1" s="1"/>
  <c r="Q57" i="1" s="1"/>
  <c r="I35" i="1"/>
  <c r="P35" i="1" s="1"/>
  <c r="I28" i="1"/>
  <c r="P28" i="1" s="1"/>
  <c r="Q28" i="1" s="1"/>
  <c r="I25" i="1"/>
  <c r="P25" i="1" s="1"/>
  <c r="Q25" i="1" s="1"/>
  <c r="Q9" i="1"/>
  <c r="P6" i="1" l="1"/>
  <c r="I6" i="1"/>
  <c r="P5" i="1"/>
  <c r="P7" i="1"/>
  <c r="I5" i="1"/>
  <c r="I7" i="1"/>
</calcChain>
</file>

<file path=xl/comments1.xml><?xml version="1.0" encoding="utf-8"?>
<comments xmlns="http://schemas.openxmlformats.org/spreadsheetml/2006/main">
  <authors>
    <author>ME LAB</author>
  </authors>
  <commentList>
    <comment ref="E16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80…explained answer.</t>
        </r>
      </text>
    </comment>
    <comment ref="D17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Homework not turned in.</t>
        </r>
      </text>
    </comment>
    <comment ref="D20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Name not on paper.</t>
        </r>
      </text>
    </comment>
    <comment ref="E21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93.  Added 5 because solution was on another page.</t>
        </r>
      </text>
    </comment>
    <comment ref="E24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93.  Added 5 because solution was on another page.</t>
        </r>
      </text>
    </comment>
    <comment ref="C26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He came and talked to me; Josh vouched for him</t>
        </r>
      </text>
    </comment>
    <comment ref="D26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He came and talked to me; Josh vouched for him</t>
        </r>
      </text>
    </comment>
    <comment ref="E26" authorId="0" shapeId="0">
      <text>
        <r>
          <rPr>
            <b/>
            <sz val="8"/>
            <color indexed="81"/>
            <rFont val="Tahoma"/>
          </rPr>
          <t>ME LAB:</t>
        </r>
        <r>
          <rPr>
            <sz val="8"/>
            <color indexed="81"/>
            <rFont val="Tahoma"/>
          </rPr>
          <t xml:space="preserve">
Name not on paper</t>
        </r>
      </text>
    </comment>
    <comment ref="C30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34…added wrong.</t>
        </r>
      </text>
    </comment>
    <comment ref="E31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105.  I added wrong.</t>
        </r>
      </text>
    </comment>
    <comment ref="F31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86.  Misgraded</t>
        </r>
      </text>
    </comment>
    <comment ref="C32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43…grading adjustment on problem.</t>
        </r>
      </text>
    </comment>
    <comment ref="F33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86.  Misgraded</t>
        </r>
      </text>
    </comment>
    <comment ref="D34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Homework not turned in.</t>
        </r>
      </text>
    </comment>
    <comment ref="E35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105.  I added wrong.</t>
        </r>
      </text>
    </comment>
    <comment ref="F35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86.  Misgraded</t>
        </r>
      </text>
    </comment>
    <comment ref="E39" authorId="0" shapeId="0">
      <text>
        <r>
          <rPr>
            <b/>
            <sz val="8"/>
            <color indexed="81"/>
            <rFont val="Tahoma"/>
          </rPr>
          <t>ME LAB:</t>
        </r>
        <r>
          <rPr>
            <sz val="8"/>
            <color indexed="81"/>
            <rFont val="Tahoma"/>
          </rPr>
          <t xml:space="preserve">
Name not on paper</t>
        </r>
      </text>
    </comment>
    <comment ref="F39" authorId="0" shapeId="0">
      <text>
        <r>
          <rPr>
            <b/>
            <sz val="8"/>
            <color indexed="81"/>
            <rFont val="Tahoma"/>
          </rPr>
          <t>ME LAB:</t>
        </r>
        <r>
          <rPr>
            <sz val="8"/>
            <color indexed="81"/>
            <rFont val="Tahoma"/>
          </rPr>
          <t xml:space="preserve">
Name not on paper</t>
        </r>
      </text>
    </comment>
    <comment ref="G39" authorId="0" shapeId="0">
      <text>
        <r>
          <rPr>
            <b/>
            <sz val="8"/>
            <color indexed="81"/>
            <rFont val="Tahoma"/>
          </rPr>
          <t>ME LAB:</t>
        </r>
        <r>
          <rPr>
            <sz val="8"/>
            <color indexed="81"/>
            <rFont val="Tahoma"/>
          </rPr>
          <t xml:space="preserve">
Name not on paper</t>
        </r>
      </text>
    </comment>
    <comment ref="F40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86.  Misgraded</t>
        </r>
      </text>
    </comment>
    <comment ref="D41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Homework not turned in.</t>
        </r>
      </text>
    </comment>
    <comment ref="E46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93.  Added 5 because solution was on another page.</t>
        </r>
      </text>
    </comment>
    <comment ref="C48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43…grading adjustment on problem.</t>
        </r>
      </text>
    </comment>
    <comment ref="E51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80…explained answer.</t>
        </r>
      </text>
    </comment>
    <comment ref="C57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43…grading adjustment on problem.</t>
        </r>
      </text>
    </comment>
    <comment ref="E58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105.  I added wrong.</t>
        </r>
      </text>
    </comment>
    <comment ref="F58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86.  Misgraded</t>
        </r>
      </text>
    </comment>
    <comment ref="D59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Turned in w only Cullen's name. OK, they all did it</t>
        </r>
      </text>
    </comment>
    <comment ref="E60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80. They explained their solution.</t>
        </r>
      </text>
    </comment>
    <comment ref="C62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43…grading adjustment on problem.</t>
        </r>
      </text>
    </comment>
    <comment ref="E68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105.  I added wrong.</t>
        </r>
      </text>
    </comment>
    <comment ref="F68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86.  Misgraded</t>
        </r>
      </text>
    </comment>
    <comment ref="B69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Name not on group homework.</t>
        </r>
      </text>
    </comment>
    <comment ref="E69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Turned in HW separately (thought group members didn't turn it in)</t>
        </r>
      </text>
    </comment>
    <comment ref="C76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34…added wrong.</t>
        </r>
      </text>
    </comment>
    <comment ref="D79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Name not on paper.</t>
        </r>
      </text>
    </comment>
    <comment ref="C81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34…added wrong.</t>
        </r>
      </text>
    </comment>
    <comment ref="F84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86.  Misgraded</t>
        </r>
      </text>
    </comment>
    <comment ref="C85" authorId="0" shapeId="0">
      <text>
        <r>
          <rPr>
            <b/>
            <sz val="8"/>
            <color indexed="81"/>
            <rFont val="Tahoma"/>
          </rPr>
          <t>ME LAB:</t>
        </r>
        <r>
          <rPr>
            <sz val="8"/>
            <color indexed="81"/>
            <rFont val="Tahoma"/>
          </rPr>
          <t xml:space="preserve">
Only turned in with Josh's name</t>
        </r>
      </text>
    </comment>
    <comment ref="D85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Again, only turned in w Josh's name.</t>
        </r>
      </text>
    </comment>
    <comment ref="E88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80. They explained their solution.</t>
        </r>
      </text>
    </comment>
    <comment ref="E89" authorId="0" shapeId="0">
      <text>
        <r>
          <rPr>
            <b/>
            <sz val="8"/>
            <color indexed="81"/>
            <rFont val="Tahoma"/>
          </rPr>
          <t>Ryan:</t>
        </r>
        <r>
          <rPr>
            <sz val="8"/>
            <color indexed="81"/>
            <rFont val="Tahoma"/>
          </rPr>
          <t xml:space="preserve">
Was 80…explained answer.</t>
        </r>
      </text>
    </comment>
  </commentList>
</comments>
</file>

<file path=xl/sharedStrings.xml><?xml version="1.0" encoding="utf-8"?>
<sst xmlns="http://schemas.openxmlformats.org/spreadsheetml/2006/main" count="194" uniqueCount="163">
  <si>
    <t>Ch 2</t>
  </si>
  <si>
    <t>Ch 3</t>
  </si>
  <si>
    <t>Ch 4</t>
  </si>
  <si>
    <t>Ch 5</t>
  </si>
  <si>
    <t>Ch 6</t>
  </si>
  <si>
    <t>Ch 8</t>
  </si>
  <si>
    <t>Exam I</t>
  </si>
  <si>
    <t>Exam II</t>
  </si>
  <si>
    <t>Final</t>
  </si>
  <si>
    <t>TOTAL</t>
  </si>
  <si>
    <t>Sliding</t>
  </si>
  <si>
    <t>Total</t>
  </si>
  <si>
    <t>Exam</t>
  </si>
  <si>
    <t>SCORE</t>
  </si>
  <si>
    <t>Scale</t>
  </si>
  <si>
    <t>Percent:</t>
  </si>
  <si>
    <t>GRADE</t>
  </si>
  <si>
    <t>Cutoffs</t>
  </si>
  <si>
    <t>MAX:</t>
  </si>
  <si>
    <t>A:</t>
  </si>
  <si>
    <t>HI:</t>
  </si>
  <si>
    <t>B:</t>
  </si>
  <si>
    <t>AVG:</t>
  </si>
  <si>
    <t>C:</t>
  </si>
  <si>
    <t>LO:</t>
  </si>
  <si>
    <t>D:</t>
  </si>
  <si>
    <t>Project</t>
  </si>
  <si>
    <t>FINAL</t>
  </si>
  <si>
    <t>Adjust.</t>
  </si>
  <si>
    <t>Indiv.</t>
  </si>
  <si>
    <t>Ch 9</t>
  </si>
  <si>
    <t>(shown only</t>
  </si>
  <si>
    <t>if it had an</t>
  </si>
  <si>
    <t>Masked ID</t>
  </si>
  <si>
    <t>xxxxx0530</t>
  </si>
  <si>
    <t>xxxxx0101</t>
  </si>
  <si>
    <t>xxxxx5548</t>
  </si>
  <si>
    <t>xxxxx8101</t>
  </si>
  <si>
    <t>xxxxx6833</t>
  </si>
  <si>
    <t>xxxxx2390</t>
  </si>
  <si>
    <t>xxxxx3365</t>
  </si>
  <si>
    <t>xxxxx8389</t>
  </si>
  <si>
    <t>xxxxx8693</t>
  </si>
  <si>
    <t>hmwk 1</t>
  </si>
  <si>
    <t>hmwk 2</t>
  </si>
  <si>
    <t>hmwk 3</t>
  </si>
  <si>
    <t>hmwk 4</t>
  </si>
  <si>
    <t>hmwk 5</t>
  </si>
  <si>
    <t>hmwk 6</t>
  </si>
  <si>
    <t>hmwk 7</t>
  </si>
  <si>
    <t>Hmwk</t>
  </si>
  <si>
    <t>Lab</t>
  </si>
  <si>
    <t>xxxxx4974</t>
  </si>
  <si>
    <t>xxxxx5312</t>
  </si>
  <si>
    <t>xxxxx0854</t>
  </si>
  <si>
    <t>xxxxx3934</t>
  </si>
  <si>
    <t>xxxxx0178</t>
  </si>
  <si>
    <t>xxxxx2061</t>
  </si>
  <si>
    <t>xxxxx7837</t>
  </si>
  <si>
    <t>xxxxx0798</t>
  </si>
  <si>
    <t>xxxxx8041</t>
  </si>
  <si>
    <t>xxxxx9855</t>
  </si>
  <si>
    <t>xxxxx3459</t>
  </si>
  <si>
    <t>xxxxx8165</t>
  </si>
  <si>
    <t>xxxxx6649</t>
  </si>
  <si>
    <t>xxxxx5470</t>
  </si>
  <si>
    <t>xxxxx1957</t>
  </si>
  <si>
    <t>xxxxx6670</t>
  </si>
  <si>
    <t>xxxxx1909</t>
  </si>
  <si>
    <t>xxxxx6302</t>
  </si>
  <si>
    <t>xxxxx6716</t>
  </si>
  <si>
    <t>xxxxx4228</t>
  </si>
  <si>
    <t>xxxxx1869</t>
  </si>
  <si>
    <t>xxxxx3817</t>
  </si>
  <si>
    <t>xxxxx2303</t>
  </si>
  <si>
    <t>xxxxx7473</t>
  </si>
  <si>
    <t>xxxxx3335</t>
  </si>
  <si>
    <t>xxxxx1777</t>
  </si>
  <si>
    <t>xxxxx4374</t>
  </si>
  <si>
    <t>xxxxx3738</t>
  </si>
  <si>
    <t>xxxxx4575</t>
  </si>
  <si>
    <t>xxxxx4849</t>
  </si>
  <si>
    <t>xxxxx5372</t>
  </si>
  <si>
    <t>xxxxx1842</t>
  </si>
  <si>
    <t>xxxxx3047</t>
  </si>
  <si>
    <t>xxxxx7944</t>
  </si>
  <si>
    <t>xxxxx6358</t>
  </si>
  <si>
    <t>xxxxx4236</t>
  </si>
  <si>
    <t>xxxxx0766</t>
  </si>
  <si>
    <t>xxxxx9235</t>
  </si>
  <si>
    <t>xxxxx6131</t>
  </si>
  <si>
    <t>xxxxx2434</t>
  </si>
  <si>
    <t>xxxxx9010</t>
  </si>
  <si>
    <t>xxxxx7155</t>
  </si>
  <si>
    <t>xxxxx4729</t>
  </si>
  <si>
    <t>xxxxx6941</t>
  </si>
  <si>
    <t>xxxxx4382</t>
  </si>
  <si>
    <t>xxxxx0852</t>
  </si>
  <si>
    <t>xxxxx5957</t>
  </si>
  <si>
    <t>xxxxx6911</t>
  </si>
  <si>
    <t>xxxxx3227</t>
  </si>
  <si>
    <t>xxxxx6819</t>
  </si>
  <si>
    <t>xxxxx8524</t>
  </si>
  <si>
    <t>xxxxx4235</t>
  </si>
  <si>
    <t>xxxxx6437</t>
  </si>
  <si>
    <t>xxxxx2685</t>
  </si>
  <si>
    <t>xxxxx8953</t>
  </si>
  <si>
    <t>xxxxx0840</t>
  </si>
  <si>
    <t>xxxxx9257</t>
  </si>
  <si>
    <t>xxxxx1471</t>
  </si>
  <si>
    <t>xxxxx3360</t>
  </si>
  <si>
    <t>xxxxx8945</t>
  </si>
  <si>
    <t>xxxxx2913</t>
  </si>
  <si>
    <t>xxxxx2431</t>
  </si>
  <si>
    <t>xxxxx2107</t>
  </si>
  <si>
    <t>xxxxx2079</t>
  </si>
  <si>
    <t>xxxxx7378</t>
  </si>
  <si>
    <t>xxxxx8253</t>
  </si>
  <si>
    <t>xxxxx8853</t>
  </si>
  <si>
    <t>xxxxx7930</t>
  </si>
  <si>
    <t>xxxxx8740</t>
  </si>
  <si>
    <t>xxxxx0083</t>
  </si>
  <si>
    <t>xxxxx2371</t>
  </si>
  <si>
    <t>xxxxx0496</t>
  </si>
  <si>
    <t>Proposal</t>
  </si>
  <si>
    <t>Group #</t>
  </si>
  <si>
    <t>MAX</t>
  </si>
  <si>
    <t>MIN</t>
  </si>
  <si>
    <t>Design</t>
  </si>
  <si>
    <t>Notebook</t>
  </si>
  <si>
    <t>Report</t>
  </si>
  <si>
    <t>Early</t>
  </si>
  <si>
    <t>Bird</t>
  </si>
  <si>
    <t>A</t>
  </si>
  <si>
    <t>B</t>
  </si>
  <si>
    <t>C</t>
  </si>
  <si>
    <t>D</t>
  </si>
  <si>
    <t>E</t>
  </si>
  <si>
    <t>F</t>
  </si>
  <si>
    <t>Display</t>
  </si>
  <si>
    <t>Audio</t>
  </si>
  <si>
    <t>Input</t>
  </si>
  <si>
    <t>Sensors</t>
  </si>
  <si>
    <t>Actuators</t>
  </si>
  <si>
    <t>Control</t>
  </si>
  <si>
    <t>Funcional Category Scores</t>
  </si>
  <si>
    <t>Grading Adjustments</t>
  </si>
  <si>
    <t>Base</t>
  </si>
  <si>
    <t>Score</t>
  </si>
  <si>
    <t>Adjustment</t>
  </si>
  <si>
    <t>Qualitative</t>
  </si>
  <si>
    <t>Adjustments</t>
  </si>
  <si>
    <t>3</t>
  </si>
  <si>
    <t>2</t>
  </si>
  <si>
    <t>A+</t>
  </si>
  <si>
    <t>D+</t>
  </si>
  <si>
    <t>A-</t>
  </si>
  <si>
    <t>B+</t>
  </si>
  <si>
    <t>B-</t>
  </si>
  <si>
    <t>C+</t>
  </si>
  <si>
    <t>your final</t>
  </si>
  <si>
    <t>grade)</t>
  </si>
  <si>
    <t>effect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</si>
</sst>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7">
    <font>
      <sz val="10"/>
      <name val="Geneva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1" fillId="0" borderId="0" xfId="0" applyFont="1"/>
    <xf numFmtId="1" fontId="3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307%20Grades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307 Grades"/>
      <sheetName val="Lab Grades"/>
    </sheetNames>
    <sheetDataSet>
      <sheetData sheetId="0">
        <row r="10">
          <cell r="A10" t="str">
            <v>Brian Lee</v>
          </cell>
          <cell r="B10" t="str">
            <v>Althouse</v>
          </cell>
          <cell r="C10" t="str">
            <v>xxxxx0530</v>
          </cell>
          <cell r="D10" t="str">
            <v>Althouse, Brian Lee</v>
          </cell>
          <cell r="E10">
            <v>33</v>
          </cell>
          <cell r="F10">
            <v>1</v>
          </cell>
          <cell r="G10">
            <v>100</v>
          </cell>
          <cell r="W10">
            <v>0</v>
          </cell>
          <cell r="X10" t="str">
            <v>F</v>
          </cell>
          <cell r="Z10" t="str">
            <v>Althouse, Brian Lee</v>
          </cell>
          <cell r="AA10">
            <v>33</v>
          </cell>
        </row>
        <row r="11">
          <cell r="A11" t="str">
            <v>Allyson Melia</v>
          </cell>
          <cell r="B11" t="str">
            <v>Antonio</v>
          </cell>
          <cell r="C11" t="str">
            <v>xxxxx0854</v>
          </cell>
          <cell r="D11" t="str">
            <v>Antonio, Allyson Melia</v>
          </cell>
          <cell r="E11">
            <v>21</v>
          </cell>
          <cell r="F11">
            <v>42</v>
          </cell>
          <cell r="G11">
            <v>98</v>
          </cell>
          <cell r="W11">
            <v>0</v>
          </cell>
          <cell r="X11" t="str">
            <v>F</v>
          </cell>
          <cell r="Z11" t="str">
            <v>Antonio, Allyson Melia</v>
          </cell>
          <cell r="AA11">
            <v>21</v>
          </cell>
        </row>
        <row r="12">
          <cell r="A12" t="str">
            <v>Daniel Jared</v>
          </cell>
          <cell r="B12" t="str">
            <v>Anttila</v>
          </cell>
          <cell r="C12" t="str">
            <v>xxxxx8041</v>
          </cell>
          <cell r="D12" t="str">
            <v>Anttila, Daniel Jared</v>
          </cell>
          <cell r="E12">
            <v>41</v>
          </cell>
          <cell r="F12">
            <v>69</v>
          </cell>
          <cell r="G12">
            <v>99</v>
          </cell>
          <cell r="W12">
            <v>0</v>
          </cell>
          <cell r="X12" t="str">
            <v>F</v>
          </cell>
          <cell r="Z12" t="str">
            <v>Anttila, Daniel Jared</v>
          </cell>
          <cell r="AA12">
            <v>41</v>
          </cell>
        </row>
        <row r="13">
          <cell r="A13" t="str">
            <v>Benjamin Richard</v>
          </cell>
          <cell r="B13" t="str">
            <v>Arts</v>
          </cell>
          <cell r="C13" t="str">
            <v>xxxxx0101</v>
          </cell>
          <cell r="D13" t="str">
            <v>Arts, Benjamin Richard</v>
          </cell>
          <cell r="E13">
            <v>45</v>
          </cell>
          <cell r="F13">
            <v>11</v>
          </cell>
          <cell r="G13">
            <v>100</v>
          </cell>
          <cell r="W13">
            <v>0</v>
          </cell>
          <cell r="X13" t="str">
            <v>F</v>
          </cell>
          <cell r="Z13" t="str">
            <v>Arts, Benjamin Richard</v>
          </cell>
          <cell r="AA13">
            <v>45</v>
          </cell>
        </row>
        <row r="14">
          <cell r="A14" t="str">
            <v>Aaron Matthew</v>
          </cell>
          <cell r="B14" t="str">
            <v>Asmussen</v>
          </cell>
          <cell r="C14" t="str">
            <v>xxxxx5548</v>
          </cell>
          <cell r="D14" t="str">
            <v>Asmussen, Aaron Matthew</v>
          </cell>
          <cell r="E14">
            <v>46</v>
          </cell>
          <cell r="F14">
            <v>72</v>
          </cell>
          <cell r="G14">
            <v>98</v>
          </cell>
          <cell r="W14">
            <v>0</v>
          </cell>
          <cell r="X14" t="str">
            <v>F</v>
          </cell>
          <cell r="Z14" t="str">
            <v>Asmussen, Aaron Matthew</v>
          </cell>
          <cell r="AA14">
            <v>46</v>
          </cell>
        </row>
        <row r="15">
          <cell r="A15" t="str">
            <v>Robert Warder</v>
          </cell>
          <cell r="B15" t="str">
            <v>Atkinson</v>
          </cell>
          <cell r="C15" t="str">
            <v>xxxxx9855</v>
          </cell>
          <cell r="D15" t="str">
            <v>Atkinson, Robert Warder</v>
          </cell>
          <cell r="E15">
            <v>53</v>
          </cell>
          <cell r="F15">
            <v>61</v>
          </cell>
          <cell r="G15">
            <v>96</v>
          </cell>
          <cell r="W15">
            <v>0</v>
          </cell>
          <cell r="X15" t="str">
            <v>F</v>
          </cell>
          <cell r="Z15" t="str">
            <v>Atkinson, Robert Warder</v>
          </cell>
          <cell r="AA15">
            <v>53</v>
          </cell>
        </row>
        <row r="16">
          <cell r="A16" t="str">
            <v>Seth Taylor</v>
          </cell>
          <cell r="B16" t="str">
            <v>Bell</v>
          </cell>
          <cell r="C16" t="str">
            <v>xxxxx3459</v>
          </cell>
          <cell r="D16" t="str">
            <v>Bell, Seth Taylor</v>
          </cell>
          <cell r="E16">
            <v>32</v>
          </cell>
          <cell r="F16">
            <v>8</v>
          </cell>
          <cell r="G16">
            <v>92</v>
          </cell>
          <cell r="W16">
            <v>0</v>
          </cell>
          <cell r="X16" t="str">
            <v>F</v>
          </cell>
          <cell r="Z16" t="str">
            <v>Bell, Seth Taylor</v>
          </cell>
          <cell r="AA16">
            <v>32</v>
          </cell>
        </row>
        <row r="17">
          <cell r="A17" t="str">
            <v>Joshua Frank</v>
          </cell>
          <cell r="B17" t="str">
            <v>Bloomfield</v>
          </cell>
          <cell r="C17" t="str">
            <v>xxxxx8165</v>
          </cell>
          <cell r="D17" t="str">
            <v>Bloomfield, Joshua Frank</v>
          </cell>
          <cell r="E17">
            <v>43</v>
          </cell>
          <cell r="F17">
            <v>68</v>
          </cell>
          <cell r="G17">
            <v>98</v>
          </cell>
          <cell r="W17">
            <v>0</v>
          </cell>
          <cell r="X17" t="str">
            <v>F</v>
          </cell>
          <cell r="Z17" t="str">
            <v>Bloomfield, Joshua Frank</v>
          </cell>
          <cell r="AA17">
            <v>43</v>
          </cell>
        </row>
        <row r="18">
          <cell r="A18" t="str">
            <v>James Gregory</v>
          </cell>
          <cell r="B18" t="str">
            <v>Braeckel</v>
          </cell>
          <cell r="C18" t="str">
            <v>xxxxx6649</v>
          </cell>
          <cell r="D18" t="str">
            <v>Braeckel, James Gregory</v>
          </cell>
          <cell r="E18">
            <v>34</v>
          </cell>
          <cell r="G18">
            <v>93</v>
          </cell>
          <cell r="W18">
            <v>0</v>
          </cell>
          <cell r="X18" t="str">
            <v>F</v>
          </cell>
          <cell r="Z18" t="str">
            <v>Braeckel, James Gregory</v>
          </cell>
          <cell r="AA18">
            <v>34</v>
          </cell>
        </row>
        <row r="19">
          <cell r="A19" t="str">
            <v>Andrew Christopher</v>
          </cell>
          <cell r="B19" t="str">
            <v>Bushanam</v>
          </cell>
          <cell r="C19" t="str">
            <v>xxxxx8101</v>
          </cell>
          <cell r="D19" t="str">
            <v>Bushanam, Andrew Christopher</v>
          </cell>
          <cell r="E19">
            <v>55</v>
          </cell>
          <cell r="F19">
            <v>29</v>
          </cell>
          <cell r="G19">
            <v>90</v>
          </cell>
          <cell r="W19">
            <v>0</v>
          </cell>
          <cell r="X19" t="str">
            <v>F</v>
          </cell>
          <cell r="Z19" t="str">
            <v>Bushanam, Andrew Christopher</v>
          </cell>
          <cell r="AA19">
            <v>55</v>
          </cell>
        </row>
        <row r="20">
          <cell r="A20" t="str">
            <v>Christopher John</v>
          </cell>
          <cell r="B20" t="str">
            <v>Cappello</v>
          </cell>
          <cell r="C20" t="str">
            <v>xxxxx5470</v>
          </cell>
          <cell r="D20" t="str">
            <v>Cappello, Christopher John</v>
          </cell>
          <cell r="E20">
            <v>26</v>
          </cell>
          <cell r="F20">
            <v>31</v>
          </cell>
          <cell r="G20">
            <v>99</v>
          </cell>
          <cell r="W20">
            <v>0</v>
          </cell>
          <cell r="X20" t="str">
            <v>F</v>
          </cell>
          <cell r="Z20" t="str">
            <v>Cappello, Christopher John</v>
          </cell>
          <cell r="AA20">
            <v>26</v>
          </cell>
        </row>
        <row r="21">
          <cell r="A21" t="str">
            <v>Scott A</v>
          </cell>
          <cell r="B21" t="str">
            <v>Chase</v>
          </cell>
          <cell r="C21" t="str">
            <v>xxxxx1957</v>
          </cell>
          <cell r="D21" t="str">
            <v>Chase, Scott A</v>
          </cell>
          <cell r="E21">
            <v>23</v>
          </cell>
          <cell r="F21">
            <v>22</v>
          </cell>
          <cell r="G21">
            <v>88</v>
          </cell>
          <cell r="W21">
            <v>0</v>
          </cell>
          <cell r="X21" t="str">
            <v>F</v>
          </cell>
          <cell r="Z21" t="str">
            <v>Chase, Scott A</v>
          </cell>
          <cell r="AA21">
            <v>23</v>
          </cell>
        </row>
        <row r="22">
          <cell r="A22" t="str">
            <v>Scott Alan</v>
          </cell>
          <cell r="B22" t="str">
            <v>Clair</v>
          </cell>
          <cell r="C22" t="str">
            <v>xxxxx6670</v>
          </cell>
          <cell r="D22" t="str">
            <v>Clair, Scott Alan</v>
          </cell>
          <cell r="E22">
            <v>51</v>
          </cell>
          <cell r="F22">
            <v>25</v>
          </cell>
          <cell r="G22">
            <v>97</v>
          </cell>
          <cell r="W22">
            <v>0</v>
          </cell>
          <cell r="X22" t="str">
            <v>F</v>
          </cell>
          <cell r="Z22" t="str">
            <v>Clair, Scott Alan</v>
          </cell>
          <cell r="AA22">
            <v>51</v>
          </cell>
        </row>
        <row r="23">
          <cell r="A23" t="str">
            <v>Michael Hunter</v>
          </cell>
          <cell r="B23" t="str">
            <v>Conboy</v>
          </cell>
          <cell r="C23" t="str">
            <v>xxxxx1909</v>
          </cell>
          <cell r="D23" t="str">
            <v>Conboy, Michael Hunter</v>
          </cell>
          <cell r="E23">
            <v>52</v>
          </cell>
          <cell r="F23">
            <v>75</v>
          </cell>
          <cell r="G23">
            <v>98</v>
          </cell>
          <cell r="W23">
            <v>0</v>
          </cell>
          <cell r="X23" t="str">
            <v>F</v>
          </cell>
          <cell r="Z23" t="str">
            <v>Conboy, Michael Hunter</v>
          </cell>
          <cell r="AA23">
            <v>52</v>
          </cell>
        </row>
        <row r="24">
          <cell r="A24" t="str">
            <v>Robert Jerald</v>
          </cell>
          <cell r="B24" t="str">
            <v>Cullen</v>
          </cell>
          <cell r="C24" t="str">
            <v>xxxxx6302</v>
          </cell>
          <cell r="D24" t="str">
            <v>Cullen, Robert Jerald</v>
          </cell>
          <cell r="E24">
            <v>26</v>
          </cell>
          <cell r="F24">
            <v>5</v>
          </cell>
          <cell r="G24">
            <v>99</v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W24">
            <v>0</v>
          </cell>
          <cell r="X24" t="str">
            <v>F</v>
          </cell>
          <cell r="Z24" t="str">
            <v>Cullen, Robert Jerald</v>
          </cell>
          <cell r="AA24">
            <v>26</v>
          </cell>
        </row>
        <row r="25">
          <cell r="A25" t="str">
            <v>Ashley Laurel</v>
          </cell>
          <cell r="B25" t="str">
            <v>Davis</v>
          </cell>
          <cell r="C25" t="str">
            <v>xxxxx6833</v>
          </cell>
          <cell r="D25" t="str">
            <v>Davis, Ashley Laurel</v>
          </cell>
          <cell r="E25">
            <v>24</v>
          </cell>
          <cell r="F25">
            <v>36</v>
          </cell>
          <cell r="G25">
            <v>100</v>
          </cell>
          <cell r="W25">
            <v>0</v>
          </cell>
          <cell r="X25" t="str">
            <v>F</v>
          </cell>
          <cell r="Z25" t="str">
            <v>Davis, Ashley Laurel</v>
          </cell>
          <cell r="AA25">
            <v>24</v>
          </cell>
        </row>
        <row r="26">
          <cell r="A26" t="str">
            <v>Kristin Nicole</v>
          </cell>
          <cell r="B26" t="str">
            <v>DeLalla</v>
          </cell>
          <cell r="C26" t="str">
            <v>xxxxx6716</v>
          </cell>
          <cell r="D26" t="str">
            <v>DeLalla, Kristin Nicole</v>
          </cell>
          <cell r="E26">
            <v>41</v>
          </cell>
          <cell r="F26">
            <v>46</v>
          </cell>
          <cell r="G26">
            <v>99</v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W26">
            <v>0</v>
          </cell>
          <cell r="X26" t="str">
            <v>F</v>
          </cell>
          <cell r="Z26" t="str">
            <v>DeLalla, Kristin Nicole</v>
          </cell>
          <cell r="AA26">
            <v>41</v>
          </cell>
        </row>
        <row r="27">
          <cell r="A27" t="str">
            <v>Jon Patrick</v>
          </cell>
          <cell r="B27" t="str">
            <v>Deppe</v>
          </cell>
          <cell r="C27" t="str">
            <v>xxxxx4228</v>
          </cell>
          <cell r="D27" t="str">
            <v>Deppe, Jon Patrick</v>
          </cell>
          <cell r="E27">
            <v>25</v>
          </cell>
          <cell r="F27">
            <v>65</v>
          </cell>
          <cell r="G27">
            <v>93</v>
          </cell>
          <cell r="W27">
            <v>0</v>
          </cell>
          <cell r="X27" t="str">
            <v>F</v>
          </cell>
          <cell r="Z27" t="str">
            <v>Deppe, Jon Patrick</v>
          </cell>
          <cell r="AA27">
            <v>25</v>
          </cell>
        </row>
        <row r="28">
          <cell r="A28" t="str">
            <v>Nicholas J</v>
          </cell>
          <cell r="B28" t="str">
            <v>Diller</v>
          </cell>
          <cell r="C28" t="str">
            <v>xxxxx1869</v>
          </cell>
          <cell r="D28" t="str">
            <v>Diller, Nicholas J</v>
          </cell>
          <cell r="E28">
            <v>24</v>
          </cell>
          <cell r="F28">
            <v>34</v>
          </cell>
          <cell r="G28">
            <v>100</v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W28">
            <v>0</v>
          </cell>
          <cell r="X28" t="str">
            <v>F</v>
          </cell>
          <cell r="Z28" t="str">
            <v>Diller, Nicholas J</v>
          </cell>
          <cell r="AA28">
            <v>24</v>
          </cell>
        </row>
        <row r="29">
          <cell r="A29" t="str">
            <v>Paul F</v>
          </cell>
          <cell r="B29" t="str">
            <v>Doyle</v>
          </cell>
          <cell r="C29" t="str">
            <v>xxxxx3817</v>
          </cell>
          <cell r="D29" t="str">
            <v>Doyle, Paul F</v>
          </cell>
          <cell r="E29">
            <v>42</v>
          </cell>
          <cell r="F29">
            <v>4</v>
          </cell>
          <cell r="G29">
            <v>96</v>
          </cell>
          <cell r="W29">
            <v>0</v>
          </cell>
          <cell r="X29" t="str">
            <v>F</v>
          </cell>
          <cell r="Z29" t="str">
            <v>Doyle, Paul F</v>
          </cell>
          <cell r="AA29">
            <v>42</v>
          </cell>
        </row>
        <row r="30">
          <cell r="A30" t="str">
            <v>Steven Humi</v>
          </cell>
          <cell r="B30" t="str">
            <v>Elder</v>
          </cell>
          <cell r="C30" t="str">
            <v>xxxxx2303</v>
          </cell>
          <cell r="D30" t="str">
            <v>Elder, Steven Humi</v>
          </cell>
          <cell r="E30">
            <v>47</v>
          </cell>
          <cell r="F30">
            <v>35</v>
          </cell>
          <cell r="G30">
            <v>99</v>
          </cell>
          <cell r="W30">
            <v>0</v>
          </cell>
          <cell r="X30" t="str">
            <v>F</v>
          </cell>
          <cell r="Z30" t="str">
            <v>Elder, Steven Humi</v>
          </cell>
          <cell r="AA30">
            <v>47</v>
          </cell>
        </row>
        <row r="31">
          <cell r="A31" t="str">
            <v>Kenneth Charles</v>
          </cell>
          <cell r="B31" t="str">
            <v>Fratzke</v>
          </cell>
          <cell r="C31" t="str">
            <v>xxxxx7473</v>
          </cell>
          <cell r="D31" t="str">
            <v>Fratzke, Kenneth Charles</v>
          </cell>
          <cell r="E31">
            <v>21</v>
          </cell>
          <cell r="F31">
            <v>53</v>
          </cell>
          <cell r="G31">
            <v>98</v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W31">
            <v>0</v>
          </cell>
          <cell r="X31" t="str">
            <v>F</v>
          </cell>
          <cell r="Z31" t="str">
            <v>Fratzke, Kenneth Charles</v>
          </cell>
          <cell r="AA31">
            <v>21</v>
          </cell>
        </row>
        <row r="32">
          <cell r="A32" t="str">
            <v>Bradley Eugene</v>
          </cell>
          <cell r="B32" t="str">
            <v>Gillies</v>
          </cell>
          <cell r="C32" t="str">
            <v>xxxxx2061</v>
          </cell>
          <cell r="D32" t="str">
            <v>Gillies, Bradley Eugene</v>
          </cell>
          <cell r="E32">
            <v>24</v>
          </cell>
          <cell r="F32">
            <v>52</v>
          </cell>
          <cell r="G32">
            <v>100</v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W32">
            <v>0</v>
          </cell>
          <cell r="X32" t="str">
            <v>F</v>
          </cell>
          <cell r="Z32" t="str">
            <v>Gillies, Bradley Eugene</v>
          </cell>
          <cell r="AA32">
            <v>24</v>
          </cell>
        </row>
        <row r="33">
          <cell r="A33" t="str">
            <v>Chad D</v>
          </cell>
          <cell r="B33" t="str">
            <v>Gleaton</v>
          </cell>
          <cell r="C33" t="str">
            <v>xxxxx3335</v>
          </cell>
          <cell r="D33" t="str">
            <v>Gleaton, Chad D</v>
          </cell>
          <cell r="E33">
            <v>26</v>
          </cell>
          <cell r="G33">
            <v>91</v>
          </cell>
          <cell r="W33">
            <v>0</v>
          </cell>
          <cell r="X33" t="str">
            <v>F</v>
          </cell>
          <cell r="Z33" t="str">
            <v>Gleaton, Chad D</v>
          </cell>
          <cell r="AA33">
            <v>26</v>
          </cell>
        </row>
        <row r="34">
          <cell r="A34" t="str">
            <v>Christopher John</v>
          </cell>
          <cell r="B34" t="str">
            <v>Grapsas</v>
          </cell>
          <cell r="C34" t="str">
            <v>xxxxx1777</v>
          </cell>
          <cell r="D34" t="str">
            <v>Grapsas, Christopher John</v>
          </cell>
          <cell r="E34">
            <v>46</v>
          </cell>
          <cell r="F34">
            <v>51</v>
          </cell>
          <cell r="G34">
            <v>98</v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W34">
            <v>0</v>
          </cell>
          <cell r="X34" t="str">
            <v>F</v>
          </cell>
          <cell r="Z34" t="str">
            <v>Grapsas, Christopher John</v>
          </cell>
          <cell r="AA34">
            <v>46</v>
          </cell>
        </row>
        <row r="35">
          <cell r="A35" t="str">
            <v>Brian Patrick</v>
          </cell>
          <cell r="B35" t="str">
            <v>Healer</v>
          </cell>
          <cell r="C35" t="str">
            <v>xxxxx2390</v>
          </cell>
          <cell r="D35" t="str">
            <v>Healer, Brian Patrick</v>
          </cell>
          <cell r="E35">
            <v>55</v>
          </cell>
          <cell r="F35">
            <v>67</v>
          </cell>
          <cell r="G35">
            <v>90</v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W35">
            <v>0</v>
          </cell>
          <cell r="X35" t="str">
            <v>F</v>
          </cell>
          <cell r="Z35" t="str">
            <v>Healer, Brian Patrick</v>
          </cell>
          <cell r="AA35">
            <v>55</v>
          </cell>
        </row>
        <row r="36">
          <cell r="A36" t="str">
            <v>Christopher Dan</v>
          </cell>
          <cell r="B36" t="str">
            <v>Huff</v>
          </cell>
          <cell r="C36" t="str">
            <v>xxxxx4374</v>
          </cell>
          <cell r="D36" t="str">
            <v>Huff, Christopher Dan</v>
          </cell>
          <cell r="E36">
            <v>21</v>
          </cell>
          <cell r="F36">
            <v>54</v>
          </cell>
          <cell r="G36">
            <v>98</v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W36">
            <v>0</v>
          </cell>
          <cell r="X36" t="str">
            <v>F</v>
          </cell>
          <cell r="Z36" t="str">
            <v>Huff, Christopher Dan</v>
          </cell>
          <cell r="AA36">
            <v>21</v>
          </cell>
        </row>
        <row r="37">
          <cell r="A37" t="str">
            <v>Brian Christopher</v>
          </cell>
          <cell r="B37" t="str">
            <v>Ingalsbe</v>
          </cell>
          <cell r="C37" t="str">
            <v>xxxxx7837</v>
          </cell>
          <cell r="D37" t="str">
            <v>Ingalsbe, Brian Christopher</v>
          </cell>
          <cell r="E37">
            <v>52</v>
          </cell>
          <cell r="F37">
            <v>20</v>
          </cell>
          <cell r="G37">
            <v>77</v>
          </cell>
          <cell r="W37">
            <v>0</v>
          </cell>
          <cell r="X37" t="str">
            <v>F</v>
          </cell>
          <cell r="Z37" t="str">
            <v>Ingalsbe, Brian Christopher</v>
          </cell>
          <cell r="AA37">
            <v>52</v>
          </cell>
        </row>
        <row r="38">
          <cell r="A38" t="str">
            <v>Brian Jeffrey</v>
          </cell>
          <cell r="B38" t="str">
            <v>Jarvis</v>
          </cell>
          <cell r="C38" t="str">
            <v>xxxxx3365</v>
          </cell>
          <cell r="D38" t="str">
            <v>Jarvis, Brian Jeffrey</v>
          </cell>
          <cell r="E38">
            <v>27</v>
          </cell>
          <cell r="F38">
            <v>3</v>
          </cell>
          <cell r="G38">
            <v>75</v>
          </cell>
          <cell r="W38">
            <v>0</v>
          </cell>
          <cell r="X38" t="str">
            <v>F</v>
          </cell>
          <cell r="Z38" t="str">
            <v>Jarvis, Brian Jeffrey</v>
          </cell>
          <cell r="AA38">
            <v>27</v>
          </cell>
        </row>
        <row r="39">
          <cell r="A39" t="str">
            <v>Patrick John</v>
          </cell>
          <cell r="B39" t="str">
            <v>Jennett</v>
          </cell>
          <cell r="C39" t="str">
            <v>xxxxx3738</v>
          </cell>
          <cell r="D39" t="str">
            <v>Jennett, Patrick John</v>
          </cell>
          <cell r="E39">
            <v>54</v>
          </cell>
          <cell r="F39">
            <v>32</v>
          </cell>
          <cell r="G39">
            <v>91</v>
          </cell>
          <cell r="W39">
            <v>0</v>
          </cell>
          <cell r="X39" t="str">
            <v>F</v>
          </cell>
          <cell r="Z39" t="str">
            <v>Jennett, Patrick John</v>
          </cell>
          <cell r="AA39">
            <v>54</v>
          </cell>
        </row>
        <row r="40">
          <cell r="A40" t="str">
            <v>Nathaniel Thomas</v>
          </cell>
          <cell r="B40" t="str">
            <v>Johnson</v>
          </cell>
          <cell r="C40" t="str">
            <v>xxxxx4575</v>
          </cell>
          <cell r="D40" t="str">
            <v>Johnson, Nathaniel Thomas</v>
          </cell>
          <cell r="E40">
            <v>47</v>
          </cell>
          <cell r="F40">
            <v>66</v>
          </cell>
          <cell r="G40">
            <v>99</v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W40">
            <v>0</v>
          </cell>
          <cell r="X40" t="str">
            <v>F</v>
          </cell>
          <cell r="Z40" t="str">
            <v>Johnson, Nathaniel Thomas</v>
          </cell>
          <cell r="AA40">
            <v>47</v>
          </cell>
        </row>
        <row r="41">
          <cell r="A41" t="str">
            <v>Marcus Daniel</v>
          </cell>
          <cell r="B41" t="str">
            <v>Jones</v>
          </cell>
          <cell r="C41" t="str">
            <v>xxxxx4849</v>
          </cell>
          <cell r="D41" t="str">
            <v>Jones, Marcus Daniel</v>
          </cell>
          <cell r="E41">
            <v>53</v>
          </cell>
          <cell r="F41">
            <v>62</v>
          </cell>
          <cell r="G41">
            <v>96</v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W41">
            <v>0</v>
          </cell>
          <cell r="X41" t="str">
            <v>F</v>
          </cell>
          <cell r="Z41" t="str">
            <v>Jones, Marcus Daniel</v>
          </cell>
          <cell r="AA41">
            <v>53</v>
          </cell>
        </row>
        <row r="42">
          <cell r="A42" t="str">
            <v>Truman Wesley</v>
          </cell>
          <cell r="B42" t="str">
            <v>King</v>
          </cell>
          <cell r="C42" t="str">
            <v>xxxxx5372</v>
          </cell>
          <cell r="D42" t="str">
            <v>King, Truman Wesley</v>
          </cell>
          <cell r="E42">
            <v>47</v>
          </cell>
          <cell r="F42">
            <v>59</v>
          </cell>
          <cell r="G42">
            <v>99</v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W42">
            <v>0</v>
          </cell>
          <cell r="X42" t="str">
            <v>F</v>
          </cell>
          <cell r="Z42" t="str">
            <v>King, Truman Wesley</v>
          </cell>
          <cell r="AA42">
            <v>47</v>
          </cell>
        </row>
        <row r="43">
          <cell r="A43" t="str">
            <v>John Michael</v>
          </cell>
          <cell r="B43" t="str">
            <v>Klish</v>
          </cell>
          <cell r="C43" t="str">
            <v>xxxxx1842</v>
          </cell>
          <cell r="D43" t="str">
            <v>Klish, John Michael</v>
          </cell>
          <cell r="E43">
            <v>23</v>
          </cell>
          <cell r="F43">
            <v>27</v>
          </cell>
          <cell r="G43">
            <v>88</v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W43">
            <v>0</v>
          </cell>
          <cell r="X43" t="str">
            <v>F</v>
          </cell>
          <cell r="Z43" t="str">
            <v>Klish, John Michael</v>
          </cell>
          <cell r="AA43">
            <v>23</v>
          </cell>
        </row>
        <row r="44">
          <cell r="A44" t="str">
            <v>Corey Douglas</v>
          </cell>
          <cell r="B44" t="str">
            <v>Kopriva</v>
          </cell>
          <cell r="C44" t="str">
            <v>xxxxx3047</v>
          </cell>
          <cell r="D44" t="str">
            <v>Kopriva, Corey Douglas</v>
          </cell>
          <cell r="E44">
            <v>31</v>
          </cell>
          <cell r="F44">
            <v>73</v>
          </cell>
          <cell r="G44">
            <v>96</v>
          </cell>
          <cell r="W44">
            <v>0</v>
          </cell>
          <cell r="X44" t="str">
            <v>F</v>
          </cell>
          <cell r="Z44" t="str">
            <v>Kopriva, Corey Douglas</v>
          </cell>
          <cell r="AA44">
            <v>31</v>
          </cell>
        </row>
        <row r="45">
          <cell r="A45" t="str">
            <v>Jason Michael</v>
          </cell>
          <cell r="B45" t="str">
            <v>Lechman</v>
          </cell>
          <cell r="C45" t="str">
            <v>xxxxx7944</v>
          </cell>
          <cell r="D45" t="str">
            <v>Lechman, Jason Michael</v>
          </cell>
          <cell r="E45">
            <v>43</v>
          </cell>
          <cell r="F45">
            <v>48</v>
          </cell>
          <cell r="G45">
            <v>98</v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W45">
            <v>0</v>
          </cell>
          <cell r="X45" t="str">
            <v>F</v>
          </cell>
          <cell r="Z45" t="str">
            <v>Lechman, Jason Michael</v>
          </cell>
          <cell r="AA45">
            <v>43</v>
          </cell>
        </row>
        <row r="46">
          <cell r="A46" t="str">
            <v>James J</v>
          </cell>
          <cell r="B46" t="str">
            <v>Legoza</v>
          </cell>
          <cell r="C46" t="str">
            <v>xxxxx6358</v>
          </cell>
          <cell r="D46" t="str">
            <v>Legoza, James J</v>
          </cell>
          <cell r="E46">
            <v>22</v>
          </cell>
          <cell r="F46">
            <v>10</v>
          </cell>
          <cell r="G46">
            <v>68</v>
          </cell>
          <cell r="W46">
            <v>0</v>
          </cell>
          <cell r="X46" t="str">
            <v>F</v>
          </cell>
          <cell r="Z46" t="str">
            <v>Legoza, James J</v>
          </cell>
          <cell r="AA46">
            <v>22</v>
          </cell>
        </row>
        <row r="47">
          <cell r="A47" t="str">
            <v>Justin Michael</v>
          </cell>
          <cell r="B47" t="str">
            <v>Lisowski</v>
          </cell>
          <cell r="C47" t="str">
            <v>xxxxx4236</v>
          </cell>
          <cell r="D47" t="str">
            <v>Lisowski, Justin Michael</v>
          </cell>
          <cell r="E47">
            <v>23</v>
          </cell>
          <cell r="F47">
            <v>18</v>
          </cell>
          <cell r="G47">
            <v>88</v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W47">
            <v>0</v>
          </cell>
          <cell r="X47" t="str">
            <v>F</v>
          </cell>
          <cell r="Z47" t="str">
            <v>Lisowski, Justin Michael</v>
          </cell>
          <cell r="AA47">
            <v>23</v>
          </cell>
        </row>
        <row r="48">
          <cell r="A48" t="str">
            <v>Daniel Joseph</v>
          </cell>
          <cell r="B48" t="str">
            <v>Lombardi</v>
          </cell>
          <cell r="C48" t="str">
            <v>xxxxx0766</v>
          </cell>
          <cell r="D48" t="str">
            <v>Lombardi, Daniel Joseph</v>
          </cell>
          <cell r="E48">
            <v>35</v>
          </cell>
          <cell r="F48">
            <v>60</v>
          </cell>
          <cell r="G48">
            <v>100</v>
          </cell>
          <cell r="W48">
            <v>0</v>
          </cell>
          <cell r="X48" t="str">
            <v>F</v>
          </cell>
          <cell r="Z48" t="str">
            <v>Lombardi, Daniel Joseph</v>
          </cell>
          <cell r="AA48">
            <v>35</v>
          </cell>
        </row>
        <row r="49">
          <cell r="A49" t="str">
            <v>Jason Adam</v>
          </cell>
          <cell r="B49" t="str">
            <v>Lovegren</v>
          </cell>
          <cell r="C49" t="str">
            <v>xxxxx9235</v>
          </cell>
          <cell r="D49" t="str">
            <v>Lovegren, Jason Adam</v>
          </cell>
          <cell r="E49">
            <v>51</v>
          </cell>
          <cell r="F49">
            <v>40</v>
          </cell>
          <cell r="G49">
            <v>97</v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W49">
            <v>0</v>
          </cell>
          <cell r="X49" t="str">
            <v>F</v>
          </cell>
          <cell r="Z49" t="str">
            <v>Lovegren, Jason Adam</v>
          </cell>
          <cell r="AA49">
            <v>51</v>
          </cell>
        </row>
        <row r="50">
          <cell r="A50" t="str">
            <v>Michael Brad</v>
          </cell>
          <cell r="B50" t="str">
            <v>Maraccini</v>
          </cell>
          <cell r="C50" t="str">
            <v>xxxxx6131</v>
          </cell>
          <cell r="D50" t="str">
            <v>Maraccini, Michael Brad</v>
          </cell>
          <cell r="E50">
            <v>31</v>
          </cell>
          <cell r="F50">
            <v>7</v>
          </cell>
          <cell r="G50">
            <v>96</v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W50">
            <v>0</v>
          </cell>
          <cell r="X50" t="str">
            <v>F</v>
          </cell>
          <cell r="Z50" t="str">
            <v>Maraccini, Michael Brad</v>
          </cell>
          <cell r="AA50">
            <v>31</v>
          </cell>
        </row>
        <row r="51">
          <cell r="A51" t="str">
            <v>Jason Anthony</v>
          </cell>
          <cell r="B51" t="str">
            <v>Marini</v>
          </cell>
          <cell r="C51" t="str">
            <v>xxxxx2434</v>
          </cell>
          <cell r="D51" t="str">
            <v>Marini, Jason Anthony</v>
          </cell>
          <cell r="E51">
            <v>34</v>
          </cell>
          <cell r="F51">
            <v>2</v>
          </cell>
          <cell r="G51">
            <v>93</v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W51">
            <v>0</v>
          </cell>
          <cell r="X51" t="str">
            <v>F</v>
          </cell>
          <cell r="Z51" t="str">
            <v>Marini, Jason Anthony</v>
          </cell>
          <cell r="AA51">
            <v>34</v>
          </cell>
        </row>
        <row r="52">
          <cell r="A52" t="str">
            <v>Jeremy Randall</v>
          </cell>
          <cell r="B52" t="str">
            <v>Meyer</v>
          </cell>
          <cell r="C52" t="str">
            <v>xxxxx9010</v>
          </cell>
          <cell r="D52" t="str">
            <v>Meyer, Jeremy Randall</v>
          </cell>
          <cell r="E52">
            <v>51</v>
          </cell>
          <cell r="F52">
            <v>41</v>
          </cell>
          <cell r="G52">
            <v>97</v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W52">
            <v>0</v>
          </cell>
          <cell r="X52" t="str">
            <v>F</v>
          </cell>
          <cell r="Z52" t="str">
            <v>Meyer, Jeremy Randall</v>
          </cell>
          <cell r="AA52">
            <v>51</v>
          </cell>
        </row>
        <row r="53">
          <cell r="A53" t="str">
            <v>Amanda Catherine</v>
          </cell>
          <cell r="B53" t="str">
            <v>Mills</v>
          </cell>
          <cell r="C53" t="str">
            <v>xxxxx3934</v>
          </cell>
          <cell r="D53" t="str">
            <v>Mills, Amanda Catherine</v>
          </cell>
          <cell r="E53">
            <v>21</v>
          </cell>
          <cell r="F53">
            <v>44</v>
          </cell>
          <cell r="G53">
            <v>98</v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W53">
            <v>0</v>
          </cell>
          <cell r="X53" t="str">
            <v>F</v>
          </cell>
          <cell r="Z53" t="str">
            <v>Mills, Amanda Catherine</v>
          </cell>
          <cell r="AA53">
            <v>21</v>
          </cell>
        </row>
        <row r="54">
          <cell r="A54" t="str">
            <v>Jeremy Jay</v>
          </cell>
          <cell r="B54" t="str">
            <v>Nelson</v>
          </cell>
          <cell r="C54" t="str">
            <v>xxxxx7155</v>
          </cell>
          <cell r="D54" t="str">
            <v>Nelson, Jeremy Jay</v>
          </cell>
          <cell r="E54">
            <v>22</v>
          </cell>
          <cell r="F54">
            <v>21</v>
          </cell>
          <cell r="W54">
            <v>0</v>
          </cell>
          <cell r="X54" t="str">
            <v>F</v>
          </cell>
          <cell r="Z54" t="str">
            <v>Nelson, Jeremy Jay</v>
          </cell>
          <cell r="AA54">
            <v>22</v>
          </cell>
        </row>
        <row r="55">
          <cell r="A55" t="str">
            <v>Timothy Ryan</v>
          </cell>
          <cell r="B55" t="str">
            <v>Newell</v>
          </cell>
          <cell r="C55" t="str">
            <v>xxxxx4729</v>
          </cell>
          <cell r="D55" t="str">
            <v>Newell, Timothy Ryan</v>
          </cell>
          <cell r="E55">
            <v>33</v>
          </cell>
          <cell r="F55">
            <v>37</v>
          </cell>
          <cell r="G55">
            <v>100</v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W55">
            <v>0</v>
          </cell>
          <cell r="X55" t="str">
            <v>F</v>
          </cell>
          <cell r="Z55" t="str">
            <v>Newell, Timothy Ryan</v>
          </cell>
          <cell r="AA55">
            <v>33</v>
          </cell>
        </row>
        <row r="56">
          <cell r="A56" t="str">
            <v>Kyle Garrett</v>
          </cell>
          <cell r="B56" t="str">
            <v>Ordway</v>
          </cell>
          <cell r="C56" t="str">
            <v>xxxxx6941</v>
          </cell>
          <cell r="D56" t="str">
            <v>Ordway, Kyle Garrett</v>
          </cell>
          <cell r="E56">
            <v>31</v>
          </cell>
          <cell r="F56">
            <v>23</v>
          </cell>
          <cell r="G56">
            <v>96</v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W56">
            <v>0</v>
          </cell>
          <cell r="X56" t="str">
            <v>F</v>
          </cell>
          <cell r="Z56" t="str">
            <v>Ordway, Kyle Garrett</v>
          </cell>
          <cell r="AA56">
            <v>31</v>
          </cell>
        </row>
        <row r="57">
          <cell r="A57" t="str">
            <v>Bryan Daniel</v>
          </cell>
          <cell r="B57" t="str">
            <v>O'Rourke</v>
          </cell>
          <cell r="C57" t="str">
            <v>xxxxx4382</v>
          </cell>
          <cell r="D57" t="str">
            <v>O'Rourke, Bryan Daniel</v>
          </cell>
          <cell r="E57">
            <v>34</v>
          </cell>
          <cell r="G57">
            <v>93</v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W57">
            <v>0</v>
          </cell>
          <cell r="X57" t="str">
            <v>F</v>
          </cell>
          <cell r="Z57" t="str">
            <v>O'Rourke, Bryan Daniel</v>
          </cell>
          <cell r="AA57">
            <v>34</v>
          </cell>
        </row>
        <row r="58">
          <cell r="A58" t="str">
            <v>Jeffrey William</v>
          </cell>
          <cell r="B58" t="str">
            <v>Overman</v>
          </cell>
          <cell r="C58" t="str">
            <v>xxxxx0852</v>
          </cell>
          <cell r="D58" t="str">
            <v>Overman, Jeffrey William</v>
          </cell>
          <cell r="E58">
            <v>54</v>
          </cell>
          <cell r="F58">
            <v>39</v>
          </cell>
          <cell r="G58">
            <v>91</v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W58">
            <v>0</v>
          </cell>
          <cell r="X58" t="str">
            <v>F</v>
          </cell>
          <cell r="Z58" t="str">
            <v>Overman, Jeffrey William</v>
          </cell>
          <cell r="AA58">
            <v>54</v>
          </cell>
        </row>
        <row r="59">
          <cell r="A59" t="str">
            <v>Valerie Vye</v>
          </cell>
          <cell r="B59" t="str">
            <v>Perino</v>
          </cell>
          <cell r="C59" t="str">
            <v>xxxxx5957</v>
          </cell>
          <cell r="D59" t="str">
            <v>Perino, Valerie Vye</v>
          </cell>
          <cell r="E59">
            <v>34</v>
          </cell>
          <cell r="F59">
            <v>58</v>
          </cell>
          <cell r="G59">
            <v>93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W59">
            <v>0</v>
          </cell>
          <cell r="X59" t="str">
            <v>F</v>
          </cell>
          <cell r="Z59" t="str">
            <v>Perino, Valerie Vye</v>
          </cell>
          <cell r="AA59">
            <v>34</v>
          </cell>
        </row>
        <row r="60">
          <cell r="A60" t="str">
            <v>Kristopher Paul</v>
          </cell>
          <cell r="B60" t="str">
            <v>Quillen</v>
          </cell>
          <cell r="C60" t="str">
            <v>xxxxx6911</v>
          </cell>
          <cell r="D60" t="str">
            <v>Quillen, Kristopher Paul</v>
          </cell>
          <cell r="E60">
            <v>41</v>
          </cell>
          <cell r="F60">
            <v>16</v>
          </cell>
          <cell r="G60">
            <v>99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W60">
            <v>0</v>
          </cell>
          <cell r="X60" t="str">
            <v>F</v>
          </cell>
          <cell r="Z60" t="str">
            <v>Quillen, Kristopher Paul</v>
          </cell>
          <cell r="AA60">
            <v>41</v>
          </cell>
        </row>
        <row r="61">
          <cell r="A61" t="str">
            <v>Filemon Paul</v>
          </cell>
          <cell r="B61" t="str">
            <v>Rael</v>
          </cell>
          <cell r="C61" t="str">
            <v>xxxxx3227</v>
          </cell>
          <cell r="D61" t="str">
            <v>Rael, Filemon Paul</v>
          </cell>
          <cell r="E61">
            <v>35</v>
          </cell>
          <cell r="F61">
            <v>6</v>
          </cell>
          <cell r="G61">
            <v>100</v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W61">
            <v>0</v>
          </cell>
          <cell r="X61" t="str">
            <v>F</v>
          </cell>
          <cell r="Z61" t="str">
            <v>Rael, Filemon Paul</v>
          </cell>
          <cell r="AA61">
            <v>35</v>
          </cell>
        </row>
        <row r="62">
          <cell r="A62" t="str">
            <v>Kyle Matthew</v>
          </cell>
          <cell r="B62" t="str">
            <v>Rahrig</v>
          </cell>
          <cell r="C62" t="str">
            <v>xxxxx6819</v>
          </cell>
          <cell r="D62" t="str">
            <v>Rahrig, Kyle Matthew</v>
          </cell>
          <cell r="E62">
            <v>33</v>
          </cell>
          <cell r="F62">
            <v>56</v>
          </cell>
          <cell r="G62">
            <v>100</v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W62">
            <v>0</v>
          </cell>
          <cell r="X62" t="str">
            <v>F</v>
          </cell>
          <cell r="Z62" t="str">
            <v>Rahrig, Kyle Matthew</v>
          </cell>
          <cell r="AA62">
            <v>33</v>
          </cell>
        </row>
        <row r="63">
          <cell r="A63" t="str">
            <v>Adam George</v>
          </cell>
          <cell r="B63" t="str">
            <v>Rosenbaum</v>
          </cell>
          <cell r="C63" t="str">
            <v>xxxxx4974</v>
          </cell>
          <cell r="D63" t="str">
            <v>Rosenbaum, Adam George</v>
          </cell>
          <cell r="E63">
            <v>25</v>
          </cell>
          <cell r="F63">
            <v>64</v>
          </cell>
          <cell r="G63">
            <v>93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W63">
            <v>0</v>
          </cell>
          <cell r="X63" t="str">
            <v>F</v>
          </cell>
          <cell r="Z63" t="str">
            <v>Rosenbaum, Adam George</v>
          </cell>
          <cell r="AA63">
            <v>25</v>
          </cell>
        </row>
        <row r="64">
          <cell r="A64" t="str">
            <v>Nickolas Joseph</v>
          </cell>
          <cell r="B64" t="str">
            <v>Sabey</v>
          </cell>
          <cell r="C64" t="str">
            <v>xxxxx8524</v>
          </cell>
          <cell r="D64" t="str">
            <v>Sabey, Nickolas Joseph</v>
          </cell>
          <cell r="E64">
            <v>44</v>
          </cell>
          <cell r="F64">
            <v>24</v>
          </cell>
          <cell r="G64">
            <v>88</v>
          </cell>
          <cell r="W64">
            <v>0</v>
          </cell>
          <cell r="X64" t="str">
            <v>F</v>
          </cell>
          <cell r="Z64" t="str">
            <v>Sabey, Nickolas Joseph</v>
          </cell>
          <cell r="AA64">
            <v>44</v>
          </cell>
        </row>
        <row r="65">
          <cell r="A65" t="str">
            <v>Colton James</v>
          </cell>
          <cell r="B65" t="str">
            <v>Salyards</v>
          </cell>
          <cell r="C65" t="str">
            <v>xxxxx4235</v>
          </cell>
          <cell r="D65" t="str">
            <v>Salyards, Colton James</v>
          </cell>
          <cell r="E65">
            <v>45</v>
          </cell>
          <cell r="F65">
            <v>12</v>
          </cell>
          <cell r="G65">
            <v>100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W65">
            <v>0</v>
          </cell>
          <cell r="X65" t="str">
            <v>F</v>
          </cell>
          <cell r="Z65" t="str">
            <v>Salyards, Colton James</v>
          </cell>
          <cell r="AA65">
            <v>45</v>
          </cell>
        </row>
        <row r="66">
          <cell r="A66" t="str">
            <v>Jason Samuel</v>
          </cell>
          <cell r="B66" t="str">
            <v>Schmidt</v>
          </cell>
          <cell r="C66" t="str">
            <v>xxxxx6437</v>
          </cell>
          <cell r="D66" t="str">
            <v>Schmidt, Jason Samuel</v>
          </cell>
          <cell r="E66">
            <v>26</v>
          </cell>
          <cell r="F66">
            <v>30</v>
          </cell>
          <cell r="G66">
            <v>99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W66">
            <v>0</v>
          </cell>
          <cell r="X66" t="str">
            <v>F</v>
          </cell>
          <cell r="Z66" t="str">
            <v>Schmidt, Jason Samuel</v>
          </cell>
          <cell r="AA66">
            <v>26</v>
          </cell>
        </row>
        <row r="67">
          <cell r="A67" t="str">
            <v>Dennis Warren</v>
          </cell>
          <cell r="B67" t="str">
            <v>Schmitt</v>
          </cell>
          <cell r="C67" t="str">
            <v>xxxxx2685</v>
          </cell>
          <cell r="D67" t="str">
            <v>Schmitt, Dennis Warren</v>
          </cell>
          <cell r="E67">
            <v>32</v>
          </cell>
          <cell r="F67">
            <v>17</v>
          </cell>
          <cell r="G67">
            <v>92</v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W67">
            <v>0</v>
          </cell>
          <cell r="X67" t="str">
            <v>F</v>
          </cell>
          <cell r="Z67" t="str">
            <v>Schmitt, Dennis Warren</v>
          </cell>
          <cell r="AA67">
            <v>32</v>
          </cell>
        </row>
        <row r="68">
          <cell r="A68" t="str">
            <v>Joshua</v>
          </cell>
          <cell r="B68" t="str">
            <v>Shennum</v>
          </cell>
          <cell r="C68" t="str">
            <v>xxxxx8953</v>
          </cell>
          <cell r="D68" t="str">
            <v>Shennum, Joshua</v>
          </cell>
          <cell r="E68">
            <v>27</v>
          </cell>
          <cell r="F68">
            <v>9</v>
          </cell>
          <cell r="G68">
            <v>75</v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W68">
            <v>0</v>
          </cell>
          <cell r="X68" t="str">
            <v>F</v>
          </cell>
          <cell r="Z68" t="str">
            <v>Shennum, Joshua</v>
          </cell>
          <cell r="AA68">
            <v>27</v>
          </cell>
        </row>
        <row r="69">
          <cell r="A69" t="str">
            <v>Crystal Terrin</v>
          </cell>
          <cell r="B69" t="str">
            <v>Simon</v>
          </cell>
          <cell r="C69" t="str">
            <v>xxxxx0840</v>
          </cell>
          <cell r="D69" t="str">
            <v>Simon, Crystal Terrin</v>
          </cell>
          <cell r="E69">
            <v>53</v>
          </cell>
          <cell r="F69">
            <v>63</v>
          </cell>
          <cell r="G69">
            <v>96</v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W69">
            <v>0</v>
          </cell>
          <cell r="X69" t="str">
            <v>F</v>
          </cell>
          <cell r="Z69" t="str">
            <v>Simon, Crystal Terrin</v>
          </cell>
          <cell r="AA69">
            <v>53</v>
          </cell>
        </row>
        <row r="70">
          <cell r="A70" t="str">
            <v>Jordan Elliott</v>
          </cell>
          <cell r="B70" t="str">
            <v>Simpson</v>
          </cell>
          <cell r="C70" t="str">
            <v>xxxxx9257</v>
          </cell>
          <cell r="D70" t="str">
            <v>Simpson, Jordan Elliott</v>
          </cell>
          <cell r="E70">
            <v>22</v>
          </cell>
          <cell r="G70">
            <v>68</v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W70">
            <v>0</v>
          </cell>
          <cell r="X70" t="str">
            <v>F</v>
          </cell>
          <cell r="Z70" t="str">
            <v>Simpson, Jordan Elliott</v>
          </cell>
          <cell r="AA70">
            <v>22</v>
          </cell>
        </row>
        <row r="71">
          <cell r="A71" t="str">
            <v>Megan Maureen</v>
          </cell>
          <cell r="B71" t="str">
            <v>Sloan</v>
          </cell>
          <cell r="C71" t="str">
            <v>xxxxx1471</v>
          </cell>
          <cell r="D71" t="str">
            <v>Sloan, Megan Maureen</v>
          </cell>
          <cell r="E71">
            <v>41</v>
          </cell>
          <cell r="F71">
            <v>47</v>
          </cell>
          <cell r="G71">
            <v>99</v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W71">
            <v>0</v>
          </cell>
          <cell r="X71" t="str">
            <v>F</v>
          </cell>
          <cell r="Z71" t="str">
            <v>Sloan, Megan Maureen</v>
          </cell>
          <cell r="AA71">
            <v>41</v>
          </cell>
        </row>
        <row r="72">
          <cell r="A72" t="str">
            <v>Nick Alan</v>
          </cell>
          <cell r="B72" t="str">
            <v>Stites</v>
          </cell>
          <cell r="C72" t="str">
            <v>xxxxx3360</v>
          </cell>
          <cell r="D72" t="str">
            <v>Stites, Nick Alan</v>
          </cell>
          <cell r="E72">
            <v>45</v>
          </cell>
          <cell r="F72">
            <v>13</v>
          </cell>
          <cell r="G72">
            <v>100</v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W72">
            <v>0</v>
          </cell>
          <cell r="X72" t="str">
            <v>F</v>
          </cell>
          <cell r="Z72" t="str">
            <v>Stites, Nick Alan</v>
          </cell>
          <cell r="AA72">
            <v>45</v>
          </cell>
        </row>
        <row r="73">
          <cell r="A73" t="str">
            <v>Curtis Wayne</v>
          </cell>
          <cell r="B73" t="str">
            <v>Stovall</v>
          </cell>
          <cell r="C73" t="str">
            <v>xxxxx8945</v>
          </cell>
          <cell r="D73" t="str">
            <v>Stovall, Curtis Wayne</v>
          </cell>
          <cell r="E73">
            <v>32</v>
          </cell>
          <cell r="F73">
            <v>14</v>
          </cell>
          <cell r="G73">
            <v>92</v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W73">
            <v>0</v>
          </cell>
          <cell r="X73" t="str">
            <v>F</v>
          </cell>
          <cell r="Z73" t="str">
            <v>Stovall, Curtis Wayne</v>
          </cell>
          <cell r="AA73">
            <v>32</v>
          </cell>
        </row>
        <row r="74">
          <cell r="A74" t="str">
            <v>Sean Colin</v>
          </cell>
          <cell r="B74" t="str">
            <v>Sullivan</v>
          </cell>
          <cell r="C74" t="str">
            <v>xxxxx2913</v>
          </cell>
          <cell r="D74" t="str">
            <v>Sullivan, Sean Colin</v>
          </cell>
          <cell r="E74">
            <v>54</v>
          </cell>
          <cell r="F74">
            <v>28</v>
          </cell>
          <cell r="G74">
            <v>91</v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W74">
            <v>0</v>
          </cell>
          <cell r="X74" t="str">
            <v>F</v>
          </cell>
          <cell r="Z74" t="str">
            <v>Sullivan, Sean Colin</v>
          </cell>
          <cell r="AA74">
            <v>54</v>
          </cell>
        </row>
        <row r="75">
          <cell r="A75" t="str">
            <v>David Scott</v>
          </cell>
          <cell r="B75" t="str">
            <v>Sweeney</v>
          </cell>
          <cell r="C75" t="str">
            <v>xxxxx2431</v>
          </cell>
          <cell r="D75" t="str">
            <v>Sweeney, David Scott</v>
          </cell>
          <cell r="E75">
            <v>31</v>
          </cell>
          <cell r="F75">
            <v>19</v>
          </cell>
          <cell r="G75">
            <v>96</v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W75">
            <v>0</v>
          </cell>
          <cell r="X75" t="str">
            <v>F</v>
          </cell>
          <cell r="Z75" t="str">
            <v>Sweeney, David Scott</v>
          </cell>
          <cell r="AA75">
            <v>31</v>
          </cell>
        </row>
        <row r="76">
          <cell r="A76" t="str">
            <v>George Justin</v>
          </cell>
          <cell r="B76" t="str">
            <v>Taylor</v>
          </cell>
          <cell r="C76" t="str">
            <v>xxxxx2107</v>
          </cell>
          <cell r="D76" t="str">
            <v>Taylor, George Justin</v>
          </cell>
          <cell r="E76">
            <v>35</v>
          </cell>
          <cell r="F76">
            <v>57</v>
          </cell>
          <cell r="G76">
            <v>100</v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W76">
            <v>0</v>
          </cell>
          <cell r="X76" t="str">
            <v>F</v>
          </cell>
          <cell r="Z76" t="str">
            <v>Taylor, George Justin</v>
          </cell>
          <cell r="AA76">
            <v>35</v>
          </cell>
        </row>
        <row r="77">
          <cell r="A77" t="str">
            <v>Michael A</v>
          </cell>
          <cell r="B77" t="str">
            <v>Toll</v>
          </cell>
          <cell r="C77" t="str">
            <v>xxxxx2079</v>
          </cell>
          <cell r="D77" t="str">
            <v>Toll, Michael A</v>
          </cell>
          <cell r="E77">
            <v>27</v>
          </cell>
          <cell r="F77">
            <v>38</v>
          </cell>
          <cell r="G77">
            <v>75</v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W77">
            <v>0</v>
          </cell>
          <cell r="X77" t="str">
            <v>F</v>
          </cell>
          <cell r="Z77" t="str">
            <v>Toll, Michael A</v>
          </cell>
          <cell r="AA77">
            <v>27</v>
          </cell>
        </row>
        <row r="78">
          <cell r="A78" t="str">
            <v>Joseph Francis</v>
          </cell>
          <cell r="B78" t="str">
            <v>Vaccari</v>
          </cell>
          <cell r="C78" t="str">
            <v>xxxxx7378</v>
          </cell>
          <cell r="D78" t="str">
            <v>Vaccari, Joseph Francis</v>
          </cell>
          <cell r="E78">
            <v>42</v>
          </cell>
          <cell r="F78">
            <v>55</v>
          </cell>
          <cell r="G78">
            <v>96</v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W78">
            <v>0</v>
          </cell>
          <cell r="X78" t="str">
            <v>F</v>
          </cell>
          <cell r="Z78" t="str">
            <v>Vaccari, Joseph Francis</v>
          </cell>
          <cell r="AA78">
            <v>42</v>
          </cell>
        </row>
        <row r="79">
          <cell r="A79" t="str">
            <v>Nicholas J</v>
          </cell>
          <cell r="B79" t="str">
            <v>Vrettos</v>
          </cell>
          <cell r="C79" t="str">
            <v>xxxxx8253</v>
          </cell>
          <cell r="D79" t="str">
            <v>Vrettos, Nicholas J</v>
          </cell>
          <cell r="E79">
            <v>44</v>
          </cell>
          <cell r="G79">
            <v>88</v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W79">
            <v>0</v>
          </cell>
          <cell r="X79" t="str">
            <v>F</v>
          </cell>
          <cell r="Z79" t="str">
            <v>Vrettos, Nicholas J</v>
          </cell>
          <cell r="AA79">
            <v>44</v>
          </cell>
        </row>
        <row r="80">
          <cell r="A80" t="str">
            <v>James Alan</v>
          </cell>
          <cell r="B80" t="str">
            <v>Warren</v>
          </cell>
          <cell r="C80" t="str">
            <v>xxxxx8853</v>
          </cell>
          <cell r="D80" t="str">
            <v>Warren, James Alan</v>
          </cell>
          <cell r="E80">
            <v>44</v>
          </cell>
          <cell r="F80">
            <v>33</v>
          </cell>
          <cell r="G80">
            <v>88</v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W80">
            <v>0</v>
          </cell>
          <cell r="X80" t="str">
            <v>F</v>
          </cell>
          <cell r="Z80" t="str">
            <v>Warren, James Alan</v>
          </cell>
          <cell r="AA80">
            <v>44</v>
          </cell>
        </row>
        <row r="81">
          <cell r="A81" t="str">
            <v>Michael Charles</v>
          </cell>
          <cell r="B81" t="str">
            <v>Watt</v>
          </cell>
          <cell r="C81" t="str">
            <v>xxxxx7930</v>
          </cell>
          <cell r="D81" t="str">
            <v>Watt, Michael Charles</v>
          </cell>
          <cell r="E81">
            <v>43</v>
          </cell>
          <cell r="F81">
            <v>45</v>
          </cell>
          <cell r="G81">
            <v>98</v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W81">
            <v>0</v>
          </cell>
          <cell r="X81" t="str">
            <v>F</v>
          </cell>
          <cell r="Z81" t="str">
            <v>Watt, Michael Charles</v>
          </cell>
          <cell r="AA81">
            <v>43</v>
          </cell>
        </row>
        <row r="82">
          <cell r="A82" t="str">
            <v>Matthew Boice</v>
          </cell>
          <cell r="B82" t="str">
            <v>Wiley</v>
          </cell>
          <cell r="C82" t="str">
            <v>xxxxx8740</v>
          </cell>
          <cell r="D82" t="str">
            <v>Wiley, Matthew Boice</v>
          </cell>
          <cell r="E82">
            <v>52</v>
          </cell>
          <cell r="F82">
            <v>74</v>
          </cell>
          <cell r="G82">
            <v>98</v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W82">
            <v>0</v>
          </cell>
          <cell r="X82" t="str">
            <v>F</v>
          </cell>
          <cell r="Z82" t="str">
            <v>Wiley, Matthew Boice</v>
          </cell>
          <cell r="AA82">
            <v>52</v>
          </cell>
        </row>
        <row r="83">
          <cell r="A83" t="str">
            <v>Brian Lindsay</v>
          </cell>
          <cell r="B83" t="str">
            <v>Wilkerson</v>
          </cell>
          <cell r="C83" t="str">
            <v>xxxxx0798</v>
          </cell>
          <cell r="D83" t="str">
            <v>Wilkerson, Brian Lindsay</v>
          </cell>
          <cell r="E83">
            <v>42</v>
          </cell>
          <cell r="F83">
            <v>15</v>
          </cell>
          <cell r="G83">
            <v>82</v>
          </cell>
          <cell r="W83">
            <v>0</v>
          </cell>
          <cell r="X83" t="str">
            <v>F</v>
          </cell>
          <cell r="Z83" t="str">
            <v>Wilkerson, Brian Lindsay</v>
          </cell>
          <cell r="AA83">
            <v>42</v>
          </cell>
        </row>
        <row r="84">
          <cell r="A84" t="str">
            <v>Alexander Clark</v>
          </cell>
          <cell r="B84" t="str">
            <v>Will</v>
          </cell>
          <cell r="C84" t="str">
            <v>xxxxx8389</v>
          </cell>
          <cell r="D84" t="str">
            <v>Will, Alexander Clark</v>
          </cell>
          <cell r="E84">
            <v>46</v>
          </cell>
          <cell r="F84">
            <v>50</v>
          </cell>
          <cell r="G84">
            <v>98</v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W84">
            <v>0</v>
          </cell>
          <cell r="X84" t="str">
            <v>F</v>
          </cell>
          <cell r="Z84" t="str">
            <v>Will, Alexander Clark</v>
          </cell>
          <cell r="AA84">
            <v>46</v>
          </cell>
        </row>
        <row r="85">
          <cell r="A85" t="str">
            <v>David Thomas</v>
          </cell>
          <cell r="B85" t="str">
            <v>Wisbon</v>
          </cell>
          <cell r="C85" t="str">
            <v>xxxxx0083</v>
          </cell>
          <cell r="D85" t="str">
            <v>Wisbon, David Thomas</v>
          </cell>
          <cell r="E85">
            <v>51</v>
          </cell>
          <cell r="F85">
            <v>26</v>
          </cell>
          <cell r="G85">
            <v>97</v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W85">
            <v>0</v>
          </cell>
          <cell r="X85" t="str">
            <v>F</v>
          </cell>
          <cell r="Z85" t="str">
            <v>Wisbon, David Thomas</v>
          </cell>
          <cell r="AA85">
            <v>51</v>
          </cell>
        </row>
        <row r="86">
          <cell r="A86" t="str">
            <v>Brady Kyle</v>
          </cell>
          <cell r="B86" t="str">
            <v>Woolley</v>
          </cell>
          <cell r="C86" t="str">
            <v>xxxxx8693</v>
          </cell>
          <cell r="D86" t="str">
            <v>Woolley, Brady Kyle</v>
          </cell>
          <cell r="E86">
            <v>55</v>
          </cell>
          <cell r="F86">
            <v>43</v>
          </cell>
          <cell r="G86">
            <v>90</v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  <cell r="W86">
            <v>0</v>
          </cell>
          <cell r="X86" t="str">
            <v>F</v>
          </cell>
          <cell r="Z86" t="str">
            <v>Woolley, Brady Kyle</v>
          </cell>
          <cell r="AA86">
            <v>55</v>
          </cell>
        </row>
        <row r="87">
          <cell r="A87" t="str">
            <v>Courtney Gilbert</v>
          </cell>
          <cell r="B87" t="str">
            <v>Wright</v>
          </cell>
          <cell r="C87" t="str">
            <v>xxxxx0496</v>
          </cell>
          <cell r="D87" t="str">
            <v>Wright, Courtney Gilbert</v>
          </cell>
          <cell r="E87">
            <v>25</v>
          </cell>
          <cell r="F87">
            <v>63</v>
          </cell>
          <cell r="G87">
            <v>93</v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W87">
            <v>0</v>
          </cell>
          <cell r="X87" t="str">
            <v>F</v>
          </cell>
          <cell r="Z87" t="str">
            <v>Wright, Courtney Gilbert</v>
          </cell>
          <cell r="AA87">
            <v>25</v>
          </cell>
        </row>
        <row r="88">
          <cell r="A88" t="str">
            <v>Bob William</v>
          </cell>
          <cell r="B88" t="str">
            <v>Yenko</v>
          </cell>
          <cell r="C88" t="str">
            <v>xxxxx0178</v>
          </cell>
          <cell r="D88" t="str">
            <v>Yenko, Bob William</v>
          </cell>
          <cell r="E88">
            <v>56</v>
          </cell>
          <cell r="F88">
            <v>49</v>
          </cell>
          <cell r="G88">
            <v>82</v>
          </cell>
          <cell r="W88">
            <v>0</v>
          </cell>
          <cell r="X88" t="str">
            <v>F</v>
          </cell>
          <cell r="Z88" t="str">
            <v>Yenko, Bob William</v>
          </cell>
          <cell r="AA88">
            <v>56</v>
          </cell>
        </row>
        <row r="89">
          <cell r="A89" t="str">
            <v>Matthew David</v>
          </cell>
          <cell r="B89" t="str">
            <v>Zankey</v>
          </cell>
          <cell r="C89" t="str">
            <v>xxxxx2371</v>
          </cell>
          <cell r="D89" t="str">
            <v>Zankey, Matthew David</v>
          </cell>
          <cell r="E89">
            <v>56</v>
          </cell>
          <cell r="F89">
            <v>70</v>
          </cell>
          <cell r="G89">
            <v>82</v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W89">
            <v>0</v>
          </cell>
          <cell r="X89" t="str">
            <v>F</v>
          </cell>
          <cell r="Z89" t="str">
            <v>Zankey, Matthew David</v>
          </cell>
          <cell r="AA89">
            <v>56</v>
          </cell>
        </row>
        <row r="90">
          <cell r="A90" t="str">
            <v>Adam Matthew</v>
          </cell>
          <cell r="B90" t="str">
            <v>Zwickl</v>
          </cell>
          <cell r="C90" t="str">
            <v>xxxxx5312</v>
          </cell>
          <cell r="D90" t="str">
            <v>Zwickl, Adam Matthew</v>
          </cell>
          <cell r="E90">
            <v>56</v>
          </cell>
          <cell r="F90">
            <v>71</v>
          </cell>
          <cell r="G90">
            <v>82</v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W90">
            <v>0</v>
          </cell>
          <cell r="X90" t="str">
            <v>F</v>
          </cell>
          <cell r="Z90" t="str">
            <v>Zwickl, Adam Matthew</v>
          </cell>
          <cell r="AA90">
            <v>56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0"/>
  <sheetViews>
    <sheetView tabSelected="1" topLeftCell="A21" zoomScaleNormal="100" workbookViewId="0">
      <selection activeCell="R56" sqref="R56"/>
    </sheetView>
  </sheetViews>
  <sheetFormatPr defaultColWidth="10.6640625" defaultRowHeight="13.2"/>
  <cols>
    <col min="1" max="1" width="9.44140625" style="6" bestFit="1" customWidth="1"/>
    <col min="2" max="8" width="7.33203125" style="8" bestFit="1" customWidth="1"/>
    <col min="9" max="9" width="6.109375" style="10" bestFit="1" customWidth="1"/>
    <col min="10" max="10" width="4.6640625" style="15" bestFit="1" customWidth="1"/>
    <col min="11" max="11" width="6.33203125" style="15" bestFit="1" customWidth="1"/>
    <col min="12" max="12" width="6.88671875" style="15" bestFit="1" customWidth="1"/>
    <col min="13" max="13" width="8.44140625" style="15" bestFit="1" customWidth="1"/>
    <col min="14" max="14" width="8.44140625" style="8" bestFit="1" customWidth="1"/>
    <col min="15" max="15" width="10.109375" style="11" bestFit="1" customWidth="1"/>
    <col min="16" max="16" width="7.33203125" style="15" bestFit="1" customWidth="1"/>
    <col min="17" max="17" width="7.109375" style="8" bestFit="1" customWidth="1"/>
    <col min="18" max="18" width="7" style="15" bestFit="1" customWidth="1"/>
    <col min="19" max="16384" width="10.6640625" style="8"/>
  </cols>
  <sheetData>
    <row r="1" spans="1:18" s="1" customFormat="1">
      <c r="A1" s="16" t="s">
        <v>33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30</v>
      </c>
      <c r="I1" s="2" t="s">
        <v>50</v>
      </c>
      <c r="J1" s="3" t="s">
        <v>51</v>
      </c>
      <c r="K1" s="3" t="s">
        <v>6</v>
      </c>
      <c r="L1" s="3" t="s">
        <v>7</v>
      </c>
      <c r="M1" s="3" t="s">
        <v>26</v>
      </c>
      <c r="N1" s="1" t="s">
        <v>8</v>
      </c>
      <c r="O1" s="4" t="s">
        <v>29</v>
      </c>
      <c r="P1" s="3" t="s">
        <v>9</v>
      </c>
      <c r="Q1" s="5" t="s">
        <v>27</v>
      </c>
      <c r="R1" s="3" t="s">
        <v>10</v>
      </c>
    </row>
    <row r="2" spans="1:18" s="1" customFormat="1"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2"/>
      <c r="J2" s="3"/>
      <c r="K2" s="3"/>
      <c r="L2" s="3"/>
      <c r="M2" s="3" t="s">
        <v>11</v>
      </c>
      <c r="N2" s="1" t="s">
        <v>12</v>
      </c>
      <c r="O2" s="4" t="s">
        <v>28</v>
      </c>
      <c r="P2" s="3" t="s">
        <v>13</v>
      </c>
      <c r="Q2" s="5" t="s">
        <v>16</v>
      </c>
      <c r="R2" s="3" t="s">
        <v>14</v>
      </c>
    </row>
    <row r="3" spans="1:18">
      <c r="A3" s="7" t="s">
        <v>15</v>
      </c>
      <c r="I3" s="9">
        <v>15</v>
      </c>
      <c r="J3" s="9">
        <v>25</v>
      </c>
      <c r="K3" s="9">
        <v>15</v>
      </c>
      <c r="L3" s="9">
        <v>15</v>
      </c>
      <c r="M3" s="9">
        <v>15</v>
      </c>
      <c r="N3" s="8">
        <v>15</v>
      </c>
      <c r="O3" s="4" t="s">
        <v>31</v>
      </c>
      <c r="P3" s="10">
        <f>SUM(I3:N3)</f>
        <v>100</v>
      </c>
      <c r="R3" s="3" t="s">
        <v>17</v>
      </c>
    </row>
    <row r="4" spans="1:18">
      <c r="A4" s="7" t="s">
        <v>18</v>
      </c>
      <c r="B4" s="8">
        <v>100</v>
      </c>
      <c r="C4" s="8">
        <v>50</v>
      </c>
      <c r="D4" s="8">
        <v>135</v>
      </c>
      <c r="E4" s="8">
        <v>115</v>
      </c>
      <c r="F4" s="8">
        <v>100</v>
      </c>
      <c r="G4" s="8">
        <v>50</v>
      </c>
      <c r="H4" s="8">
        <v>100</v>
      </c>
      <c r="I4" s="9">
        <f>SUM(B4:H4)</f>
        <v>650</v>
      </c>
      <c r="J4" s="9">
        <v>100</v>
      </c>
      <c r="K4" s="9">
        <v>100</v>
      </c>
      <c r="L4" s="9">
        <v>100</v>
      </c>
      <c r="M4" s="9">
        <v>100</v>
      </c>
      <c r="N4" s="8">
        <v>100</v>
      </c>
      <c r="O4" s="4" t="s">
        <v>32</v>
      </c>
      <c r="P4" s="9">
        <v>100</v>
      </c>
      <c r="Q4" s="12" t="s">
        <v>19</v>
      </c>
      <c r="R4" s="2">
        <v>88.15</v>
      </c>
    </row>
    <row r="5" spans="1:18" s="10" customFormat="1">
      <c r="A5" s="13" t="s">
        <v>20</v>
      </c>
      <c r="B5" s="9">
        <f t="shared" ref="B5:L5" si="0">MAX(B9:B89)</f>
        <v>100</v>
      </c>
      <c r="C5" s="9">
        <f t="shared" si="0"/>
        <v>50</v>
      </c>
      <c r="D5" s="9">
        <f t="shared" si="0"/>
        <v>135</v>
      </c>
      <c r="E5" s="9">
        <f t="shared" si="0"/>
        <v>115</v>
      </c>
      <c r="F5" s="9">
        <f t="shared" si="0"/>
        <v>100</v>
      </c>
      <c r="G5" s="9">
        <f t="shared" si="0"/>
        <v>50</v>
      </c>
      <c r="H5" s="9">
        <f t="shared" si="0"/>
        <v>100</v>
      </c>
      <c r="I5" s="9">
        <f t="shared" si="0"/>
        <v>97.846153846153854</v>
      </c>
      <c r="J5" s="9">
        <f t="shared" si="0"/>
        <v>98.48776223776224</v>
      </c>
      <c r="K5" s="9">
        <f t="shared" si="0"/>
        <v>100</v>
      </c>
      <c r="L5" s="9">
        <f t="shared" si="0"/>
        <v>97</v>
      </c>
      <c r="M5" s="9">
        <v>135</v>
      </c>
      <c r="N5" s="10">
        <f>MAX(N9:N89)</f>
        <v>96</v>
      </c>
      <c r="O5" s="4" t="s">
        <v>162</v>
      </c>
      <c r="P5" s="10">
        <f>MAX(P9:P89)</f>
        <v>98.2</v>
      </c>
      <c r="Q5" s="14" t="s">
        <v>21</v>
      </c>
      <c r="R5" s="2">
        <v>79.150000000000006</v>
      </c>
    </row>
    <row r="6" spans="1:18" s="10" customFormat="1">
      <c r="A6" s="13" t="s">
        <v>22</v>
      </c>
      <c r="B6" s="9">
        <f t="shared" ref="B6:L6" si="1">AVERAGE(B9:B89)</f>
        <v>92.432098765432102</v>
      </c>
      <c r="C6" s="9">
        <f t="shared" si="1"/>
        <v>43.737499999999997</v>
      </c>
      <c r="D6" s="9">
        <f t="shared" si="1"/>
        <v>131.48051948051949</v>
      </c>
      <c r="E6" s="9">
        <f t="shared" si="1"/>
        <v>91.443037974683548</v>
      </c>
      <c r="F6" s="9">
        <f t="shared" si="1"/>
        <v>90.987499999999997</v>
      </c>
      <c r="G6" s="9">
        <f t="shared" si="1"/>
        <v>46.274999999999999</v>
      </c>
      <c r="H6" s="9">
        <f t="shared" si="1"/>
        <v>75.787499999999994</v>
      </c>
      <c r="I6" s="9">
        <f t="shared" si="1"/>
        <v>86.188034188034152</v>
      </c>
      <c r="J6" s="9">
        <f t="shared" si="1"/>
        <v>89.721278949674016</v>
      </c>
      <c r="K6" s="9">
        <f t="shared" si="1"/>
        <v>76.543209876543216</v>
      </c>
      <c r="L6" s="9">
        <f t="shared" si="1"/>
        <v>75.924999999999997</v>
      </c>
      <c r="M6" s="9">
        <v>91.862499999999997</v>
      </c>
      <c r="N6" s="9">
        <f>AVERAGE(N9:N89)</f>
        <v>75.099999999999994</v>
      </c>
      <c r="O6" s="4" t="s">
        <v>160</v>
      </c>
      <c r="P6" s="9">
        <f>AVERAGE(P9:P89)</f>
        <v>82.885383552204544</v>
      </c>
      <c r="Q6" s="14" t="s">
        <v>23</v>
      </c>
      <c r="R6" s="2">
        <v>67.5</v>
      </c>
    </row>
    <row r="7" spans="1:18" s="10" customFormat="1">
      <c r="A7" s="7" t="s">
        <v>24</v>
      </c>
      <c r="B7" s="9">
        <f t="shared" ref="B7:L7" si="2">MIN(B9:B89)</f>
        <v>68</v>
      </c>
      <c r="C7" s="9">
        <f t="shared" si="2"/>
        <v>21</v>
      </c>
      <c r="D7" s="9">
        <f t="shared" si="2"/>
        <v>113</v>
      </c>
      <c r="E7" s="9">
        <f t="shared" si="2"/>
        <v>0</v>
      </c>
      <c r="F7" s="9">
        <f t="shared" si="2"/>
        <v>15</v>
      </c>
      <c r="G7" s="9">
        <f t="shared" si="2"/>
        <v>20</v>
      </c>
      <c r="H7" s="9">
        <f t="shared" si="2"/>
        <v>28</v>
      </c>
      <c r="I7" s="9">
        <f t="shared" si="2"/>
        <v>11.538461538461538</v>
      </c>
      <c r="J7" s="9">
        <f t="shared" si="2"/>
        <v>48.456293706293707</v>
      </c>
      <c r="K7" s="9">
        <f t="shared" si="2"/>
        <v>47</v>
      </c>
      <c r="L7" s="9">
        <f t="shared" si="2"/>
        <v>39</v>
      </c>
      <c r="M7" s="9">
        <v>44</v>
      </c>
      <c r="N7" s="9">
        <f>MIN(N9:N89)</f>
        <v>45</v>
      </c>
      <c r="O7" s="4" t="s">
        <v>161</v>
      </c>
      <c r="P7" s="9">
        <f>MIN(P9:P89)</f>
        <v>25.994842657342659</v>
      </c>
      <c r="Q7" s="14" t="s">
        <v>25</v>
      </c>
      <c r="R7" s="2">
        <v>58</v>
      </c>
    </row>
    <row r="8" spans="1:18">
      <c r="J8" s="10"/>
      <c r="L8" s="3"/>
    </row>
    <row r="9" spans="1:18">
      <c r="A9" s="6" t="s">
        <v>121</v>
      </c>
      <c r="B9" s="8">
        <v>97</v>
      </c>
      <c r="C9" s="8">
        <v>49</v>
      </c>
      <c r="D9" s="8">
        <v>129</v>
      </c>
      <c r="E9" s="8">
        <v>90</v>
      </c>
      <c r="F9" s="9">
        <v>95</v>
      </c>
      <c r="G9" s="8">
        <v>50</v>
      </c>
      <c r="H9" s="8">
        <v>75</v>
      </c>
      <c r="I9" s="9">
        <f t="shared" ref="I9:I72" si="3">SUM(B9:H9)/$I$4*100</f>
        <v>90</v>
      </c>
      <c r="J9" s="9">
        <v>91.3513986013986</v>
      </c>
      <c r="K9" s="8">
        <v>69</v>
      </c>
      <c r="L9" s="9">
        <v>82</v>
      </c>
      <c r="M9" s="9">
        <v>92</v>
      </c>
      <c r="N9" s="9">
        <v>87</v>
      </c>
      <c r="P9" s="10">
        <f t="shared" ref="P9:P55" si="4">(I9/100*$I$3+J9/$J$4*$J$3+K9/$K$4*$K$3+L9/$L$4*$L$3+M9/$M$4*$M$3+N9/$N$4*$N$3)/$P$3*100 + O9</f>
        <v>85.837849650349654</v>
      </c>
      <c r="Q9" s="8" t="str">
        <f t="shared" ref="Q9:Q14" si="5">IF(P9&gt;$R$4,"A",IF(P9&gt;$R$5,"B",IF(P9&gt;$R$6,"C",IF(P9&gt;$R$7,"D","F"))))</f>
        <v>B</v>
      </c>
      <c r="R9" s="6"/>
    </row>
    <row r="10" spans="1:18">
      <c r="A10" s="6" t="s">
        <v>35</v>
      </c>
      <c r="B10" s="8">
        <v>100</v>
      </c>
      <c r="C10" s="8">
        <v>50</v>
      </c>
      <c r="D10" s="8">
        <v>135</v>
      </c>
      <c r="E10" s="8">
        <v>90</v>
      </c>
      <c r="F10" s="9">
        <v>98</v>
      </c>
      <c r="G10" s="8">
        <v>50</v>
      </c>
      <c r="H10" s="8">
        <v>90</v>
      </c>
      <c r="I10" s="9">
        <f t="shared" si="3"/>
        <v>94.307692307692307</v>
      </c>
      <c r="J10" s="9">
        <v>96.616841491841484</v>
      </c>
      <c r="K10" s="8">
        <v>88</v>
      </c>
      <c r="L10" s="9">
        <v>82</v>
      </c>
      <c r="M10" s="9">
        <v>101</v>
      </c>
      <c r="N10" s="9">
        <v>89</v>
      </c>
      <c r="P10" s="10">
        <f t="shared" si="4"/>
        <v>92.300364219114215</v>
      </c>
      <c r="Q10" s="8" t="str">
        <f t="shared" si="5"/>
        <v>A</v>
      </c>
      <c r="R10" s="6"/>
    </row>
    <row r="11" spans="1:18">
      <c r="A11" s="6" t="s">
        <v>56</v>
      </c>
      <c r="B11" s="8">
        <v>82</v>
      </c>
      <c r="C11" s="8">
        <v>41</v>
      </c>
      <c r="D11" s="8">
        <v>124</v>
      </c>
      <c r="E11" s="8">
        <v>0</v>
      </c>
      <c r="F11" s="9">
        <v>15</v>
      </c>
      <c r="G11" s="8">
        <v>50</v>
      </c>
      <c r="H11" s="8">
        <v>51</v>
      </c>
      <c r="I11" s="9">
        <f t="shared" si="3"/>
        <v>55.846153846153847</v>
      </c>
      <c r="J11" s="9">
        <v>84.999708624708632</v>
      </c>
      <c r="K11" s="8">
        <v>50</v>
      </c>
      <c r="L11" s="9">
        <v>61</v>
      </c>
      <c r="M11" s="9">
        <v>78</v>
      </c>
      <c r="N11" s="9">
        <v>77</v>
      </c>
      <c r="P11" s="10">
        <f t="shared" si="4"/>
        <v>69.526850233100234</v>
      </c>
      <c r="Q11" s="8" t="str">
        <f t="shared" si="5"/>
        <v>C</v>
      </c>
      <c r="R11" s="6"/>
    </row>
    <row r="12" spans="1:18">
      <c r="A12" s="6" t="s">
        <v>123</v>
      </c>
      <c r="B12" s="8">
        <v>93</v>
      </c>
      <c r="C12" s="8">
        <v>49</v>
      </c>
      <c r="D12" s="8">
        <v>129</v>
      </c>
      <c r="E12" s="8">
        <v>95</v>
      </c>
      <c r="F12" s="9">
        <v>80</v>
      </c>
      <c r="G12" s="8">
        <v>50</v>
      </c>
      <c r="H12" s="8">
        <v>33</v>
      </c>
      <c r="I12" s="9">
        <f t="shared" si="3"/>
        <v>81.384615384615387</v>
      </c>
      <c r="J12" s="9">
        <v>91.40850815850817</v>
      </c>
      <c r="K12" s="8">
        <v>88</v>
      </c>
      <c r="L12" s="9">
        <v>85</v>
      </c>
      <c r="M12" s="9">
        <v>61</v>
      </c>
      <c r="N12" s="9">
        <v>70</v>
      </c>
      <c r="P12" s="10">
        <f t="shared" si="4"/>
        <v>80.659819347319356</v>
      </c>
      <c r="Q12" s="8" t="str">
        <f t="shared" si="5"/>
        <v>B</v>
      </c>
      <c r="R12" s="6"/>
    </row>
    <row r="13" spans="1:18">
      <c r="A13" s="6" t="s">
        <v>34</v>
      </c>
      <c r="B13" s="8">
        <v>100</v>
      </c>
      <c r="C13" s="8">
        <v>48</v>
      </c>
      <c r="D13" s="8">
        <v>135</v>
      </c>
      <c r="E13" s="8">
        <v>90</v>
      </c>
      <c r="F13" s="9">
        <v>98</v>
      </c>
      <c r="G13" s="8">
        <v>43</v>
      </c>
      <c r="H13" s="8">
        <v>75</v>
      </c>
      <c r="I13" s="9">
        <f t="shared" si="3"/>
        <v>90.615384615384613</v>
      </c>
      <c r="J13" s="9">
        <v>90.5</v>
      </c>
      <c r="K13" s="8">
        <v>84</v>
      </c>
      <c r="L13" s="9">
        <v>76</v>
      </c>
      <c r="M13" s="9">
        <v>77</v>
      </c>
      <c r="N13" s="9">
        <v>64</v>
      </c>
      <c r="P13" s="10">
        <f t="shared" si="4"/>
        <v>81.367307692307691</v>
      </c>
      <c r="Q13" s="8" t="str">
        <f t="shared" si="5"/>
        <v>B</v>
      </c>
      <c r="R13" s="6"/>
    </row>
    <row r="14" spans="1:18">
      <c r="A14" s="6" t="s">
        <v>88</v>
      </c>
      <c r="B14" s="8">
        <v>95</v>
      </c>
      <c r="C14" s="8">
        <v>49</v>
      </c>
      <c r="D14" s="8">
        <v>129</v>
      </c>
      <c r="E14" s="8">
        <v>63</v>
      </c>
      <c r="F14" s="9">
        <v>98</v>
      </c>
      <c r="G14" s="8">
        <v>50</v>
      </c>
      <c r="H14" s="8">
        <v>85</v>
      </c>
      <c r="I14" s="9">
        <f t="shared" si="3"/>
        <v>87.538461538461547</v>
      </c>
      <c r="J14" s="9">
        <v>92.104895104895093</v>
      </c>
      <c r="K14" s="8">
        <v>59</v>
      </c>
      <c r="L14" s="9">
        <v>70</v>
      </c>
      <c r="M14" s="9">
        <v>67</v>
      </c>
      <c r="N14" s="9">
        <v>62</v>
      </c>
      <c r="P14" s="10">
        <f t="shared" si="4"/>
        <v>74.856993006993008</v>
      </c>
      <c r="Q14" s="8" t="str">
        <f t="shared" si="5"/>
        <v>C</v>
      </c>
      <c r="R14" s="6"/>
    </row>
    <row r="15" spans="1:18">
      <c r="A15" s="6" t="s">
        <v>59</v>
      </c>
      <c r="B15" s="8">
        <v>78</v>
      </c>
      <c r="C15" s="8">
        <v>40</v>
      </c>
      <c r="D15" s="8">
        <v>130</v>
      </c>
      <c r="E15" s="8">
        <v>110</v>
      </c>
      <c r="F15" s="9">
        <v>100</v>
      </c>
      <c r="G15" s="8">
        <v>50</v>
      </c>
      <c r="H15" s="8">
        <v>100</v>
      </c>
      <c r="I15" s="9">
        <f t="shared" si="3"/>
        <v>93.538461538461533</v>
      </c>
      <c r="J15" s="9">
        <v>82.317016317016325</v>
      </c>
      <c r="K15" s="8">
        <v>63</v>
      </c>
      <c r="L15" s="9">
        <v>82</v>
      </c>
      <c r="M15" s="9">
        <v>89</v>
      </c>
      <c r="N15" s="9">
        <v>68</v>
      </c>
      <c r="P15" s="10">
        <f t="shared" si="4"/>
        <v>79.910023310023305</v>
      </c>
      <c r="Q15" s="8" t="s">
        <v>158</v>
      </c>
      <c r="R15" s="6"/>
    </row>
    <row r="16" spans="1:18">
      <c r="A16" s="6" t="s">
        <v>107</v>
      </c>
      <c r="B16" s="8">
        <v>91</v>
      </c>
      <c r="C16" s="8">
        <v>44</v>
      </c>
      <c r="D16" s="8">
        <v>133</v>
      </c>
      <c r="E16" s="8">
        <v>95</v>
      </c>
      <c r="F16" s="9">
        <v>100</v>
      </c>
      <c r="G16" s="8">
        <v>50</v>
      </c>
      <c r="H16" s="8">
        <v>90</v>
      </c>
      <c r="I16" s="9">
        <f t="shared" si="3"/>
        <v>92.769230769230774</v>
      </c>
      <c r="J16" s="9">
        <v>95.323426573426559</v>
      </c>
      <c r="K16" s="8">
        <v>91</v>
      </c>
      <c r="L16" s="9">
        <v>85</v>
      </c>
      <c r="M16" s="9">
        <v>103</v>
      </c>
      <c r="N16" s="9">
        <v>85</v>
      </c>
      <c r="P16" s="10">
        <f t="shared" si="4"/>
        <v>92.346241258741259</v>
      </c>
      <c r="Q16" s="8" t="str">
        <f>IF(P16&gt;$R$4,"A",IF(P16&gt;$R$5,"B",IF(P16&gt;$R$6,"C",IF(P16&gt;$R$7,"D","F"))))</f>
        <v>A</v>
      </c>
      <c r="R16" s="6"/>
    </row>
    <row r="17" spans="1:18">
      <c r="A17" s="6" t="s">
        <v>97</v>
      </c>
      <c r="B17" s="8">
        <v>91</v>
      </c>
      <c r="C17" s="8">
        <v>38</v>
      </c>
      <c r="E17" s="8">
        <v>65</v>
      </c>
      <c r="F17" s="9">
        <v>80</v>
      </c>
      <c r="G17" s="8">
        <v>40</v>
      </c>
      <c r="H17" s="8">
        <v>80</v>
      </c>
      <c r="I17" s="9">
        <f t="shared" si="3"/>
        <v>60.615384615384613</v>
      </c>
      <c r="J17" s="9">
        <v>81.777097902097893</v>
      </c>
      <c r="K17" s="8">
        <v>66</v>
      </c>
      <c r="L17" s="9">
        <v>64</v>
      </c>
      <c r="M17" s="9">
        <v>45</v>
      </c>
      <c r="N17" s="9">
        <v>62</v>
      </c>
      <c r="P17" s="10">
        <f t="shared" si="4"/>
        <v>65.086582167832162</v>
      </c>
      <c r="Q17" s="8" t="s">
        <v>155</v>
      </c>
      <c r="R17" s="6"/>
    </row>
    <row r="18" spans="1:18">
      <c r="A18" s="6" t="s">
        <v>54</v>
      </c>
      <c r="B18" s="8">
        <v>98</v>
      </c>
      <c r="C18" s="8">
        <v>29</v>
      </c>
      <c r="D18" s="8">
        <v>134</v>
      </c>
      <c r="E18" s="8">
        <v>113</v>
      </c>
      <c r="F18" s="9">
        <v>95</v>
      </c>
      <c r="G18" s="8">
        <v>40</v>
      </c>
      <c r="H18" s="8">
        <v>78</v>
      </c>
      <c r="I18" s="9">
        <f t="shared" si="3"/>
        <v>90.307692307692307</v>
      </c>
      <c r="J18" s="9">
        <v>85.587412587412587</v>
      </c>
      <c r="K18" s="8">
        <v>88</v>
      </c>
      <c r="L18" s="9">
        <v>79</v>
      </c>
      <c r="M18" s="9">
        <v>97</v>
      </c>
      <c r="N18" s="9">
        <v>85</v>
      </c>
      <c r="P18" s="10">
        <f t="shared" si="4"/>
        <v>87.293006993006998</v>
      </c>
      <c r="Q18" s="8" t="s">
        <v>157</v>
      </c>
      <c r="R18" s="6"/>
    </row>
    <row r="19" spans="1:18">
      <c r="A19" s="6" t="s">
        <v>109</v>
      </c>
      <c r="B19" s="8">
        <v>99</v>
      </c>
      <c r="C19" s="8">
        <v>50</v>
      </c>
      <c r="D19" s="8">
        <v>129</v>
      </c>
      <c r="E19" s="8">
        <v>82</v>
      </c>
      <c r="F19" s="9">
        <v>98</v>
      </c>
      <c r="G19" s="8">
        <v>50</v>
      </c>
      <c r="H19" s="8">
        <v>100</v>
      </c>
      <c r="I19" s="9">
        <f t="shared" si="3"/>
        <v>93.538461538461533</v>
      </c>
      <c r="J19" s="9">
        <v>92.538461538461547</v>
      </c>
      <c r="K19" s="8">
        <v>78</v>
      </c>
      <c r="L19" s="9">
        <v>79</v>
      </c>
      <c r="M19" s="9">
        <v>104</v>
      </c>
      <c r="N19" s="9">
        <v>74</v>
      </c>
      <c r="P19" s="10">
        <f t="shared" si="4"/>
        <v>87.415384615384625</v>
      </c>
      <c r="Q19" s="8" t="s">
        <v>157</v>
      </c>
      <c r="R19" s="6"/>
    </row>
    <row r="20" spans="1:18">
      <c r="A20" s="6" t="s">
        <v>77</v>
      </c>
      <c r="B20" s="8">
        <v>98</v>
      </c>
      <c r="C20" s="8">
        <v>48</v>
      </c>
      <c r="D20" s="8">
        <v>135</v>
      </c>
      <c r="E20" s="8">
        <v>115</v>
      </c>
      <c r="F20" s="9">
        <v>100</v>
      </c>
      <c r="G20" s="8">
        <v>50</v>
      </c>
      <c r="H20" s="8">
        <v>85</v>
      </c>
      <c r="I20" s="9">
        <f t="shared" si="3"/>
        <v>97.076923076923066</v>
      </c>
      <c r="J20" s="9">
        <v>88.050116550116542</v>
      </c>
      <c r="K20" s="8">
        <v>81</v>
      </c>
      <c r="L20" s="9">
        <v>55</v>
      </c>
      <c r="M20" s="9">
        <v>116</v>
      </c>
      <c r="N20" s="9">
        <v>70</v>
      </c>
      <c r="P20" s="10">
        <f t="shared" si="4"/>
        <v>84.874067599067587</v>
      </c>
      <c r="Q20" s="8" t="str">
        <f>IF(P20&gt;$R$4,"A",IF(P20&gt;$R$5,"B",IF(P20&gt;$R$6,"C",IF(P20&gt;$R$7,"D","F"))))</f>
        <v>B</v>
      </c>
      <c r="R20" s="6"/>
    </row>
    <row r="21" spans="1:18">
      <c r="A21" s="6" t="s">
        <v>83</v>
      </c>
      <c r="B21" s="8">
        <v>88</v>
      </c>
      <c r="C21" s="8">
        <v>45</v>
      </c>
      <c r="D21" s="8">
        <v>134</v>
      </c>
      <c r="E21" s="8">
        <v>98</v>
      </c>
      <c r="F21" s="9">
        <v>100</v>
      </c>
      <c r="G21" s="8">
        <v>38</v>
      </c>
      <c r="H21" s="8">
        <v>68</v>
      </c>
      <c r="I21" s="9">
        <f t="shared" si="3"/>
        <v>87.846153846153854</v>
      </c>
      <c r="J21" s="9">
        <v>83.752913752913742</v>
      </c>
      <c r="K21" s="8">
        <v>63</v>
      </c>
      <c r="L21" s="9">
        <v>45</v>
      </c>
      <c r="M21" s="9">
        <v>88</v>
      </c>
      <c r="N21" s="9">
        <v>66</v>
      </c>
      <c r="P21" s="10">
        <f t="shared" si="4"/>
        <v>73.415151515151521</v>
      </c>
      <c r="Q21" s="8" t="str">
        <f>IF(P21&gt;$R$4,"A",IF(P21&gt;$R$5,"B",IF(P21&gt;$R$6,"C",IF(P21&gt;$R$7,"D","F"))))</f>
        <v>C</v>
      </c>
      <c r="R21" s="6"/>
    </row>
    <row r="22" spans="1:18">
      <c r="A22" s="6" t="s">
        <v>72</v>
      </c>
      <c r="B22" s="8">
        <v>100</v>
      </c>
      <c r="C22" s="8">
        <v>49</v>
      </c>
      <c r="D22" s="8">
        <v>131</v>
      </c>
      <c r="E22" s="8">
        <v>115</v>
      </c>
      <c r="F22" s="9">
        <v>100</v>
      </c>
      <c r="G22" s="8">
        <v>50</v>
      </c>
      <c r="H22" s="8">
        <v>91</v>
      </c>
      <c r="I22" s="9">
        <f t="shared" si="3"/>
        <v>97.846153846153854</v>
      </c>
      <c r="J22" s="9">
        <v>75.912587412587413</v>
      </c>
      <c r="K22" s="8">
        <v>78</v>
      </c>
      <c r="L22" s="9">
        <v>67</v>
      </c>
      <c r="M22" s="9">
        <v>96</v>
      </c>
      <c r="N22" s="9">
        <v>64</v>
      </c>
      <c r="P22" s="10">
        <f t="shared" si="4"/>
        <v>79.405069930069914</v>
      </c>
      <c r="Q22" s="8" t="s">
        <v>158</v>
      </c>
      <c r="R22" s="6"/>
    </row>
    <row r="23" spans="1:18">
      <c r="A23" s="6" t="s">
        <v>68</v>
      </c>
      <c r="B23" s="8">
        <v>93</v>
      </c>
      <c r="C23" s="8">
        <v>35</v>
      </c>
      <c r="D23" s="8">
        <v>135</v>
      </c>
      <c r="E23" s="8">
        <v>105</v>
      </c>
      <c r="F23" s="9">
        <v>100</v>
      </c>
      <c r="G23" s="8">
        <v>50</v>
      </c>
      <c r="H23" s="8">
        <v>100</v>
      </c>
      <c r="I23" s="9">
        <f t="shared" si="3"/>
        <v>95.07692307692308</v>
      </c>
      <c r="J23" s="9">
        <v>94.572843822843808</v>
      </c>
      <c r="K23" s="8">
        <v>97</v>
      </c>
      <c r="L23" s="9">
        <v>94</v>
      </c>
      <c r="M23" s="9">
        <v>106</v>
      </c>
      <c r="N23" s="9">
        <v>96</v>
      </c>
      <c r="P23" s="10">
        <f t="shared" si="4"/>
        <v>96.854749417249423</v>
      </c>
      <c r="Q23" s="8" t="s">
        <v>154</v>
      </c>
      <c r="R23" s="6"/>
    </row>
    <row r="24" spans="1:18">
      <c r="A24" s="6" t="s">
        <v>66</v>
      </c>
      <c r="B24" s="8">
        <v>88</v>
      </c>
      <c r="C24" s="8">
        <v>45</v>
      </c>
      <c r="D24" s="8">
        <v>134</v>
      </c>
      <c r="E24" s="8">
        <v>98</v>
      </c>
      <c r="F24" s="9">
        <v>100</v>
      </c>
      <c r="G24" s="8">
        <v>38</v>
      </c>
      <c r="H24" s="8">
        <v>68</v>
      </c>
      <c r="I24" s="9">
        <f t="shared" si="3"/>
        <v>87.846153846153854</v>
      </c>
      <c r="J24" s="9">
        <v>91.421328671328666</v>
      </c>
      <c r="K24" s="8">
        <v>69</v>
      </c>
      <c r="L24" s="9">
        <v>79</v>
      </c>
      <c r="M24" s="9">
        <v>88</v>
      </c>
      <c r="N24" s="9">
        <v>94</v>
      </c>
      <c r="P24" s="10">
        <f t="shared" si="4"/>
        <v>85.532255244755248</v>
      </c>
      <c r="Q24" s="8" t="str">
        <f>IF(P24&gt;$R$4,"A",IF(P24&gt;$R$5,"B",IF(P24&gt;$R$6,"C",IF(P24&gt;$R$7,"D","F"))))</f>
        <v>B</v>
      </c>
      <c r="R24" s="6"/>
    </row>
    <row r="25" spans="1:18">
      <c r="A25" s="6" t="s">
        <v>57</v>
      </c>
      <c r="B25" s="8">
        <v>100</v>
      </c>
      <c r="C25" s="8">
        <v>49</v>
      </c>
      <c r="D25" s="8">
        <v>131</v>
      </c>
      <c r="E25" s="8">
        <v>115</v>
      </c>
      <c r="F25" s="9">
        <v>100</v>
      </c>
      <c r="G25" s="8">
        <v>50</v>
      </c>
      <c r="H25" s="8">
        <v>91</v>
      </c>
      <c r="I25" s="9">
        <f t="shared" si="3"/>
        <v>97.846153846153854</v>
      </c>
      <c r="J25" s="9">
        <v>86.332167832167826</v>
      </c>
      <c r="K25" s="8">
        <v>88</v>
      </c>
      <c r="L25" s="9">
        <v>88</v>
      </c>
      <c r="M25" s="9">
        <v>96</v>
      </c>
      <c r="N25" s="9">
        <v>91</v>
      </c>
      <c r="P25" s="10">
        <f t="shared" si="4"/>
        <v>90.709965034965052</v>
      </c>
      <c r="Q25" s="8" t="str">
        <f>IF(P25&gt;$R$4,"A",IF(P25&gt;$R$5,"B",IF(P25&gt;$R$6,"C",IF(P25&gt;$R$7,"D","F"))))</f>
        <v>A</v>
      </c>
      <c r="R25" s="6"/>
    </row>
    <row r="26" spans="1:18">
      <c r="A26" s="6" t="s">
        <v>115</v>
      </c>
      <c r="B26" s="8">
        <v>75</v>
      </c>
      <c r="C26" s="8">
        <v>21</v>
      </c>
      <c r="D26" s="8">
        <v>113</v>
      </c>
      <c r="F26" s="9">
        <v>85</v>
      </c>
      <c r="G26" s="8">
        <v>20</v>
      </c>
      <c r="H26" s="8">
        <v>73</v>
      </c>
      <c r="I26" s="9">
        <f t="shared" si="3"/>
        <v>59.53846153846154</v>
      </c>
      <c r="J26" s="9">
        <v>81.699300699300693</v>
      </c>
      <c r="K26" s="8">
        <v>56</v>
      </c>
      <c r="L26" s="9">
        <v>58</v>
      </c>
      <c r="M26" s="9">
        <v>74</v>
      </c>
      <c r="N26" s="9">
        <v>62</v>
      </c>
      <c r="P26" s="10">
        <f t="shared" si="4"/>
        <v>66.855594405594402</v>
      </c>
      <c r="Q26" s="8" t="s">
        <v>155</v>
      </c>
      <c r="R26" s="6"/>
    </row>
    <row r="27" spans="1:18">
      <c r="A27" s="6" t="s">
        <v>114</v>
      </c>
      <c r="B27" s="8">
        <v>95</v>
      </c>
      <c r="C27" s="8">
        <v>49</v>
      </c>
      <c r="D27" s="8">
        <v>129</v>
      </c>
      <c r="E27" s="8">
        <v>63</v>
      </c>
      <c r="F27" s="9">
        <v>98</v>
      </c>
      <c r="G27" s="8">
        <v>50</v>
      </c>
      <c r="H27" s="8">
        <v>85</v>
      </c>
      <c r="I27" s="9">
        <f t="shared" si="3"/>
        <v>87.538461538461547</v>
      </c>
      <c r="J27" s="9">
        <v>93.391025641025635</v>
      </c>
      <c r="K27" s="8">
        <v>81</v>
      </c>
      <c r="L27" s="9">
        <v>73</v>
      </c>
      <c r="M27" s="9">
        <v>67</v>
      </c>
      <c r="N27" s="9">
        <v>81</v>
      </c>
      <c r="P27" s="10">
        <f t="shared" si="4"/>
        <v>81.778525641025638</v>
      </c>
      <c r="Q27" s="8" t="str">
        <f>IF(P27&gt;$R$4,"A",IF(P27&gt;$R$5,"B",IF(P27&gt;$R$6,"C",IF(P27&gt;$R$7,"D","F"))))</f>
        <v>B</v>
      </c>
      <c r="R27" s="6"/>
    </row>
    <row r="28" spans="1:18">
      <c r="A28" s="6" t="s">
        <v>74</v>
      </c>
      <c r="B28" s="8">
        <v>99</v>
      </c>
      <c r="C28" s="8">
        <v>29</v>
      </c>
      <c r="D28" s="8">
        <v>134</v>
      </c>
      <c r="E28" s="8">
        <v>53</v>
      </c>
      <c r="F28" s="9">
        <v>85</v>
      </c>
      <c r="G28" s="8">
        <v>50</v>
      </c>
      <c r="H28" s="8">
        <v>40</v>
      </c>
      <c r="I28" s="9">
        <f t="shared" si="3"/>
        <v>75.384615384615387</v>
      </c>
      <c r="J28" s="9">
        <v>88.841200466200476</v>
      </c>
      <c r="K28" s="8">
        <v>84</v>
      </c>
      <c r="L28" s="9">
        <v>76</v>
      </c>
      <c r="M28" s="9">
        <v>121</v>
      </c>
      <c r="N28" s="9">
        <v>91</v>
      </c>
      <c r="P28" s="10">
        <f t="shared" si="4"/>
        <v>89.317992424242419</v>
      </c>
      <c r="Q28" s="8" t="str">
        <f>IF(P28&gt;$R$4,"A",IF(P28&gt;$R$5,"B",IF(P28&gt;$R$6,"C",IF(P28&gt;$R$7,"D","F"))))</f>
        <v>A</v>
      </c>
      <c r="R28" s="6"/>
    </row>
    <row r="29" spans="1:18">
      <c r="A29" s="6" t="s">
        <v>122</v>
      </c>
      <c r="B29" s="8">
        <v>82</v>
      </c>
      <c r="C29" s="8">
        <v>41</v>
      </c>
      <c r="D29" s="8">
        <v>124</v>
      </c>
      <c r="E29" s="8">
        <v>0</v>
      </c>
      <c r="F29" s="9">
        <v>15</v>
      </c>
      <c r="G29" s="8">
        <v>50</v>
      </c>
      <c r="H29" s="8">
        <v>51</v>
      </c>
      <c r="I29" s="9">
        <f t="shared" si="3"/>
        <v>55.846153846153847</v>
      </c>
      <c r="J29" s="9">
        <v>90.423951048951039</v>
      </c>
      <c r="K29" s="8">
        <v>84</v>
      </c>
      <c r="L29" s="9">
        <v>73</v>
      </c>
      <c r="M29" s="9">
        <v>78</v>
      </c>
      <c r="N29" s="9">
        <v>70</v>
      </c>
      <c r="O29" s="11" t="s">
        <v>153</v>
      </c>
      <c r="P29" s="10">
        <f t="shared" si="4"/>
        <v>78.732910839160837</v>
      </c>
      <c r="Q29" s="8" t="s">
        <v>159</v>
      </c>
      <c r="R29" s="6"/>
    </row>
    <row r="30" spans="1:18">
      <c r="A30" s="6" t="s">
        <v>39</v>
      </c>
      <c r="B30" s="8">
        <v>90</v>
      </c>
      <c r="C30" s="8">
        <v>44</v>
      </c>
      <c r="D30" s="8">
        <v>132</v>
      </c>
      <c r="E30" s="8">
        <v>93</v>
      </c>
      <c r="F30" s="9">
        <v>95</v>
      </c>
      <c r="G30" s="8">
        <v>33</v>
      </c>
      <c r="H30" s="8">
        <v>68</v>
      </c>
      <c r="I30" s="9">
        <f t="shared" si="3"/>
        <v>85.384615384615387</v>
      </c>
      <c r="J30" s="9">
        <v>94.632867132867133</v>
      </c>
      <c r="K30" s="8">
        <v>88</v>
      </c>
      <c r="L30" s="9">
        <v>79</v>
      </c>
      <c r="M30" s="9">
        <v>91</v>
      </c>
      <c r="N30" s="9">
        <v>77</v>
      </c>
      <c r="P30" s="10">
        <f t="shared" si="4"/>
        <v>86.715909090909093</v>
      </c>
      <c r="Q30" s="8" t="s">
        <v>157</v>
      </c>
      <c r="R30" s="6"/>
    </row>
    <row r="31" spans="1:18">
      <c r="A31" s="6" t="s">
        <v>113</v>
      </c>
      <c r="B31" s="8">
        <v>96</v>
      </c>
      <c r="C31" s="8">
        <v>49</v>
      </c>
      <c r="D31" s="8">
        <v>125</v>
      </c>
      <c r="E31" s="8">
        <v>115</v>
      </c>
      <c r="F31" s="8">
        <v>96</v>
      </c>
      <c r="G31" s="8">
        <v>50</v>
      </c>
      <c r="H31" s="8">
        <v>85</v>
      </c>
      <c r="I31" s="9">
        <f t="shared" si="3"/>
        <v>94.769230769230774</v>
      </c>
      <c r="J31" s="9">
        <v>91.406177156177151</v>
      </c>
      <c r="K31" s="8">
        <v>59</v>
      </c>
      <c r="L31" s="9">
        <v>70</v>
      </c>
      <c r="M31" s="9">
        <v>99</v>
      </c>
      <c r="N31" s="9">
        <v>53</v>
      </c>
      <c r="P31" s="10">
        <f t="shared" si="4"/>
        <v>79.216928904428912</v>
      </c>
      <c r="Q31" s="8" t="s">
        <v>158</v>
      </c>
      <c r="R31" s="6"/>
    </row>
    <row r="32" spans="1:18">
      <c r="A32" s="6" t="s">
        <v>91</v>
      </c>
      <c r="B32" s="8">
        <v>93</v>
      </c>
      <c r="C32" s="8">
        <v>46</v>
      </c>
      <c r="D32" s="8">
        <v>135</v>
      </c>
      <c r="E32" s="8">
        <v>95</v>
      </c>
      <c r="F32" s="9">
        <v>100</v>
      </c>
      <c r="G32" s="8">
        <v>50</v>
      </c>
      <c r="H32" s="8">
        <v>28</v>
      </c>
      <c r="I32" s="9">
        <f t="shared" si="3"/>
        <v>84.15384615384616</v>
      </c>
      <c r="J32" s="9">
        <v>96.324009324009324</v>
      </c>
      <c r="K32" s="8">
        <v>94</v>
      </c>
      <c r="L32" s="9">
        <v>97</v>
      </c>
      <c r="M32" s="9">
        <v>89</v>
      </c>
      <c r="N32" s="9">
        <v>94</v>
      </c>
      <c r="O32" s="11" t="s">
        <v>152</v>
      </c>
      <c r="P32" s="10">
        <f t="shared" si="4"/>
        <v>95.804079254079241</v>
      </c>
      <c r="Q32" s="8" t="s">
        <v>154</v>
      </c>
      <c r="R32" s="6"/>
    </row>
    <row r="33" spans="1:18">
      <c r="A33" s="6" t="s">
        <v>105</v>
      </c>
      <c r="B33" s="8">
        <v>92</v>
      </c>
      <c r="C33" s="8">
        <v>46</v>
      </c>
      <c r="D33" s="8">
        <v>135</v>
      </c>
      <c r="E33" s="8">
        <v>108</v>
      </c>
      <c r="F33" s="8">
        <v>96</v>
      </c>
      <c r="G33" s="8">
        <v>35</v>
      </c>
      <c r="H33" s="8">
        <v>90</v>
      </c>
      <c r="I33" s="9">
        <f t="shared" si="3"/>
        <v>92.615384615384613</v>
      </c>
      <c r="J33" s="9">
        <v>95.389568764568764</v>
      </c>
      <c r="K33" s="8">
        <v>88</v>
      </c>
      <c r="L33" s="9">
        <v>82</v>
      </c>
      <c r="M33" s="9">
        <v>135</v>
      </c>
      <c r="N33" s="9">
        <v>85</v>
      </c>
      <c r="P33" s="10">
        <f t="shared" si="4"/>
        <v>96.239699883449873</v>
      </c>
      <c r="Q33" s="8" t="s">
        <v>154</v>
      </c>
      <c r="R33" s="6"/>
    </row>
    <row r="34" spans="1:18">
      <c r="A34" s="6" t="s">
        <v>112</v>
      </c>
      <c r="B34" s="8">
        <v>91</v>
      </c>
      <c r="C34" s="8">
        <v>38</v>
      </c>
      <c r="E34" s="8">
        <v>65</v>
      </c>
      <c r="F34" s="9">
        <v>80</v>
      </c>
      <c r="G34" s="8">
        <v>40</v>
      </c>
      <c r="H34" s="8">
        <v>80</v>
      </c>
      <c r="I34" s="9">
        <f t="shared" si="3"/>
        <v>60.615384615384613</v>
      </c>
      <c r="J34" s="9">
        <v>91.18968531468532</v>
      </c>
      <c r="K34" s="8">
        <v>72</v>
      </c>
      <c r="L34" s="9">
        <v>82</v>
      </c>
      <c r="M34" s="9">
        <v>45</v>
      </c>
      <c r="N34" s="9">
        <v>77</v>
      </c>
      <c r="P34" s="10">
        <f t="shared" si="4"/>
        <v>73.289729020979024</v>
      </c>
      <c r="Q34" s="8" t="str">
        <f>IF(P34&gt;$R$4,"A",IF(P34&gt;$R$5,"B",IF(P34&gt;$R$6,"C",IF(P34&gt;$R$7,"D","F"))))</f>
        <v>C</v>
      </c>
      <c r="R34" s="6"/>
    </row>
    <row r="35" spans="1:18">
      <c r="A35" s="6" t="s">
        <v>84</v>
      </c>
      <c r="B35" s="8">
        <v>96</v>
      </c>
      <c r="C35" s="8">
        <v>49</v>
      </c>
      <c r="D35" s="8">
        <v>125</v>
      </c>
      <c r="E35" s="8">
        <v>115</v>
      </c>
      <c r="F35" s="8">
        <v>96</v>
      </c>
      <c r="G35" s="8">
        <v>50</v>
      </c>
      <c r="H35" s="8">
        <v>85</v>
      </c>
      <c r="I35" s="9">
        <f t="shared" si="3"/>
        <v>94.769230769230774</v>
      </c>
      <c r="J35" s="9">
        <v>96.192307692307679</v>
      </c>
      <c r="K35" s="8">
        <v>66</v>
      </c>
      <c r="L35" s="9">
        <v>82</v>
      </c>
      <c r="M35" s="9">
        <v>99</v>
      </c>
      <c r="N35" s="9">
        <v>77</v>
      </c>
      <c r="P35" s="10">
        <f t="shared" si="4"/>
        <v>86.863461538461522</v>
      </c>
      <c r="Q35" s="8" t="s">
        <v>157</v>
      </c>
      <c r="R35" s="6"/>
    </row>
    <row r="36" spans="1:18">
      <c r="A36" s="6" t="s">
        <v>100</v>
      </c>
      <c r="B36" s="8">
        <v>95</v>
      </c>
      <c r="C36" s="8">
        <v>49</v>
      </c>
      <c r="D36" s="8">
        <v>129</v>
      </c>
      <c r="E36" s="8">
        <v>63</v>
      </c>
      <c r="F36" s="8">
        <v>98</v>
      </c>
      <c r="G36" s="8">
        <v>50</v>
      </c>
      <c r="H36" s="8">
        <v>85</v>
      </c>
      <c r="I36" s="9">
        <f t="shared" si="3"/>
        <v>87.538461538461547</v>
      </c>
      <c r="J36" s="9">
        <v>92.263986013986028</v>
      </c>
      <c r="K36" s="8">
        <v>88</v>
      </c>
      <c r="L36" s="9">
        <v>91</v>
      </c>
      <c r="M36" s="9">
        <v>67</v>
      </c>
      <c r="N36" s="9">
        <v>89</v>
      </c>
      <c r="P36" s="10">
        <f t="shared" si="4"/>
        <v>86.446765734265739</v>
      </c>
      <c r="Q36" s="8" t="s">
        <v>157</v>
      </c>
      <c r="R36" s="6"/>
    </row>
    <row r="37" spans="1:18">
      <c r="A37" s="6" t="s">
        <v>76</v>
      </c>
      <c r="B37" s="8">
        <v>86</v>
      </c>
      <c r="C37" s="8">
        <v>48</v>
      </c>
      <c r="D37" s="8">
        <v>135</v>
      </c>
      <c r="E37" s="8">
        <v>115</v>
      </c>
      <c r="F37" s="9">
        <v>100</v>
      </c>
      <c r="G37" s="8">
        <v>50</v>
      </c>
      <c r="H37" s="8">
        <v>88</v>
      </c>
      <c r="I37" s="9">
        <f t="shared" si="3"/>
        <v>95.692307692307693</v>
      </c>
      <c r="J37" s="9">
        <v>86.006993006993014</v>
      </c>
      <c r="K37" s="8">
        <v>78</v>
      </c>
      <c r="L37" s="9">
        <v>61</v>
      </c>
      <c r="M37" s="9">
        <v>117</v>
      </c>
      <c r="N37" s="9">
        <v>66</v>
      </c>
      <c r="P37" s="10">
        <f t="shared" si="4"/>
        <v>84.155594405594414</v>
      </c>
      <c r="Q37" s="8" t="str">
        <f>IF(P37&gt;$R$4,"A",IF(P37&gt;$R$5,"B",IF(P37&gt;$R$6,"C",IF(P37&gt;$R$7,"D","F"))))</f>
        <v>B</v>
      </c>
      <c r="R37" s="6"/>
    </row>
    <row r="38" spans="1:18">
      <c r="A38" s="6" t="s">
        <v>110</v>
      </c>
      <c r="B38" s="8">
        <v>100</v>
      </c>
      <c r="C38" s="8">
        <v>50</v>
      </c>
      <c r="D38" s="8">
        <v>135</v>
      </c>
      <c r="E38" s="8">
        <v>90</v>
      </c>
      <c r="F38" s="9">
        <v>98</v>
      </c>
      <c r="G38" s="8">
        <v>50</v>
      </c>
      <c r="H38" s="8">
        <v>90</v>
      </c>
      <c r="I38" s="9">
        <f t="shared" si="3"/>
        <v>94.307692307692307</v>
      </c>
      <c r="J38" s="9">
        <v>96.722902097902107</v>
      </c>
      <c r="K38" s="8">
        <v>94</v>
      </c>
      <c r="L38" s="9">
        <v>94</v>
      </c>
      <c r="M38" s="9">
        <v>101</v>
      </c>
      <c r="N38" s="9">
        <v>94</v>
      </c>
      <c r="P38" s="10">
        <f t="shared" si="4"/>
        <v>95.776879370629374</v>
      </c>
      <c r="Q38" s="8" t="s">
        <v>154</v>
      </c>
      <c r="R38" s="6"/>
    </row>
    <row r="39" spans="1:18">
      <c r="A39" s="6" t="s">
        <v>40</v>
      </c>
      <c r="B39" s="8">
        <v>75</v>
      </c>
      <c r="I39" s="9">
        <f t="shared" si="3"/>
        <v>11.538461538461538</v>
      </c>
      <c r="J39" s="9">
        <v>48.456293706293707</v>
      </c>
      <c r="K39" s="8">
        <v>81</v>
      </c>
      <c r="L39" s="9"/>
      <c r="M39" s="9"/>
      <c r="N39" s="9"/>
      <c r="P39" s="10">
        <f t="shared" si="4"/>
        <v>25.994842657342659</v>
      </c>
      <c r="Q39" s="8" t="str">
        <f>IF(P39&gt;$R$4,"A",IF(P39&gt;$R$5,"B",IF(P39&gt;$R$6,"C",IF(P39&gt;$R$7,"D","F"))))</f>
        <v>F</v>
      </c>
      <c r="R39" s="6"/>
    </row>
    <row r="40" spans="1:18">
      <c r="A40" s="6" t="s">
        <v>62</v>
      </c>
      <c r="B40" s="8">
        <v>92</v>
      </c>
      <c r="C40" s="8">
        <v>46</v>
      </c>
      <c r="D40" s="8">
        <v>135</v>
      </c>
      <c r="E40" s="8">
        <v>108</v>
      </c>
      <c r="F40" s="8">
        <v>96</v>
      </c>
      <c r="G40" s="8">
        <v>35</v>
      </c>
      <c r="H40" s="8">
        <v>90</v>
      </c>
      <c r="I40" s="9">
        <f t="shared" si="3"/>
        <v>92.615384615384613</v>
      </c>
      <c r="J40" s="9">
        <v>92.730477855477858</v>
      </c>
      <c r="K40" s="8">
        <v>81</v>
      </c>
      <c r="L40" s="9">
        <v>85</v>
      </c>
      <c r="M40" s="9">
        <v>135</v>
      </c>
      <c r="N40" s="9">
        <v>79</v>
      </c>
      <c r="P40" s="10">
        <f t="shared" si="4"/>
        <v>94.074927156177154</v>
      </c>
      <c r="Q40" s="8" t="str">
        <f>IF(P40&gt;$R$4,"A",IF(P40&gt;$R$5,"B",IF(P40&gt;$R$6,"C",IF(P40&gt;$R$7,"D","F"))))</f>
        <v>A</v>
      </c>
      <c r="R40" s="6"/>
    </row>
    <row r="41" spans="1:18">
      <c r="A41" s="6" t="s">
        <v>79</v>
      </c>
      <c r="B41" s="8">
        <v>91</v>
      </c>
      <c r="C41" s="8">
        <v>38</v>
      </c>
      <c r="E41" s="8">
        <v>65</v>
      </c>
      <c r="F41" s="9">
        <v>80</v>
      </c>
      <c r="G41" s="8">
        <v>40</v>
      </c>
      <c r="H41" s="8">
        <v>80</v>
      </c>
      <c r="I41" s="9">
        <f t="shared" si="3"/>
        <v>60.615384615384613</v>
      </c>
      <c r="J41" s="9">
        <v>86.84527972027972</v>
      </c>
      <c r="K41" s="8">
        <v>63</v>
      </c>
      <c r="L41" s="9">
        <v>76</v>
      </c>
      <c r="M41" s="9">
        <v>45</v>
      </c>
      <c r="N41" s="9">
        <v>68</v>
      </c>
      <c r="P41" s="10">
        <f t="shared" si="4"/>
        <v>68.603627622377616</v>
      </c>
      <c r="Q41" s="8" t="str">
        <f>IF(P41&gt;$R$4,"A",IF(P41&gt;$R$5,"B",IF(P41&gt;$R$6,"C",IF(P41&gt;$R$7,"D","F"))))</f>
        <v>C</v>
      </c>
      <c r="R41" s="6"/>
    </row>
    <row r="42" spans="1:18">
      <c r="A42" s="6" t="s">
        <v>73</v>
      </c>
      <c r="B42" s="8">
        <v>96</v>
      </c>
      <c r="C42" s="8">
        <v>40</v>
      </c>
      <c r="D42" s="8">
        <v>130</v>
      </c>
      <c r="E42" s="8">
        <v>110</v>
      </c>
      <c r="F42" s="9">
        <v>100</v>
      </c>
      <c r="G42" s="8">
        <v>50</v>
      </c>
      <c r="H42" s="8">
        <v>100</v>
      </c>
      <c r="I42" s="9">
        <f t="shared" si="3"/>
        <v>96.307692307692307</v>
      </c>
      <c r="J42" s="9">
        <v>93.112470862470872</v>
      </c>
      <c r="K42" s="8">
        <v>63</v>
      </c>
      <c r="L42" s="9">
        <v>91</v>
      </c>
      <c r="M42" s="9">
        <v>89</v>
      </c>
      <c r="N42" s="9">
        <v>81</v>
      </c>
      <c r="P42" s="10">
        <f t="shared" si="4"/>
        <v>86.324271561771567</v>
      </c>
      <c r="Q42" s="8" t="s">
        <v>157</v>
      </c>
      <c r="R42" s="6"/>
    </row>
    <row r="43" spans="1:18">
      <c r="A43" s="6" t="s">
        <v>55</v>
      </c>
      <c r="B43" s="8">
        <v>98</v>
      </c>
      <c r="C43" s="8">
        <v>29</v>
      </c>
      <c r="D43" s="8">
        <v>134</v>
      </c>
      <c r="E43" s="8">
        <v>113</v>
      </c>
      <c r="F43" s="9">
        <v>95</v>
      </c>
      <c r="G43" s="8">
        <v>40</v>
      </c>
      <c r="H43" s="8">
        <v>78</v>
      </c>
      <c r="I43" s="9">
        <f t="shared" si="3"/>
        <v>90.307692307692307</v>
      </c>
      <c r="J43" s="9">
        <v>82.390442890442898</v>
      </c>
      <c r="K43" s="8">
        <v>63</v>
      </c>
      <c r="L43" s="9">
        <v>58</v>
      </c>
      <c r="M43" s="9">
        <v>97</v>
      </c>
      <c r="N43" s="9">
        <v>45</v>
      </c>
      <c r="P43" s="10">
        <f t="shared" si="4"/>
        <v>73.59376456876457</v>
      </c>
      <c r="Q43" s="8" t="str">
        <f>IF(P43&gt;$R$4,"A",IF(P43&gt;$R$5,"B",IF(P43&gt;$R$6,"C",IF(P43&gt;$R$7,"D","F"))))</f>
        <v>C</v>
      </c>
      <c r="R43" s="6"/>
    </row>
    <row r="44" spans="1:18">
      <c r="A44" s="6" t="s">
        <v>71</v>
      </c>
      <c r="B44" s="8">
        <v>93</v>
      </c>
      <c r="C44" s="8">
        <v>49</v>
      </c>
      <c r="D44" s="8">
        <v>129</v>
      </c>
      <c r="E44" s="8">
        <v>95</v>
      </c>
      <c r="F44" s="9">
        <v>80</v>
      </c>
      <c r="G44" s="8">
        <v>50</v>
      </c>
      <c r="H44" s="8">
        <v>33</v>
      </c>
      <c r="I44" s="9">
        <f t="shared" si="3"/>
        <v>81.384615384615387</v>
      </c>
      <c r="J44" s="9">
        <v>95.662004662004676</v>
      </c>
      <c r="K44" s="8">
        <v>88</v>
      </c>
      <c r="L44" s="9">
        <v>85</v>
      </c>
      <c r="M44" s="9">
        <v>61</v>
      </c>
      <c r="N44" s="9">
        <v>89</v>
      </c>
      <c r="P44" s="10">
        <f t="shared" si="4"/>
        <v>84.573193473193484</v>
      </c>
      <c r="Q44" s="8" t="str">
        <f>IF(P44&gt;$R$4,"A",IF(P44&gt;$R$5,"B",IF(P44&gt;$R$6,"C",IF(P44&gt;$R$7,"D","F"))))</f>
        <v>B</v>
      </c>
      <c r="R44" s="6"/>
    </row>
    <row r="45" spans="1:18">
      <c r="A45" s="6" t="s">
        <v>103</v>
      </c>
      <c r="B45" s="8">
        <v>100</v>
      </c>
      <c r="C45" s="8">
        <v>50</v>
      </c>
      <c r="D45" s="8">
        <v>135</v>
      </c>
      <c r="E45" s="8">
        <v>90</v>
      </c>
      <c r="F45" s="9">
        <v>98</v>
      </c>
      <c r="G45" s="8">
        <v>50</v>
      </c>
      <c r="H45" s="8">
        <v>90</v>
      </c>
      <c r="I45" s="9">
        <f t="shared" si="3"/>
        <v>94.307692307692307</v>
      </c>
      <c r="J45" s="9">
        <v>91.283508158508155</v>
      </c>
      <c r="K45" s="8">
        <v>78</v>
      </c>
      <c r="L45" s="9">
        <v>82</v>
      </c>
      <c r="M45" s="9">
        <v>101</v>
      </c>
      <c r="N45" s="9">
        <v>72</v>
      </c>
      <c r="P45" s="10">
        <f t="shared" si="4"/>
        <v>86.917030885780889</v>
      </c>
      <c r="Q45" s="8" t="s">
        <v>157</v>
      </c>
      <c r="R45" s="6"/>
    </row>
    <row r="46" spans="1:18">
      <c r="A46" s="6" t="s">
        <v>87</v>
      </c>
      <c r="B46" s="8">
        <v>88</v>
      </c>
      <c r="C46" s="8">
        <v>45</v>
      </c>
      <c r="D46" s="8">
        <v>134</v>
      </c>
      <c r="E46" s="8">
        <v>98</v>
      </c>
      <c r="F46" s="9">
        <v>100</v>
      </c>
      <c r="G46" s="8">
        <v>38</v>
      </c>
      <c r="H46" s="8">
        <v>68</v>
      </c>
      <c r="I46" s="9">
        <f t="shared" si="3"/>
        <v>87.846153846153854</v>
      </c>
      <c r="J46" s="9">
        <v>84.707459207459209</v>
      </c>
      <c r="K46" s="8">
        <v>63</v>
      </c>
      <c r="L46" s="9">
        <v>61</v>
      </c>
      <c r="M46" s="9">
        <v>88</v>
      </c>
      <c r="N46" s="9">
        <v>70</v>
      </c>
      <c r="P46" s="10">
        <f t="shared" si="4"/>
        <v>76.653787878787881</v>
      </c>
      <c r="Q46" s="8" t="str">
        <f>IF(P46&gt;$R$4,"A",IF(P46&gt;$R$5,"B",IF(P46&gt;$R$6,"C",IF(P46&gt;$R$7,"D","F"))))</f>
        <v>C</v>
      </c>
      <c r="R46" s="6"/>
    </row>
    <row r="47" spans="1:18">
      <c r="A47" s="6" t="s">
        <v>78</v>
      </c>
      <c r="B47" s="8">
        <v>98</v>
      </c>
      <c r="C47" s="8">
        <v>29</v>
      </c>
      <c r="D47" s="8">
        <v>134</v>
      </c>
      <c r="E47" s="8">
        <v>113</v>
      </c>
      <c r="F47" s="9">
        <v>95</v>
      </c>
      <c r="G47" s="8">
        <v>40</v>
      </c>
      <c r="H47" s="8">
        <v>78</v>
      </c>
      <c r="I47" s="9">
        <f t="shared" si="3"/>
        <v>90.307692307692307</v>
      </c>
      <c r="J47" s="9">
        <v>78.680069930069934</v>
      </c>
      <c r="K47" s="8">
        <v>72</v>
      </c>
      <c r="L47" s="9">
        <v>70</v>
      </c>
      <c r="M47" s="9">
        <v>97</v>
      </c>
      <c r="N47" s="9">
        <v>72</v>
      </c>
      <c r="P47" s="10">
        <f t="shared" si="4"/>
        <v>79.866171328671328</v>
      </c>
      <c r="Q47" s="8" t="s">
        <v>158</v>
      </c>
      <c r="R47" s="6"/>
    </row>
    <row r="48" spans="1:18">
      <c r="A48" s="6" t="s">
        <v>96</v>
      </c>
      <c r="B48" s="8">
        <v>93</v>
      </c>
      <c r="C48" s="8">
        <v>46</v>
      </c>
      <c r="D48" s="8">
        <v>135</v>
      </c>
      <c r="E48" s="8">
        <v>95</v>
      </c>
      <c r="F48" s="9">
        <v>100</v>
      </c>
      <c r="G48" s="8">
        <v>50</v>
      </c>
      <c r="H48" s="8">
        <v>28</v>
      </c>
      <c r="I48" s="9">
        <f t="shared" si="3"/>
        <v>84.15384615384616</v>
      </c>
      <c r="J48" s="9">
        <v>89.890442890442898</v>
      </c>
      <c r="K48" s="8">
        <v>56</v>
      </c>
      <c r="L48" s="9">
        <v>76</v>
      </c>
      <c r="M48" s="9">
        <v>89</v>
      </c>
      <c r="N48" s="9">
        <v>49</v>
      </c>
      <c r="P48" s="10">
        <f t="shared" si="4"/>
        <v>75.595687645687633</v>
      </c>
      <c r="Q48" s="8" t="str">
        <f>IF(P48&gt;$R$4,"A",IF(P48&gt;$R$5,"B",IF(P48&gt;$R$6,"C",IF(P48&gt;$R$7,"D","F"))))</f>
        <v>C</v>
      </c>
      <c r="R48" s="6"/>
    </row>
    <row r="49" spans="1:18">
      <c r="A49" s="6" t="s">
        <v>80</v>
      </c>
      <c r="B49" s="8">
        <v>99</v>
      </c>
      <c r="C49" s="8">
        <v>29</v>
      </c>
      <c r="D49" s="8">
        <v>134</v>
      </c>
      <c r="E49" s="8">
        <v>53</v>
      </c>
      <c r="F49" s="9">
        <v>85</v>
      </c>
      <c r="G49" s="8">
        <v>50</v>
      </c>
      <c r="H49" s="8">
        <v>40</v>
      </c>
      <c r="I49" s="9">
        <f t="shared" si="3"/>
        <v>75.384615384615387</v>
      </c>
      <c r="J49" s="9">
        <v>93.106351981351978</v>
      </c>
      <c r="K49" s="8">
        <v>84</v>
      </c>
      <c r="L49" s="9">
        <v>79</v>
      </c>
      <c r="M49" s="9">
        <v>121</v>
      </c>
      <c r="N49" s="9">
        <v>81</v>
      </c>
      <c r="P49" s="10">
        <f t="shared" si="4"/>
        <v>89.334280303030312</v>
      </c>
      <c r="Q49" s="8" t="str">
        <f>IF(P49&gt;$R$4,"A",IF(P49&gt;$R$5,"B",IF(P49&gt;$R$6,"C",IF(P49&gt;$R$7,"D","F"))))</f>
        <v>A</v>
      </c>
      <c r="R49" s="6"/>
    </row>
    <row r="50" spans="1:18">
      <c r="A50" s="6" t="s">
        <v>94</v>
      </c>
      <c r="B50" s="8">
        <v>100</v>
      </c>
      <c r="C50" s="8">
        <v>48</v>
      </c>
      <c r="D50" s="8">
        <v>135</v>
      </c>
      <c r="E50" s="8">
        <v>90</v>
      </c>
      <c r="F50" s="9">
        <v>98</v>
      </c>
      <c r="G50" s="8">
        <v>43</v>
      </c>
      <c r="H50" s="8">
        <v>75</v>
      </c>
      <c r="I50" s="9">
        <f t="shared" si="3"/>
        <v>90.615384615384613</v>
      </c>
      <c r="J50" s="9">
        <v>92</v>
      </c>
      <c r="K50" s="8">
        <v>69</v>
      </c>
      <c r="L50" s="9">
        <v>64</v>
      </c>
      <c r="M50" s="9">
        <v>77</v>
      </c>
      <c r="N50" s="9">
        <v>64</v>
      </c>
      <c r="P50" s="10">
        <f t="shared" si="4"/>
        <v>77.692307692307693</v>
      </c>
      <c r="Q50" s="8" t="s">
        <v>159</v>
      </c>
      <c r="R50" s="6"/>
    </row>
    <row r="51" spans="1:18">
      <c r="A51" s="6" t="s">
        <v>81</v>
      </c>
      <c r="B51" s="8">
        <v>91</v>
      </c>
      <c r="C51" s="8">
        <v>44</v>
      </c>
      <c r="D51" s="8">
        <v>133</v>
      </c>
      <c r="E51" s="8">
        <v>95</v>
      </c>
      <c r="F51" s="9">
        <v>100</v>
      </c>
      <c r="G51" s="8">
        <v>50</v>
      </c>
      <c r="H51" s="8">
        <v>90</v>
      </c>
      <c r="I51" s="9">
        <f t="shared" si="3"/>
        <v>92.769230769230774</v>
      </c>
      <c r="J51" s="9">
        <v>98.36888111888112</v>
      </c>
      <c r="K51" s="8">
        <v>94</v>
      </c>
      <c r="L51" s="9">
        <v>88</v>
      </c>
      <c r="M51" s="9">
        <v>103</v>
      </c>
      <c r="N51" s="9">
        <v>85</v>
      </c>
      <c r="P51" s="10">
        <f t="shared" si="4"/>
        <v>94.007604895104905</v>
      </c>
      <c r="Q51" s="8" t="str">
        <f>IF(P51&gt;$R$4,"A",IF(P51&gt;$R$5,"B",IF(P51&gt;$R$6,"C",IF(P51&gt;$R$7,"D","F"))))</f>
        <v>A</v>
      </c>
      <c r="R51" s="6"/>
    </row>
    <row r="52" spans="1:18">
      <c r="A52" s="6" t="s">
        <v>52</v>
      </c>
      <c r="B52" s="8">
        <v>93</v>
      </c>
      <c r="C52" s="8">
        <v>49</v>
      </c>
      <c r="D52" s="8">
        <v>129</v>
      </c>
      <c r="E52" s="8">
        <v>95</v>
      </c>
      <c r="F52" s="9">
        <v>80</v>
      </c>
      <c r="G52" s="8">
        <v>50</v>
      </c>
      <c r="H52" s="8">
        <v>33</v>
      </c>
      <c r="I52" s="9">
        <f t="shared" si="3"/>
        <v>81.384615384615387</v>
      </c>
      <c r="J52" s="9">
        <v>98.48776223776224</v>
      </c>
      <c r="K52" s="8">
        <v>97</v>
      </c>
      <c r="L52" s="9">
        <v>85</v>
      </c>
      <c r="M52" s="9">
        <v>61</v>
      </c>
      <c r="N52" s="9">
        <v>87</v>
      </c>
      <c r="P52" s="10">
        <f t="shared" si="4"/>
        <v>86.329632867132872</v>
      </c>
      <c r="Q52" s="8" t="s">
        <v>157</v>
      </c>
      <c r="R52" s="6"/>
    </row>
    <row r="53" spans="1:18">
      <c r="A53" s="6" t="s">
        <v>53</v>
      </c>
      <c r="B53" s="8">
        <v>82</v>
      </c>
      <c r="C53" s="8">
        <v>41</v>
      </c>
      <c r="D53" s="8">
        <v>124</v>
      </c>
      <c r="E53" s="8">
        <v>0</v>
      </c>
      <c r="F53" s="9">
        <v>15</v>
      </c>
      <c r="G53" s="8">
        <v>50</v>
      </c>
      <c r="H53" s="8">
        <v>51</v>
      </c>
      <c r="I53" s="9">
        <f t="shared" si="3"/>
        <v>55.846153846153847</v>
      </c>
      <c r="J53" s="9">
        <v>94.340617715617711</v>
      </c>
      <c r="K53" s="8">
        <v>94</v>
      </c>
      <c r="L53" s="9">
        <v>91</v>
      </c>
      <c r="M53" s="9">
        <v>78</v>
      </c>
      <c r="N53" s="9">
        <v>66</v>
      </c>
      <c r="P53" s="10">
        <f t="shared" si="4"/>
        <v>81.312077505827503</v>
      </c>
      <c r="Q53" s="8" t="str">
        <f t="shared" ref="Q53:Q60" si="6">IF(P53&gt;$R$4,"A",IF(P53&gt;$R$5,"B",IF(P53&gt;$R$6,"C",IF(P53&gt;$R$7,"D","F"))))</f>
        <v>B</v>
      </c>
      <c r="R53" s="6"/>
    </row>
    <row r="54" spans="1:18">
      <c r="A54" s="6" t="s">
        <v>82</v>
      </c>
      <c r="B54" s="8">
        <v>99</v>
      </c>
      <c r="C54" s="8">
        <v>29</v>
      </c>
      <c r="D54" s="8">
        <v>134</v>
      </c>
      <c r="E54" s="8">
        <v>53</v>
      </c>
      <c r="F54" s="9">
        <v>85</v>
      </c>
      <c r="G54" s="8">
        <v>50</v>
      </c>
      <c r="H54" s="8">
        <v>40</v>
      </c>
      <c r="I54" s="9">
        <f t="shared" si="3"/>
        <v>75.384615384615387</v>
      </c>
      <c r="J54" s="9">
        <v>90.871503496503493</v>
      </c>
      <c r="K54" s="8">
        <v>69</v>
      </c>
      <c r="L54" s="9">
        <v>73</v>
      </c>
      <c r="M54" s="9">
        <v>121</v>
      </c>
      <c r="N54" s="9">
        <v>77</v>
      </c>
      <c r="P54" s="10">
        <f t="shared" si="4"/>
        <v>85.025568181818173</v>
      </c>
      <c r="Q54" s="8" t="str">
        <f t="shared" si="6"/>
        <v>B</v>
      </c>
      <c r="R54" s="6"/>
    </row>
    <row r="55" spans="1:18">
      <c r="A55" s="6" t="s">
        <v>65</v>
      </c>
      <c r="B55" s="8">
        <v>99</v>
      </c>
      <c r="C55" s="8">
        <v>48</v>
      </c>
      <c r="D55" s="8">
        <v>135</v>
      </c>
      <c r="E55" s="8">
        <v>115</v>
      </c>
      <c r="F55" s="9">
        <v>100</v>
      </c>
      <c r="G55" s="8">
        <v>50</v>
      </c>
      <c r="H55" s="8">
        <v>88</v>
      </c>
      <c r="I55" s="9">
        <f t="shared" si="3"/>
        <v>97.692307692307693</v>
      </c>
      <c r="J55" s="9">
        <v>80.508741258741267</v>
      </c>
      <c r="K55" s="8">
        <v>63</v>
      </c>
      <c r="L55" s="9">
        <v>73</v>
      </c>
      <c r="M55" s="9">
        <v>117</v>
      </c>
      <c r="N55" s="9">
        <v>66</v>
      </c>
      <c r="P55" s="10">
        <f t="shared" si="4"/>
        <v>82.631031468531475</v>
      </c>
      <c r="Q55" s="8" t="str">
        <f t="shared" si="6"/>
        <v>B</v>
      </c>
      <c r="R55" s="6"/>
    </row>
    <row r="56" spans="1:18">
      <c r="A56" s="6" t="s">
        <v>36</v>
      </c>
      <c r="B56" s="8">
        <v>98</v>
      </c>
      <c r="C56" s="8">
        <v>48</v>
      </c>
      <c r="D56" s="8">
        <v>135</v>
      </c>
      <c r="E56" s="8">
        <v>115</v>
      </c>
      <c r="F56" s="8">
        <v>100</v>
      </c>
      <c r="G56" s="8">
        <v>50</v>
      </c>
      <c r="H56" s="8">
        <v>85</v>
      </c>
      <c r="I56" s="9">
        <f t="shared" si="3"/>
        <v>97.076923076923066</v>
      </c>
      <c r="J56" s="9">
        <v>97.451631701631698</v>
      </c>
      <c r="K56" s="8">
        <v>97</v>
      </c>
      <c r="L56" s="9">
        <v>88</v>
      </c>
      <c r="M56" s="9">
        <v>116</v>
      </c>
      <c r="N56" s="9">
        <v>94</v>
      </c>
      <c r="P56" s="10">
        <v>98.2</v>
      </c>
      <c r="Q56" s="8" t="s">
        <v>154</v>
      </c>
      <c r="R56" s="6"/>
    </row>
    <row r="57" spans="1:18">
      <c r="A57" s="6" t="s">
        <v>98</v>
      </c>
      <c r="B57" s="8">
        <v>93</v>
      </c>
      <c r="C57" s="8">
        <v>46</v>
      </c>
      <c r="D57" s="8">
        <v>135</v>
      </c>
      <c r="E57" s="8">
        <v>95</v>
      </c>
      <c r="F57" s="9">
        <v>100</v>
      </c>
      <c r="G57" s="8">
        <v>50</v>
      </c>
      <c r="H57" s="8">
        <v>28</v>
      </c>
      <c r="I57" s="9">
        <f t="shared" si="3"/>
        <v>84.15384615384616</v>
      </c>
      <c r="J57" s="9">
        <v>90.058857808857795</v>
      </c>
      <c r="K57" s="8">
        <v>53</v>
      </c>
      <c r="L57" s="9">
        <v>55</v>
      </c>
      <c r="M57" s="9">
        <v>89</v>
      </c>
      <c r="N57" s="9">
        <v>57</v>
      </c>
      <c r="P57" s="10">
        <f t="shared" ref="P57:P89" si="7">(I57/100*$I$3+J57/$J$4*$J$3+K57/$K$4*$K$3+L57/$L$4*$L$3+M57/$M$4*$M$3+N57/$N$4*$N$3)/$P$3*100 + O57</f>
        <v>73.237791375291366</v>
      </c>
      <c r="Q57" s="8" t="str">
        <f t="shared" si="6"/>
        <v>C</v>
      </c>
      <c r="R57" s="6"/>
    </row>
    <row r="58" spans="1:18">
      <c r="A58" s="6" t="s">
        <v>90</v>
      </c>
      <c r="B58" s="8">
        <v>96</v>
      </c>
      <c r="C58" s="8">
        <v>49</v>
      </c>
      <c r="D58" s="8">
        <v>125</v>
      </c>
      <c r="E58" s="8">
        <v>115</v>
      </c>
      <c r="F58" s="8">
        <v>96</v>
      </c>
      <c r="G58" s="8">
        <v>50</v>
      </c>
      <c r="H58" s="8">
        <v>85</v>
      </c>
      <c r="I58" s="9">
        <f t="shared" si="3"/>
        <v>94.769230769230774</v>
      </c>
      <c r="J58" s="9">
        <v>96.692307692307679</v>
      </c>
      <c r="K58" s="8">
        <v>72</v>
      </c>
      <c r="L58" s="9">
        <v>58</v>
      </c>
      <c r="M58" s="9">
        <v>99</v>
      </c>
      <c r="N58" s="9">
        <v>81</v>
      </c>
      <c r="P58" s="10">
        <f t="shared" si="7"/>
        <v>84.888461538461527</v>
      </c>
      <c r="Q58" s="8" t="str">
        <f t="shared" si="6"/>
        <v>B</v>
      </c>
      <c r="R58" s="6"/>
    </row>
    <row r="59" spans="1:18">
      <c r="A59" s="6" t="s">
        <v>69</v>
      </c>
      <c r="B59" s="8">
        <v>99</v>
      </c>
      <c r="C59" s="8">
        <v>48</v>
      </c>
      <c r="D59" s="8">
        <v>135</v>
      </c>
      <c r="E59" s="8">
        <v>115</v>
      </c>
      <c r="F59" s="9">
        <v>100</v>
      </c>
      <c r="G59" s="8">
        <v>50</v>
      </c>
      <c r="H59" s="8">
        <v>88</v>
      </c>
      <c r="I59" s="9">
        <f t="shared" si="3"/>
        <v>97.692307692307693</v>
      </c>
      <c r="J59" s="9">
        <v>85.629953379953378</v>
      </c>
      <c r="K59" s="8">
        <v>63</v>
      </c>
      <c r="L59" s="9">
        <v>79</v>
      </c>
      <c r="M59" s="9">
        <v>117</v>
      </c>
      <c r="N59" s="9">
        <v>72</v>
      </c>
      <c r="P59" s="10">
        <f t="shared" si="7"/>
        <v>85.711334498834489</v>
      </c>
      <c r="Q59" s="8" t="str">
        <f t="shared" si="6"/>
        <v>B</v>
      </c>
      <c r="R59" s="6"/>
    </row>
    <row r="60" spans="1:18">
      <c r="A60" s="6" t="s">
        <v>86</v>
      </c>
      <c r="B60" s="8">
        <v>68</v>
      </c>
      <c r="C60" s="8">
        <v>49</v>
      </c>
      <c r="D60" s="8">
        <v>134</v>
      </c>
      <c r="E60" s="8">
        <v>90</v>
      </c>
      <c r="F60" s="9">
        <v>96</v>
      </c>
      <c r="G60" s="8">
        <v>50</v>
      </c>
      <c r="H60" s="8">
        <v>90</v>
      </c>
      <c r="I60" s="9">
        <f t="shared" si="3"/>
        <v>88.769230769230774</v>
      </c>
      <c r="J60" s="9">
        <v>86.887529137529157</v>
      </c>
      <c r="K60" s="8">
        <v>75</v>
      </c>
      <c r="L60" s="9">
        <v>79</v>
      </c>
      <c r="M60" s="9">
        <v>44</v>
      </c>
      <c r="N60" s="9">
        <v>74</v>
      </c>
      <c r="P60" s="10">
        <f t="shared" si="7"/>
        <v>75.837266899766902</v>
      </c>
      <c r="Q60" s="8" t="str">
        <f t="shared" si="6"/>
        <v>C</v>
      </c>
      <c r="R60" s="6"/>
    </row>
    <row r="61" spans="1:18">
      <c r="A61" s="6" t="s">
        <v>104</v>
      </c>
      <c r="B61" s="8">
        <v>99</v>
      </c>
      <c r="C61" s="8">
        <v>48</v>
      </c>
      <c r="D61" s="8">
        <v>135</v>
      </c>
      <c r="E61" s="8">
        <v>115</v>
      </c>
      <c r="F61" s="9">
        <v>100</v>
      </c>
      <c r="G61" s="8">
        <v>50</v>
      </c>
      <c r="H61" s="8">
        <v>88</v>
      </c>
      <c r="I61" s="9">
        <f t="shared" si="3"/>
        <v>97.692307692307693</v>
      </c>
      <c r="J61" s="9">
        <v>84.331585081585089</v>
      </c>
      <c r="K61" s="8">
        <v>94</v>
      </c>
      <c r="L61" s="9">
        <v>73</v>
      </c>
      <c r="M61" s="9">
        <v>117</v>
      </c>
      <c r="N61" s="9">
        <v>57</v>
      </c>
      <c r="P61" s="10">
        <f t="shared" si="7"/>
        <v>86.886742424242414</v>
      </c>
      <c r="Q61" s="8" t="s">
        <v>157</v>
      </c>
      <c r="R61" s="6"/>
    </row>
    <row r="62" spans="1:18">
      <c r="A62" s="6" t="s">
        <v>64</v>
      </c>
      <c r="B62" s="8">
        <v>93</v>
      </c>
      <c r="C62" s="8">
        <v>46</v>
      </c>
      <c r="D62" s="8">
        <v>135</v>
      </c>
      <c r="E62" s="8">
        <v>95</v>
      </c>
      <c r="F62" s="9">
        <v>100</v>
      </c>
      <c r="G62" s="8">
        <v>50</v>
      </c>
      <c r="H62" s="8">
        <v>28</v>
      </c>
      <c r="I62" s="9">
        <f t="shared" si="3"/>
        <v>84.15384615384616</v>
      </c>
      <c r="J62" s="9">
        <v>91.909090909090907</v>
      </c>
      <c r="K62" s="8">
        <v>88</v>
      </c>
      <c r="L62" s="9">
        <v>82</v>
      </c>
      <c r="M62" s="9">
        <v>89</v>
      </c>
      <c r="N62" s="9">
        <v>79</v>
      </c>
      <c r="P62" s="10">
        <f t="shared" si="7"/>
        <v>86.300349650349631</v>
      </c>
      <c r="Q62" s="8" t="s">
        <v>157</v>
      </c>
      <c r="R62" s="6"/>
    </row>
    <row r="63" spans="1:18">
      <c r="A63" s="6" t="s">
        <v>67</v>
      </c>
      <c r="B63" s="8">
        <v>97</v>
      </c>
      <c r="C63" s="8">
        <v>49</v>
      </c>
      <c r="D63" s="8">
        <v>129</v>
      </c>
      <c r="E63" s="8">
        <v>90</v>
      </c>
      <c r="F63" s="9">
        <v>95</v>
      </c>
      <c r="G63" s="8">
        <v>50</v>
      </c>
      <c r="H63" s="8">
        <v>51</v>
      </c>
      <c r="I63" s="9">
        <f t="shared" si="3"/>
        <v>86.307692307692307</v>
      </c>
      <c r="J63" s="9">
        <v>97.1013986013986</v>
      </c>
      <c r="K63" s="8">
        <v>81</v>
      </c>
      <c r="L63" s="9">
        <v>82</v>
      </c>
      <c r="M63" s="9">
        <v>92</v>
      </c>
      <c r="N63" s="9">
        <v>74</v>
      </c>
      <c r="P63" s="10">
        <f t="shared" si="7"/>
        <v>86.571503496503482</v>
      </c>
      <c r="Q63" s="8" t="s">
        <v>157</v>
      </c>
      <c r="R63" s="6"/>
    </row>
    <row r="64" spans="1:18">
      <c r="A64" s="6" t="s">
        <v>70</v>
      </c>
      <c r="B64" s="8">
        <v>99</v>
      </c>
      <c r="C64" s="8">
        <v>50</v>
      </c>
      <c r="D64" s="8">
        <v>129</v>
      </c>
      <c r="E64" s="8">
        <v>82</v>
      </c>
      <c r="F64" s="9">
        <v>98</v>
      </c>
      <c r="G64" s="8">
        <v>50</v>
      </c>
      <c r="H64" s="8">
        <v>100</v>
      </c>
      <c r="I64" s="9">
        <f t="shared" si="3"/>
        <v>93.538461538461533</v>
      </c>
      <c r="J64" s="9">
        <v>93.291958041958054</v>
      </c>
      <c r="K64" s="8">
        <v>84</v>
      </c>
      <c r="L64" s="9">
        <v>85</v>
      </c>
      <c r="M64" s="9">
        <v>104</v>
      </c>
      <c r="N64" s="9">
        <v>87</v>
      </c>
      <c r="P64" s="10">
        <f t="shared" si="7"/>
        <v>91.353758741258744</v>
      </c>
      <c r="Q64" s="8" t="str">
        <f>IF(P64&gt;$R$4,"A",IF(P64&gt;$R$5,"B",IF(P64&gt;$R$6,"C",IF(P64&gt;$R$7,"D","F"))))</f>
        <v>A</v>
      </c>
      <c r="R64" s="6"/>
    </row>
    <row r="65" spans="1:18">
      <c r="A65" s="6" t="s">
        <v>101</v>
      </c>
      <c r="B65" s="8">
        <v>100</v>
      </c>
      <c r="C65" s="8">
        <v>48</v>
      </c>
      <c r="D65" s="8">
        <v>135</v>
      </c>
      <c r="E65" s="8">
        <v>90</v>
      </c>
      <c r="F65" s="9">
        <v>98</v>
      </c>
      <c r="G65" s="8">
        <v>43</v>
      </c>
      <c r="H65" s="8">
        <v>75</v>
      </c>
      <c r="I65" s="9">
        <f t="shared" si="3"/>
        <v>90.615384615384613</v>
      </c>
      <c r="J65" s="9">
        <v>90.643939393939405</v>
      </c>
      <c r="K65" s="8">
        <v>63</v>
      </c>
      <c r="L65" s="9">
        <v>64</v>
      </c>
      <c r="M65" s="9">
        <v>77</v>
      </c>
      <c r="N65" s="9">
        <v>77</v>
      </c>
      <c r="P65" s="10">
        <f t="shared" si="7"/>
        <v>78.403292540792549</v>
      </c>
      <c r="Q65" s="8" t="s">
        <v>159</v>
      </c>
      <c r="R65" s="6"/>
    </row>
    <row r="66" spans="1:18">
      <c r="A66" s="6" t="s">
        <v>38</v>
      </c>
      <c r="B66" s="8">
        <v>100</v>
      </c>
      <c r="C66" s="8">
        <v>49</v>
      </c>
      <c r="D66" s="8">
        <v>131</v>
      </c>
      <c r="E66" s="8">
        <v>115</v>
      </c>
      <c r="F66" s="9">
        <v>100</v>
      </c>
      <c r="G66" s="8">
        <v>50</v>
      </c>
      <c r="H66" s="8">
        <v>91</v>
      </c>
      <c r="I66" s="9">
        <f t="shared" si="3"/>
        <v>97.846153846153854</v>
      </c>
      <c r="J66" s="9">
        <v>82.324592074592076</v>
      </c>
      <c r="K66" s="8">
        <v>50</v>
      </c>
      <c r="L66" s="9">
        <v>64</v>
      </c>
      <c r="M66" s="9">
        <v>96</v>
      </c>
      <c r="N66" s="9">
        <v>66</v>
      </c>
      <c r="P66" s="10">
        <f t="shared" si="7"/>
        <v>76.658071095571103</v>
      </c>
      <c r="Q66" s="8" t="str">
        <f>IF(P66&gt;$R$4,"A",IF(P66&gt;$R$5,"B",IF(P66&gt;$R$6,"C",IF(P66&gt;$R$7,"D","F"))))</f>
        <v>C</v>
      </c>
      <c r="R66" s="6"/>
    </row>
    <row r="67" spans="1:18">
      <c r="A67" s="6" t="s">
        <v>99</v>
      </c>
      <c r="B67" s="8">
        <v>99</v>
      </c>
      <c r="C67" s="8">
        <v>50</v>
      </c>
      <c r="D67" s="8">
        <v>129</v>
      </c>
      <c r="E67" s="8">
        <v>82</v>
      </c>
      <c r="F67" s="9">
        <v>98</v>
      </c>
      <c r="G67" s="8">
        <v>50</v>
      </c>
      <c r="H67" s="8">
        <v>100</v>
      </c>
      <c r="I67" s="9">
        <f t="shared" si="3"/>
        <v>93.538461538461533</v>
      </c>
      <c r="J67" s="9">
        <v>97.249417249417235</v>
      </c>
      <c r="K67" s="8">
        <v>97</v>
      </c>
      <c r="L67" s="9">
        <v>88</v>
      </c>
      <c r="M67" s="9">
        <v>104</v>
      </c>
      <c r="N67" s="9">
        <v>89</v>
      </c>
      <c r="P67" s="10">
        <f t="shared" si="7"/>
        <v>95.043123543123528</v>
      </c>
      <c r="Q67" s="8" t="s">
        <v>154</v>
      </c>
      <c r="R67" s="6"/>
    </row>
    <row r="68" spans="1:18">
      <c r="A68" s="6" t="s">
        <v>95</v>
      </c>
      <c r="B68" s="8">
        <v>96</v>
      </c>
      <c r="C68" s="8">
        <v>49</v>
      </c>
      <c r="D68" s="8">
        <v>125</v>
      </c>
      <c r="E68" s="8">
        <v>115</v>
      </c>
      <c r="F68" s="8">
        <v>96</v>
      </c>
      <c r="G68" s="8">
        <v>50</v>
      </c>
      <c r="H68" s="8">
        <v>85</v>
      </c>
      <c r="I68" s="9">
        <f t="shared" si="3"/>
        <v>94.769230769230774</v>
      </c>
      <c r="J68" s="9">
        <v>88.550116550116542</v>
      </c>
      <c r="K68" s="8">
        <v>47</v>
      </c>
      <c r="L68" s="9">
        <v>39</v>
      </c>
      <c r="M68" s="9">
        <v>99</v>
      </c>
      <c r="N68" s="9">
        <v>79</v>
      </c>
      <c r="P68" s="10">
        <f t="shared" si="7"/>
        <v>75.952913752913759</v>
      </c>
      <c r="Q68" s="8" t="str">
        <f>IF(P68&gt;$R$4,"A",IF(P68&gt;$R$5,"B",IF(P68&gt;$R$6,"C",IF(P68&gt;$R$7,"D","F"))))</f>
        <v>C</v>
      </c>
      <c r="R68" s="6"/>
    </row>
    <row r="69" spans="1:18">
      <c r="A69" s="6" t="s">
        <v>93</v>
      </c>
      <c r="B69" s="8">
        <v>68</v>
      </c>
      <c r="C69" s="8">
        <v>49</v>
      </c>
      <c r="D69" s="8">
        <v>134</v>
      </c>
      <c r="E69" s="8">
        <v>90</v>
      </c>
      <c r="F69" s="9">
        <v>96</v>
      </c>
      <c r="G69" s="8">
        <v>50</v>
      </c>
      <c r="H69" s="8">
        <v>90</v>
      </c>
      <c r="I69" s="9">
        <f t="shared" si="3"/>
        <v>88.769230769230774</v>
      </c>
      <c r="J69" s="9">
        <v>82.879953379953392</v>
      </c>
      <c r="K69" s="8">
        <v>59</v>
      </c>
      <c r="L69" s="9">
        <v>70</v>
      </c>
      <c r="M69" s="9">
        <v>44</v>
      </c>
      <c r="N69" s="9">
        <v>64</v>
      </c>
      <c r="P69" s="10">
        <f t="shared" si="7"/>
        <v>69.585372960372965</v>
      </c>
      <c r="Q69" s="8" t="str">
        <f>IF(P69&gt;$R$4,"A",IF(P69&gt;$R$5,"B",IF(P69&gt;$R$6,"C",IF(P69&gt;$R$7,"D","F"))))</f>
        <v>C</v>
      </c>
      <c r="R69" s="6"/>
    </row>
    <row r="70" spans="1:18">
      <c r="A70" s="6" t="s">
        <v>116</v>
      </c>
      <c r="B70" s="8">
        <v>96</v>
      </c>
      <c r="C70" s="8">
        <v>40</v>
      </c>
      <c r="D70" s="8">
        <v>130</v>
      </c>
      <c r="E70" s="8">
        <v>110</v>
      </c>
      <c r="F70" s="8">
        <v>100</v>
      </c>
      <c r="G70" s="8">
        <v>50</v>
      </c>
      <c r="H70" s="8">
        <v>100</v>
      </c>
      <c r="I70" s="9">
        <f t="shared" si="3"/>
        <v>96.307692307692307</v>
      </c>
      <c r="J70" s="9">
        <v>91.642773892773903</v>
      </c>
      <c r="K70" s="8">
        <v>91</v>
      </c>
      <c r="L70" s="9">
        <v>79</v>
      </c>
      <c r="M70" s="9">
        <v>89</v>
      </c>
      <c r="N70" s="9">
        <v>74</v>
      </c>
      <c r="P70" s="10">
        <f t="shared" si="7"/>
        <v>87.306847319347312</v>
      </c>
      <c r="Q70" s="8" t="s">
        <v>157</v>
      </c>
      <c r="R70" s="6"/>
    </row>
    <row r="71" spans="1:18">
      <c r="A71" s="6" t="s">
        <v>75</v>
      </c>
      <c r="B71" s="8">
        <v>98</v>
      </c>
      <c r="C71" s="8">
        <v>29</v>
      </c>
      <c r="D71" s="8">
        <v>134</v>
      </c>
      <c r="E71" s="8">
        <v>113</v>
      </c>
      <c r="F71" s="9">
        <v>95</v>
      </c>
      <c r="G71" s="8">
        <v>40</v>
      </c>
      <c r="H71" s="8">
        <v>78</v>
      </c>
      <c r="I71" s="9">
        <f t="shared" si="3"/>
        <v>90.307692307692307</v>
      </c>
      <c r="J71" s="9">
        <v>91.583333333333329</v>
      </c>
      <c r="K71" s="8">
        <v>88</v>
      </c>
      <c r="L71" s="9">
        <v>79</v>
      </c>
      <c r="M71" s="9">
        <v>97</v>
      </c>
      <c r="N71" s="9">
        <v>72</v>
      </c>
      <c r="P71" s="10">
        <f t="shared" si="7"/>
        <v>86.841987179487177</v>
      </c>
      <c r="Q71" s="8" t="s">
        <v>157</v>
      </c>
      <c r="R71" s="6"/>
    </row>
    <row r="72" spans="1:18">
      <c r="A72" s="6" t="s">
        <v>58</v>
      </c>
      <c r="B72" s="8">
        <v>72</v>
      </c>
      <c r="C72" s="8">
        <v>35</v>
      </c>
      <c r="D72" s="8">
        <v>135</v>
      </c>
      <c r="E72" s="8">
        <v>105</v>
      </c>
      <c r="F72" s="9">
        <v>100</v>
      </c>
      <c r="G72" s="8">
        <v>50</v>
      </c>
      <c r="H72" s="8">
        <v>100</v>
      </c>
      <c r="I72" s="9">
        <f t="shared" si="3"/>
        <v>91.84615384615384</v>
      </c>
      <c r="J72" s="9">
        <v>92.315268065268057</v>
      </c>
      <c r="K72" s="8">
        <v>81</v>
      </c>
      <c r="L72" s="9">
        <v>64</v>
      </c>
      <c r="M72" s="9">
        <v>106</v>
      </c>
      <c r="N72" s="9">
        <v>74</v>
      </c>
      <c r="P72" s="10">
        <f t="shared" si="7"/>
        <v>85.605740093240087</v>
      </c>
      <c r="Q72" s="8" t="str">
        <f>IF(P72&gt;$R$4,"A",IF(P72&gt;$R$5,"B",IF(P72&gt;$R$6,"C",IF(P72&gt;$R$7,"D","F"))))</f>
        <v>B</v>
      </c>
      <c r="R72" s="6"/>
    </row>
    <row r="73" spans="1:18">
      <c r="A73" s="6" t="s">
        <v>119</v>
      </c>
      <c r="B73" s="8">
        <v>98</v>
      </c>
      <c r="C73" s="8">
        <v>45</v>
      </c>
      <c r="D73" s="8">
        <v>135</v>
      </c>
      <c r="E73" s="8">
        <v>90</v>
      </c>
      <c r="F73" s="9">
        <v>100</v>
      </c>
      <c r="G73" s="8">
        <v>50</v>
      </c>
      <c r="H73" s="8">
        <v>43</v>
      </c>
      <c r="I73" s="9">
        <f t="shared" ref="I73:I89" si="8">SUM(B73:H73)/$I$4*100</f>
        <v>86.307692307692307</v>
      </c>
      <c r="J73" s="9">
        <v>95.826048951048961</v>
      </c>
      <c r="K73" s="8">
        <v>94</v>
      </c>
      <c r="L73" s="9">
        <v>91</v>
      </c>
      <c r="M73" s="9">
        <v>96</v>
      </c>
      <c r="N73" s="9">
        <v>83</v>
      </c>
      <c r="P73" s="10">
        <f t="shared" si="7"/>
        <v>91.502666083916083</v>
      </c>
      <c r="Q73" s="8" t="str">
        <f>IF(P73&gt;$R$4,"A",IF(P73&gt;$R$5,"B",IF(P73&gt;$R$6,"C",IF(P73&gt;$R$7,"D","F"))))</f>
        <v>A</v>
      </c>
      <c r="R73" s="6"/>
    </row>
    <row r="74" spans="1:18">
      <c r="A74" s="6" t="s">
        <v>85</v>
      </c>
      <c r="B74" s="8">
        <v>98</v>
      </c>
      <c r="C74" s="8">
        <v>45</v>
      </c>
      <c r="D74" s="8">
        <v>135</v>
      </c>
      <c r="E74" s="8">
        <v>90</v>
      </c>
      <c r="F74" s="9">
        <v>100</v>
      </c>
      <c r="G74" s="8">
        <v>50</v>
      </c>
      <c r="H74" s="8">
        <v>43</v>
      </c>
      <c r="I74" s="9">
        <f t="shared" si="8"/>
        <v>86.307692307692307</v>
      </c>
      <c r="J74" s="9">
        <v>86.863927738927742</v>
      </c>
      <c r="K74" s="8">
        <v>84</v>
      </c>
      <c r="L74" s="9">
        <v>64</v>
      </c>
      <c r="M74" s="9">
        <v>96</v>
      </c>
      <c r="N74" s="9">
        <v>68</v>
      </c>
      <c r="P74" s="10">
        <f t="shared" si="7"/>
        <v>81.462135780885788</v>
      </c>
      <c r="Q74" s="8" t="str">
        <f>IF(P74&gt;$R$4,"A",IF(P74&gt;$R$5,"B",IF(P74&gt;$R$6,"C",IF(P74&gt;$R$7,"D","F"))))</f>
        <v>B</v>
      </c>
      <c r="R74" s="6"/>
    </row>
    <row r="75" spans="1:18">
      <c r="A75" s="6" t="s">
        <v>60</v>
      </c>
      <c r="B75" s="8">
        <v>99</v>
      </c>
      <c r="C75" s="8">
        <v>50</v>
      </c>
      <c r="D75" s="8">
        <v>129</v>
      </c>
      <c r="E75" s="8">
        <v>82</v>
      </c>
      <c r="F75" s="9">
        <v>98</v>
      </c>
      <c r="G75" s="8">
        <v>50</v>
      </c>
      <c r="H75" s="8">
        <v>100</v>
      </c>
      <c r="I75" s="9">
        <f t="shared" si="8"/>
        <v>93.538461538461533</v>
      </c>
      <c r="J75" s="9">
        <v>83.236013986013972</v>
      </c>
      <c r="K75" s="8">
        <v>69</v>
      </c>
      <c r="L75" s="9">
        <v>58</v>
      </c>
      <c r="M75" s="9">
        <v>104</v>
      </c>
      <c r="N75" s="9">
        <v>51</v>
      </c>
      <c r="P75" s="10">
        <f t="shared" si="7"/>
        <v>77.139772727272742</v>
      </c>
      <c r="Q75" s="8" t="str">
        <f>IF(P75&gt;$R$4,"A",IF(P75&gt;$R$5,"B",IF(P75&gt;$R$6,"C",IF(P75&gt;$R$7,"D","F"))))</f>
        <v>C</v>
      </c>
      <c r="R75" s="6"/>
    </row>
    <row r="76" spans="1:18">
      <c r="A76" s="6" t="s">
        <v>37</v>
      </c>
      <c r="B76" s="8">
        <v>90</v>
      </c>
      <c r="C76" s="8">
        <v>44</v>
      </c>
      <c r="D76" s="8">
        <v>132</v>
      </c>
      <c r="E76" s="8">
        <v>93</v>
      </c>
      <c r="F76" s="9">
        <v>95</v>
      </c>
      <c r="G76" s="8">
        <v>33</v>
      </c>
      <c r="H76" s="8">
        <v>68</v>
      </c>
      <c r="I76" s="9">
        <f t="shared" si="8"/>
        <v>85.384615384615387</v>
      </c>
      <c r="J76" s="9">
        <v>93.02849002849004</v>
      </c>
      <c r="K76" s="8">
        <v>53</v>
      </c>
      <c r="L76" s="9">
        <v>90</v>
      </c>
      <c r="M76" s="9">
        <v>91</v>
      </c>
      <c r="N76" s="9">
        <v>60</v>
      </c>
      <c r="P76" s="10">
        <f t="shared" si="7"/>
        <v>80.164814814814818</v>
      </c>
      <c r="Q76" s="8" t="s">
        <v>158</v>
      </c>
      <c r="R76" s="6"/>
    </row>
    <row r="77" spans="1:18">
      <c r="A77" s="6" t="s">
        <v>63</v>
      </c>
      <c r="B77" s="8">
        <v>98</v>
      </c>
      <c r="C77" s="8">
        <v>45</v>
      </c>
      <c r="D77" s="8">
        <v>135</v>
      </c>
      <c r="E77" s="8">
        <v>90</v>
      </c>
      <c r="F77" s="9">
        <v>100</v>
      </c>
      <c r="G77" s="8">
        <v>50</v>
      </c>
      <c r="H77" s="8">
        <v>43</v>
      </c>
      <c r="I77" s="9">
        <f t="shared" si="8"/>
        <v>86.307692307692307</v>
      </c>
      <c r="J77" s="9">
        <v>81.000291375291383</v>
      </c>
      <c r="K77" s="8">
        <v>81</v>
      </c>
      <c r="L77" s="9">
        <v>61</v>
      </c>
      <c r="M77" s="9">
        <v>96</v>
      </c>
      <c r="N77" s="9">
        <v>74</v>
      </c>
      <c r="P77" s="10">
        <f t="shared" si="7"/>
        <v>79.99622668997668</v>
      </c>
      <c r="Q77" s="8" t="s">
        <v>158</v>
      </c>
      <c r="R77" s="6"/>
    </row>
    <row r="78" spans="1:18">
      <c r="A78" s="6" t="s">
        <v>117</v>
      </c>
      <c r="B78" s="8">
        <v>88</v>
      </c>
      <c r="C78" s="8">
        <v>42</v>
      </c>
      <c r="D78" s="8">
        <v>130</v>
      </c>
      <c r="E78" s="8">
        <v>83</v>
      </c>
      <c r="F78" s="9">
        <v>50</v>
      </c>
      <c r="G78" s="8">
        <v>45</v>
      </c>
      <c r="H78" s="8">
        <v>96</v>
      </c>
      <c r="I78" s="9">
        <f t="shared" si="8"/>
        <v>82.15384615384616</v>
      </c>
      <c r="J78" s="9">
        <v>90.113053613053609</v>
      </c>
      <c r="K78" s="8">
        <v>78</v>
      </c>
      <c r="L78" s="9">
        <v>79</v>
      </c>
      <c r="M78" s="9">
        <v>89</v>
      </c>
      <c r="N78" s="9">
        <v>87</v>
      </c>
      <c r="P78" s="10">
        <f t="shared" si="7"/>
        <v>84.801340326340323</v>
      </c>
      <c r="Q78" s="8" t="str">
        <f>IF(P78&gt;$R$4,"A",IF(P78&gt;$R$5,"B",IF(P78&gt;$R$6,"C",IF(P78&gt;$R$7,"D","F"))))</f>
        <v>B</v>
      </c>
      <c r="R78" s="6"/>
    </row>
    <row r="79" spans="1:18">
      <c r="A79" s="6" t="s">
        <v>41</v>
      </c>
      <c r="B79" s="8">
        <v>98</v>
      </c>
      <c r="C79" s="8">
        <v>48</v>
      </c>
      <c r="D79" s="8">
        <v>135</v>
      </c>
      <c r="E79" s="8">
        <v>115</v>
      </c>
      <c r="F79" s="9">
        <v>100</v>
      </c>
      <c r="G79" s="8">
        <v>50</v>
      </c>
      <c r="H79" s="8">
        <v>85</v>
      </c>
      <c r="I79" s="9">
        <f t="shared" si="8"/>
        <v>97.076923076923066</v>
      </c>
      <c r="J79" s="9">
        <v>93.989510489510479</v>
      </c>
      <c r="K79" s="8">
        <v>81</v>
      </c>
      <c r="L79" s="9">
        <v>70</v>
      </c>
      <c r="M79" s="9">
        <v>116</v>
      </c>
      <c r="N79" s="9">
        <v>74</v>
      </c>
      <c r="P79" s="10">
        <f t="shared" si="7"/>
        <v>89.20891608391608</v>
      </c>
      <c r="Q79" s="8" t="str">
        <f>IF(P79&gt;$R$4,"A",IF(P79&gt;$R$5,"B",IF(P79&gt;$R$6,"C",IF(P79&gt;$R$7,"D","F"))))</f>
        <v>A</v>
      </c>
      <c r="R79" s="6"/>
    </row>
    <row r="80" spans="1:18">
      <c r="A80" s="6" t="s">
        <v>102</v>
      </c>
      <c r="B80" s="8">
        <v>88</v>
      </c>
      <c r="C80" s="8">
        <v>42</v>
      </c>
      <c r="D80" s="8">
        <v>130</v>
      </c>
      <c r="E80" s="8">
        <v>83</v>
      </c>
      <c r="F80" s="9">
        <v>50</v>
      </c>
      <c r="G80" s="8">
        <v>45</v>
      </c>
      <c r="H80" s="8">
        <v>96</v>
      </c>
      <c r="I80" s="9">
        <f t="shared" si="8"/>
        <v>82.15384615384616</v>
      </c>
      <c r="J80" s="9">
        <v>90.39335664335664</v>
      </c>
      <c r="K80" s="8">
        <v>88</v>
      </c>
      <c r="L80" s="9">
        <v>82</v>
      </c>
      <c r="M80" s="9">
        <v>89</v>
      </c>
      <c r="N80" s="9">
        <v>74</v>
      </c>
      <c r="P80" s="10">
        <f t="shared" si="7"/>
        <v>84.871416083916074</v>
      </c>
      <c r="Q80" s="8" t="str">
        <f>IF(P80&gt;$R$4,"A",IF(P80&gt;$R$5,"B",IF(P80&gt;$R$6,"C",IF(P80&gt;$R$7,"D","F"))))</f>
        <v>B</v>
      </c>
      <c r="R80" s="6"/>
    </row>
    <row r="81" spans="1:18">
      <c r="A81" s="6" t="s">
        <v>42</v>
      </c>
      <c r="B81" s="8">
        <v>90</v>
      </c>
      <c r="C81" s="8">
        <v>44</v>
      </c>
      <c r="D81" s="8">
        <v>132</v>
      </c>
      <c r="E81" s="8">
        <v>93</v>
      </c>
      <c r="F81" s="9">
        <v>95</v>
      </c>
      <c r="G81" s="8">
        <v>33</v>
      </c>
      <c r="H81" s="8">
        <v>68</v>
      </c>
      <c r="I81" s="9">
        <f t="shared" si="8"/>
        <v>85.384615384615387</v>
      </c>
      <c r="J81" s="9">
        <v>91.049533799533805</v>
      </c>
      <c r="K81" s="8">
        <v>75</v>
      </c>
      <c r="L81" s="9">
        <v>91</v>
      </c>
      <c r="M81" s="9">
        <v>91</v>
      </c>
      <c r="N81" s="9">
        <v>85</v>
      </c>
      <c r="P81" s="10">
        <f t="shared" si="7"/>
        <v>86.870075757575762</v>
      </c>
      <c r="Q81" s="8" t="s">
        <v>157</v>
      </c>
      <c r="R81" s="6"/>
    </row>
    <row r="82" spans="1:18">
      <c r="A82" s="6" t="s">
        <v>120</v>
      </c>
      <c r="B82" s="8">
        <v>93</v>
      </c>
      <c r="C82" s="8">
        <v>35</v>
      </c>
      <c r="D82" s="8">
        <v>135</v>
      </c>
      <c r="E82" s="8">
        <v>105</v>
      </c>
      <c r="F82" s="9">
        <v>100</v>
      </c>
      <c r="G82" s="8">
        <v>50</v>
      </c>
      <c r="H82" s="8">
        <v>100</v>
      </c>
      <c r="I82" s="9">
        <f t="shared" si="8"/>
        <v>95.07692307692308</v>
      </c>
      <c r="J82" s="9">
        <v>93.034965034965026</v>
      </c>
      <c r="K82" s="8">
        <v>75</v>
      </c>
      <c r="L82" s="9">
        <v>70</v>
      </c>
      <c r="M82" s="9">
        <v>106</v>
      </c>
      <c r="N82" s="9">
        <v>87</v>
      </c>
      <c r="P82" s="10">
        <f t="shared" si="7"/>
        <v>88.22027972027972</v>
      </c>
      <c r="Q82" s="8" t="s">
        <v>156</v>
      </c>
      <c r="R82" s="6"/>
    </row>
    <row r="83" spans="1:18">
      <c r="A83" s="6" t="s">
        <v>118</v>
      </c>
      <c r="B83" s="8">
        <v>88</v>
      </c>
      <c r="C83" s="8">
        <v>42</v>
      </c>
      <c r="D83" s="8">
        <v>130</v>
      </c>
      <c r="E83" s="8">
        <v>83</v>
      </c>
      <c r="F83" s="9">
        <v>50</v>
      </c>
      <c r="G83" s="8">
        <v>45</v>
      </c>
      <c r="H83" s="8">
        <v>96</v>
      </c>
      <c r="I83" s="9">
        <f t="shared" si="8"/>
        <v>82.15384615384616</v>
      </c>
      <c r="J83" s="9">
        <v>88.749417249417263</v>
      </c>
      <c r="K83" s="8">
        <v>50</v>
      </c>
      <c r="L83" s="9">
        <v>73</v>
      </c>
      <c r="M83" s="9">
        <v>89</v>
      </c>
      <c r="N83" s="9">
        <v>62</v>
      </c>
      <c r="P83" s="10">
        <f t="shared" si="7"/>
        <v>75.610431235431236</v>
      </c>
      <c r="Q83" s="8" t="str">
        <f t="shared" ref="Q83:Q89" si="9">IF(P83&gt;$R$4,"A",IF(P83&gt;$R$5,"B",IF(P83&gt;$R$6,"C",IF(P83&gt;$R$7,"D","F"))))</f>
        <v>C</v>
      </c>
      <c r="R83" s="6"/>
    </row>
    <row r="84" spans="1:18">
      <c r="A84" s="6" t="s">
        <v>111</v>
      </c>
      <c r="B84" s="8">
        <v>92</v>
      </c>
      <c r="C84" s="8">
        <v>46</v>
      </c>
      <c r="D84" s="8">
        <v>135</v>
      </c>
      <c r="E84" s="8">
        <v>108</v>
      </c>
      <c r="F84" s="8">
        <v>96</v>
      </c>
      <c r="G84" s="8">
        <v>35</v>
      </c>
      <c r="H84" s="8">
        <v>90</v>
      </c>
      <c r="I84" s="9">
        <f t="shared" si="8"/>
        <v>92.615384615384613</v>
      </c>
      <c r="J84" s="9">
        <v>93.010780885780889</v>
      </c>
      <c r="K84" s="8">
        <v>72</v>
      </c>
      <c r="L84" s="9">
        <v>82</v>
      </c>
      <c r="M84" s="9">
        <v>135</v>
      </c>
      <c r="N84" s="9">
        <v>70</v>
      </c>
      <c r="P84" s="10">
        <f t="shared" si="7"/>
        <v>90.995002913752899</v>
      </c>
      <c r="Q84" s="8" t="str">
        <f t="shared" si="9"/>
        <v>A</v>
      </c>
      <c r="R84" s="6"/>
    </row>
    <row r="85" spans="1:18">
      <c r="A85" s="6" t="s">
        <v>106</v>
      </c>
      <c r="B85" s="8">
        <v>75</v>
      </c>
      <c r="C85" s="8">
        <v>21</v>
      </c>
      <c r="D85" s="8">
        <v>113</v>
      </c>
      <c r="E85" s="8">
        <v>110</v>
      </c>
      <c r="F85" s="9">
        <v>85</v>
      </c>
      <c r="G85" s="8">
        <v>20</v>
      </c>
      <c r="H85" s="8">
        <v>73</v>
      </c>
      <c r="I85" s="9">
        <f t="shared" si="8"/>
        <v>76.461538461538453</v>
      </c>
      <c r="J85" s="9">
        <v>82.582167832167841</v>
      </c>
      <c r="K85" s="8">
        <v>63</v>
      </c>
      <c r="L85" s="9">
        <v>79</v>
      </c>
      <c r="M85" s="9">
        <v>74</v>
      </c>
      <c r="N85" s="9">
        <v>62</v>
      </c>
      <c r="P85" s="10">
        <f t="shared" si="7"/>
        <v>73.814772727272725</v>
      </c>
      <c r="Q85" s="8" t="str">
        <f t="shared" si="9"/>
        <v>C</v>
      </c>
      <c r="R85" s="6"/>
    </row>
    <row r="86" spans="1:18">
      <c r="A86" s="6" t="s">
        <v>92</v>
      </c>
      <c r="B86" s="8">
        <v>97</v>
      </c>
      <c r="C86" s="8">
        <v>49</v>
      </c>
      <c r="D86" s="8">
        <v>129</v>
      </c>
      <c r="E86" s="8">
        <v>90</v>
      </c>
      <c r="F86" s="9">
        <v>95</v>
      </c>
      <c r="G86" s="8">
        <v>50</v>
      </c>
      <c r="H86" s="8">
        <v>75</v>
      </c>
      <c r="I86" s="9">
        <f t="shared" si="8"/>
        <v>90</v>
      </c>
      <c r="J86" s="9">
        <v>92.812062937062933</v>
      </c>
      <c r="K86" s="8">
        <v>100</v>
      </c>
      <c r="L86" s="9">
        <v>85</v>
      </c>
      <c r="M86" s="9">
        <v>92</v>
      </c>
      <c r="N86" s="9">
        <v>94</v>
      </c>
      <c r="P86" s="10">
        <f t="shared" si="7"/>
        <v>92.353015734265725</v>
      </c>
      <c r="Q86" s="8" t="str">
        <f t="shared" si="9"/>
        <v>A</v>
      </c>
      <c r="R86" s="6"/>
    </row>
    <row r="87" spans="1:18">
      <c r="A87" s="6" t="s">
        <v>89</v>
      </c>
      <c r="B87" s="8">
        <v>97</v>
      </c>
      <c r="C87" s="8">
        <v>49</v>
      </c>
      <c r="D87" s="8">
        <v>129</v>
      </c>
      <c r="E87" s="8">
        <v>90</v>
      </c>
      <c r="F87" s="9">
        <v>95</v>
      </c>
      <c r="G87" s="8">
        <v>50</v>
      </c>
      <c r="H87" s="8">
        <v>75</v>
      </c>
      <c r="I87" s="9">
        <f t="shared" si="8"/>
        <v>90</v>
      </c>
      <c r="J87" s="9">
        <v>95.569638694638698</v>
      </c>
      <c r="K87" s="8">
        <v>88</v>
      </c>
      <c r="L87" s="9">
        <v>82</v>
      </c>
      <c r="M87" s="9">
        <v>92</v>
      </c>
      <c r="N87" s="9">
        <v>83</v>
      </c>
      <c r="P87" s="10">
        <f t="shared" si="7"/>
        <v>89.142409673659671</v>
      </c>
      <c r="Q87" s="8" t="str">
        <f t="shared" si="9"/>
        <v>A</v>
      </c>
      <c r="R87" s="6"/>
    </row>
    <row r="88" spans="1:18">
      <c r="A88" s="6" t="s">
        <v>108</v>
      </c>
      <c r="B88" s="8">
        <v>68</v>
      </c>
      <c r="C88" s="8">
        <v>49</v>
      </c>
      <c r="D88" s="8">
        <v>134</v>
      </c>
      <c r="E88" s="8">
        <v>90</v>
      </c>
      <c r="F88" s="9">
        <v>96</v>
      </c>
      <c r="G88" s="8">
        <v>50</v>
      </c>
      <c r="H88" s="8">
        <v>90</v>
      </c>
      <c r="I88" s="9">
        <f t="shared" si="8"/>
        <v>88.769230769230774</v>
      </c>
      <c r="J88" s="9">
        <v>90.736013986014001</v>
      </c>
      <c r="K88" s="8">
        <v>75</v>
      </c>
      <c r="L88" s="9">
        <v>79</v>
      </c>
      <c r="M88" s="9">
        <v>44</v>
      </c>
      <c r="N88" s="9">
        <v>74</v>
      </c>
      <c r="P88" s="10">
        <f t="shared" si="7"/>
        <v>76.799388111888106</v>
      </c>
      <c r="Q88" s="8" t="str">
        <f t="shared" si="9"/>
        <v>C</v>
      </c>
      <c r="R88" s="6"/>
    </row>
    <row r="89" spans="1:18">
      <c r="A89" s="6" t="s">
        <v>61</v>
      </c>
      <c r="B89" s="8">
        <v>91</v>
      </c>
      <c r="C89" s="8">
        <v>44</v>
      </c>
      <c r="D89" s="8">
        <v>133</v>
      </c>
      <c r="E89" s="8">
        <v>95</v>
      </c>
      <c r="F89" s="8">
        <v>100</v>
      </c>
      <c r="G89" s="8">
        <v>50</v>
      </c>
      <c r="H89" s="8">
        <v>90</v>
      </c>
      <c r="I89" s="9">
        <f t="shared" si="8"/>
        <v>92.769230769230774</v>
      </c>
      <c r="J89" s="9">
        <v>94.391608391608386</v>
      </c>
      <c r="K89" s="8">
        <v>81</v>
      </c>
      <c r="L89" s="9">
        <v>82</v>
      </c>
      <c r="M89" s="9">
        <v>103</v>
      </c>
      <c r="N89" s="9">
        <v>79</v>
      </c>
      <c r="P89" s="10">
        <f t="shared" si="7"/>
        <v>89.263286713286703</v>
      </c>
      <c r="Q89" s="8" t="str">
        <f t="shared" si="9"/>
        <v>A</v>
      </c>
      <c r="R89" s="6"/>
    </row>
    <row r="90" spans="1:18">
      <c r="F90" s="9"/>
    </row>
  </sheetData>
  <phoneticPr fontId="0" type="noConversion"/>
  <printOptions gridLines="1" gridLinesSet="0"/>
  <pageMargins left="0.5" right="0.5" top="0.75" bottom="0.5" header="0.5" footer="0.5"/>
  <pageSetup scale="85" orientation="portrait" horizontalDpi="4294967292" vertic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H34" sqref="H34"/>
    </sheetView>
  </sheetViews>
  <sheetFormatPr defaultColWidth="9.109375" defaultRowHeight="13.2"/>
  <cols>
    <col min="1" max="1" width="7.33203125" style="8" bestFit="1" customWidth="1"/>
    <col min="2" max="2" width="6.88671875" style="8" bestFit="1" customWidth="1"/>
    <col min="3" max="3" width="5.5546875" style="8" bestFit="1" customWidth="1"/>
    <col min="4" max="4" width="5" style="8" bestFit="1" customWidth="1"/>
    <col min="5" max="5" width="7.44140625" style="8" bestFit="1" customWidth="1"/>
    <col min="6" max="6" width="8.6640625" style="8" bestFit="1" customWidth="1"/>
    <col min="7" max="7" width="7" style="8" bestFit="1" customWidth="1"/>
    <col min="8" max="8" width="7" style="8" customWidth="1"/>
    <col min="9" max="9" width="7.33203125" style="8" customWidth="1"/>
    <col min="10" max="10" width="7.88671875" style="15" bestFit="1" customWidth="1"/>
    <col min="11" max="11" width="8.33203125" style="6" bestFit="1" customWidth="1"/>
    <col min="12" max="12" width="7" style="6" bestFit="1" customWidth="1"/>
    <col min="13" max="13" width="11.33203125" style="6" bestFit="1" customWidth="1"/>
    <col min="14" max="14" width="5.109375" style="6" bestFit="1" customWidth="1"/>
    <col min="15" max="16" width="9.109375" style="6"/>
    <col min="17" max="17" width="9.109375" style="8"/>
    <col min="18" max="16384" width="9.109375" style="6"/>
  </cols>
  <sheetData>
    <row r="1" spans="1:17">
      <c r="B1" s="18" t="s">
        <v>145</v>
      </c>
      <c r="C1" s="18"/>
      <c r="D1" s="18"/>
      <c r="E1" s="18"/>
      <c r="F1" s="18"/>
      <c r="G1" s="18"/>
      <c r="H1" s="6"/>
      <c r="J1" s="18" t="s">
        <v>146</v>
      </c>
      <c r="K1" s="18"/>
      <c r="L1" s="18"/>
      <c r="M1" s="18"/>
      <c r="N1" s="18"/>
    </row>
    <row r="2" spans="1:17" s="1" customFormat="1">
      <c r="A2" s="1" t="s">
        <v>125</v>
      </c>
      <c r="B2" s="1" t="s">
        <v>133</v>
      </c>
      <c r="C2" s="1" t="s">
        <v>134</v>
      </c>
      <c r="D2" s="1" t="s">
        <v>135</v>
      </c>
      <c r="E2" s="1" t="s">
        <v>136</v>
      </c>
      <c r="F2" s="1" t="s">
        <v>137</v>
      </c>
      <c r="G2" s="1" t="s">
        <v>138</v>
      </c>
      <c r="H2" s="1" t="s">
        <v>147</v>
      </c>
      <c r="J2" s="3" t="s">
        <v>26</v>
      </c>
      <c r="K2" s="1" t="s">
        <v>128</v>
      </c>
      <c r="L2" s="1" t="s">
        <v>8</v>
      </c>
      <c r="M2" s="1" t="s">
        <v>150</v>
      </c>
      <c r="N2" s="1" t="s">
        <v>131</v>
      </c>
      <c r="O2" s="1" t="s">
        <v>11</v>
      </c>
      <c r="Q2" s="1" t="s">
        <v>11</v>
      </c>
    </row>
    <row r="3" spans="1:17" s="1" customFormat="1">
      <c r="B3" s="1" t="s">
        <v>139</v>
      </c>
      <c r="C3" s="1" t="s">
        <v>140</v>
      </c>
      <c r="D3" s="1" t="s">
        <v>141</v>
      </c>
      <c r="E3" s="1" t="s">
        <v>142</v>
      </c>
      <c r="F3" s="1" t="s">
        <v>143</v>
      </c>
      <c r="G3" s="1" t="s">
        <v>144</v>
      </c>
      <c r="H3" s="1" t="s">
        <v>148</v>
      </c>
      <c r="J3" s="3" t="s">
        <v>124</v>
      </c>
      <c r="K3" s="1" t="s">
        <v>129</v>
      </c>
      <c r="L3" s="1" t="s">
        <v>130</v>
      </c>
      <c r="M3" s="1" t="s">
        <v>151</v>
      </c>
      <c r="N3" s="1" t="s">
        <v>132</v>
      </c>
      <c r="O3" s="1" t="s">
        <v>149</v>
      </c>
      <c r="Q3" s="1" t="s">
        <v>148</v>
      </c>
    </row>
    <row r="4" spans="1:17" s="8" customFormat="1">
      <c r="A4" s="1" t="s">
        <v>126</v>
      </c>
      <c r="B4" s="8">
        <v>20</v>
      </c>
      <c r="C4" s="8">
        <v>20</v>
      </c>
      <c r="D4" s="8">
        <v>20</v>
      </c>
      <c r="E4" s="8">
        <v>20</v>
      </c>
      <c r="F4" s="8">
        <v>20</v>
      </c>
      <c r="G4" s="8">
        <v>20</v>
      </c>
      <c r="H4" s="8">
        <f>SUM(B4:G4)</f>
        <v>120</v>
      </c>
      <c r="J4" s="9">
        <v>5</v>
      </c>
      <c r="K4" s="8">
        <v>0</v>
      </c>
      <c r="L4" s="8">
        <v>10</v>
      </c>
      <c r="M4" s="8">
        <v>20</v>
      </c>
      <c r="N4" s="8">
        <v>5</v>
      </c>
      <c r="O4" s="9">
        <f>SUM(J4:N4)</f>
        <v>40</v>
      </c>
      <c r="Q4" s="9">
        <f>H4+O4</f>
        <v>160</v>
      </c>
    </row>
    <row r="5" spans="1:17" s="8" customFormat="1">
      <c r="A5" s="1" t="s">
        <v>127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J5" s="9">
        <v>-5</v>
      </c>
      <c r="K5" s="8">
        <v>-10</v>
      </c>
      <c r="L5" s="8">
        <v>-10</v>
      </c>
      <c r="M5" s="8">
        <v>-20</v>
      </c>
      <c r="O5" s="9">
        <f>SUM(J5:M5)</f>
        <v>-45</v>
      </c>
      <c r="Q5" s="9">
        <f>H5+O5</f>
        <v>-45</v>
      </c>
    </row>
    <row r="6" spans="1:17">
      <c r="J6" s="9"/>
    </row>
    <row r="7" spans="1:17">
      <c r="A7" s="8">
        <v>21</v>
      </c>
      <c r="B7" s="8">
        <v>15</v>
      </c>
      <c r="C7" s="8">
        <v>15</v>
      </c>
      <c r="D7" s="8">
        <v>10</v>
      </c>
      <c r="E7" s="8">
        <v>17</v>
      </c>
      <c r="F7" s="8">
        <v>12</v>
      </c>
      <c r="G7" s="8">
        <v>15</v>
      </c>
      <c r="H7" s="8">
        <f>SUM(B7:G7)</f>
        <v>84</v>
      </c>
      <c r="J7" s="9">
        <v>1</v>
      </c>
      <c r="K7" s="8">
        <v>0</v>
      </c>
      <c r="L7" s="8">
        <v>0</v>
      </c>
      <c r="M7" s="8">
        <v>12</v>
      </c>
      <c r="N7" s="8"/>
      <c r="O7" s="9">
        <f>SUM(J7:N7)</f>
        <v>13</v>
      </c>
      <c r="Q7" s="9">
        <f t="shared" ref="Q7:Q32" si="0">H7+O7</f>
        <v>97</v>
      </c>
    </row>
    <row r="8" spans="1:17">
      <c r="A8" s="8">
        <v>22</v>
      </c>
      <c r="B8" s="8">
        <v>10</v>
      </c>
      <c r="C8" s="8">
        <v>15</v>
      </c>
      <c r="D8" s="8">
        <v>10</v>
      </c>
      <c r="E8" s="8">
        <v>5</v>
      </c>
      <c r="F8" s="8">
        <v>10</v>
      </c>
      <c r="G8" s="8">
        <v>10</v>
      </c>
      <c r="H8" s="8">
        <f t="shared" ref="H8:H32" si="1">SUM(B8:G8)</f>
        <v>60</v>
      </c>
      <c r="J8" s="9">
        <v>0</v>
      </c>
      <c r="K8" s="8">
        <v>-3</v>
      </c>
      <c r="L8" s="8">
        <v>-8</v>
      </c>
      <c r="M8" s="8">
        <v>-5</v>
      </c>
      <c r="N8" s="8"/>
      <c r="O8" s="9">
        <f t="shared" ref="O8:O32" si="2">SUM(J8:N8)</f>
        <v>-16</v>
      </c>
      <c r="Q8" s="9">
        <f t="shared" si="0"/>
        <v>44</v>
      </c>
    </row>
    <row r="9" spans="1:17">
      <c r="A9" s="8">
        <v>23</v>
      </c>
      <c r="B9" s="8">
        <v>10</v>
      </c>
      <c r="C9" s="8">
        <v>10</v>
      </c>
      <c r="D9" s="8">
        <v>10</v>
      </c>
      <c r="E9" s="8">
        <v>20</v>
      </c>
      <c r="F9" s="8">
        <v>10</v>
      </c>
      <c r="G9" s="8">
        <v>10</v>
      </c>
      <c r="H9" s="8">
        <f t="shared" si="1"/>
        <v>70</v>
      </c>
      <c r="J9" s="9">
        <v>-1</v>
      </c>
      <c r="K9" s="8">
        <v>0</v>
      </c>
      <c r="L9" s="8">
        <v>2</v>
      </c>
      <c r="M9" s="8">
        <v>12</v>
      </c>
      <c r="N9" s="8">
        <v>5</v>
      </c>
      <c r="O9" s="9">
        <f t="shared" si="2"/>
        <v>18</v>
      </c>
      <c r="Q9" s="9">
        <f t="shared" si="0"/>
        <v>88</v>
      </c>
    </row>
    <row r="10" spans="1:17">
      <c r="A10" s="8">
        <v>24</v>
      </c>
      <c r="B10" s="8">
        <v>15</v>
      </c>
      <c r="C10" s="8">
        <v>10</v>
      </c>
      <c r="D10" s="8">
        <v>15</v>
      </c>
      <c r="E10" s="8">
        <v>15</v>
      </c>
      <c r="F10" s="8">
        <v>20</v>
      </c>
      <c r="G10" s="8">
        <v>10</v>
      </c>
      <c r="H10" s="8">
        <f t="shared" si="1"/>
        <v>85</v>
      </c>
      <c r="J10" s="9">
        <v>0</v>
      </c>
      <c r="K10" s="8">
        <v>0</v>
      </c>
      <c r="L10" s="8">
        <v>-5</v>
      </c>
      <c r="M10" s="8">
        <v>16</v>
      </c>
      <c r="N10" s="8"/>
      <c r="O10" s="9">
        <f t="shared" si="2"/>
        <v>11</v>
      </c>
      <c r="Q10" s="9">
        <f t="shared" si="0"/>
        <v>96</v>
      </c>
    </row>
    <row r="11" spans="1:17">
      <c r="A11" s="8">
        <v>25</v>
      </c>
      <c r="B11" s="8">
        <v>15</v>
      </c>
      <c r="C11" s="8">
        <v>10</v>
      </c>
      <c r="D11" s="8">
        <v>10</v>
      </c>
      <c r="E11" s="8">
        <v>10</v>
      </c>
      <c r="F11" s="8">
        <v>10</v>
      </c>
      <c r="G11" s="8">
        <v>10</v>
      </c>
      <c r="H11" s="8">
        <f t="shared" si="1"/>
        <v>65</v>
      </c>
      <c r="J11" s="9">
        <v>1</v>
      </c>
      <c r="K11" s="8">
        <v>0</v>
      </c>
      <c r="L11" s="8">
        <v>-7</v>
      </c>
      <c r="M11" s="8">
        <v>-3</v>
      </c>
      <c r="N11" s="8">
        <v>5</v>
      </c>
      <c r="O11" s="9">
        <f t="shared" si="2"/>
        <v>-4</v>
      </c>
      <c r="Q11" s="9">
        <f t="shared" si="0"/>
        <v>61</v>
      </c>
    </row>
    <row r="12" spans="1:17">
      <c r="A12" s="8">
        <v>26</v>
      </c>
      <c r="B12" s="8">
        <v>17</v>
      </c>
      <c r="C12" s="8">
        <v>15</v>
      </c>
      <c r="D12" s="8">
        <v>15</v>
      </c>
      <c r="E12" s="8">
        <v>17</v>
      </c>
      <c r="F12" s="8">
        <v>17</v>
      </c>
      <c r="G12" s="8">
        <v>20</v>
      </c>
      <c r="H12" s="8">
        <f t="shared" si="1"/>
        <v>101</v>
      </c>
      <c r="J12" s="9">
        <v>1</v>
      </c>
      <c r="K12" s="8">
        <v>-2</v>
      </c>
      <c r="L12" s="8">
        <v>0</v>
      </c>
      <c r="M12" s="8">
        <v>12</v>
      </c>
      <c r="N12" s="8">
        <v>5</v>
      </c>
      <c r="O12" s="9">
        <f t="shared" si="2"/>
        <v>16</v>
      </c>
      <c r="Q12" s="9">
        <f t="shared" si="0"/>
        <v>117</v>
      </c>
    </row>
    <row r="13" spans="1:17">
      <c r="A13" s="8">
        <v>27</v>
      </c>
      <c r="B13" s="8">
        <v>10</v>
      </c>
      <c r="C13" s="8">
        <v>15</v>
      </c>
      <c r="D13" s="8">
        <v>10</v>
      </c>
      <c r="E13" s="8">
        <v>10</v>
      </c>
      <c r="F13" s="8">
        <v>8</v>
      </c>
      <c r="G13" s="8">
        <v>10</v>
      </c>
      <c r="H13" s="8">
        <f t="shared" si="1"/>
        <v>63</v>
      </c>
      <c r="J13" s="9">
        <v>0</v>
      </c>
      <c r="K13" s="8">
        <v>-1</v>
      </c>
      <c r="L13" s="8">
        <v>-5</v>
      </c>
      <c r="M13" s="8">
        <v>12</v>
      </c>
      <c r="N13" s="8">
        <v>5</v>
      </c>
      <c r="O13" s="9">
        <f t="shared" si="2"/>
        <v>11</v>
      </c>
      <c r="Q13" s="9">
        <f t="shared" si="0"/>
        <v>74</v>
      </c>
    </row>
    <row r="14" spans="1:17">
      <c r="A14" s="8">
        <v>31</v>
      </c>
      <c r="B14" s="8">
        <v>12</v>
      </c>
      <c r="C14" s="8">
        <v>15</v>
      </c>
      <c r="D14" s="8">
        <v>12</v>
      </c>
      <c r="E14" s="8">
        <v>12</v>
      </c>
      <c r="F14" s="8">
        <v>15</v>
      </c>
      <c r="G14" s="8">
        <v>15</v>
      </c>
      <c r="H14" s="8">
        <f t="shared" si="1"/>
        <v>81</v>
      </c>
      <c r="J14" s="9">
        <v>1</v>
      </c>
      <c r="K14" s="8">
        <v>-2</v>
      </c>
      <c r="L14" s="8">
        <v>-3</v>
      </c>
      <c r="M14" s="8">
        <v>17</v>
      </c>
      <c r="N14" s="8">
        <v>5</v>
      </c>
      <c r="O14" s="9">
        <f t="shared" si="2"/>
        <v>18</v>
      </c>
      <c r="Q14" s="9">
        <f t="shared" si="0"/>
        <v>99</v>
      </c>
    </row>
    <row r="15" spans="1:17">
      <c r="A15" s="8">
        <v>32</v>
      </c>
      <c r="B15" s="8">
        <v>20</v>
      </c>
      <c r="C15" s="8">
        <v>20</v>
      </c>
      <c r="D15" s="8">
        <v>15</v>
      </c>
      <c r="E15" s="8">
        <v>15</v>
      </c>
      <c r="F15" s="8">
        <v>10</v>
      </c>
      <c r="G15" s="8">
        <v>20</v>
      </c>
      <c r="H15" s="8">
        <f t="shared" si="1"/>
        <v>100</v>
      </c>
      <c r="J15" s="9">
        <v>2</v>
      </c>
      <c r="K15" s="8">
        <v>0</v>
      </c>
      <c r="L15" s="8">
        <v>10</v>
      </c>
      <c r="M15" s="8">
        <v>18</v>
      </c>
      <c r="N15" s="8">
        <v>5</v>
      </c>
      <c r="O15" s="9">
        <f t="shared" si="2"/>
        <v>35</v>
      </c>
      <c r="Q15" s="9">
        <f t="shared" si="0"/>
        <v>135</v>
      </c>
    </row>
    <row r="16" spans="1:17">
      <c r="A16" s="8">
        <v>33</v>
      </c>
      <c r="B16" s="8">
        <v>10</v>
      </c>
      <c r="C16" s="8">
        <v>15</v>
      </c>
      <c r="D16" s="8">
        <v>10</v>
      </c>
      <c r="E16" s="8">
        <v>10</v>
      </c>
      <c r="F16" s="8">
        <v>12</v>
      </c>
      <c r="G16" s="8">
        <v>15</v>
      </c>
      <c r="H16" s="8">
        <f t="shared" si="1"/>
        <v>72</v>
      </c>
      <c r="J16" s="9">
        <v>0</v>
      </c>
      <c r="K16" s="8">
        <v>0</v>
      </c>
      <c r="L16" s="8">
        <v>3</v>
      </c>
      <c r="M16" s="8">
        <v>2</v>
      </c>
      <c r="N16" s="8"/>
      <c r="O16" s="9">
        <f t="shared" si="2"/>
        <v>5</v>
      </c>
      <c r="Q16" s="9">
        <f t="shared" si="0"/>
        <v>77</v>
      </c>
    </row>
    <row r="17" spans="1:17">
      <c r="A17" s="8">
        <v>34</v>
      </c>
      <c r="B17" s="8">
        <v>15</v>
      </c>
      <c r="C17" s="8">
        <v>15</v>
      </c>
      <c r="D17" s="8">
        <v>10</v>
      </c>
      <c r="E17" s="8">
        <v>20</v>
      </c>
      <c r="F17" s="8">
        <v>15</v>
      </c>
      <c r="G17" s="8">
        <v>15</v>
      </c>
      <c r="H17" s="8">
        <f t="shared" si="1"/>
        <v>90</v>
      </c>
      <c r="J17" s="9">
        <v>0</v>
      </c>
      <c r="K17" s="8">
        <v>0</v>
      </c>
      <c r="L17" s="8">
        <v>-10</v>
      </c>
      <c r="M17" s="8">
        <v>9</v>
      </c>
      <c r="N17" s="8"/>
      <c r="O17" s="9">
        <f t="shared" si="2"/>
        <v>-1</v>
      </c>
      <c r="Q17" s="9">
        <f t="shared" si="0"/>
        <v>89</v>
      </c>
    </row>
    <row r="18" spans="1:17">
      <c r="A18" s="8">
        <v>35</v>
      </c>
      <c r="B18" s="8">
        <v>15</v>
      </c>
      <c r="C18" s="8">
        <v>15</v>
      </c>
      <c r="D18" s="8">
        <v>10</v>
      </c>
      <c r="E18" s="8">
        <v>15</v>
      </c>
      <c r="F18" s="8">
        <v>10</v>
      </c>
      <c r="G18" s="8">
        <v>10</v>
      </c>
      <c r="H18" s="8">
        <f t="shared" si="1"/>
        <v>75</v>
      </c>
      <c r="J18" s="9">
        <v>0</v>
      </c>
      <c r="K18" s="8">
        <v>-1</v>
      </c>
      <c r="L18" s="8">
        <v>-8</v>
      </c>
      <c r="M18" s="8">
        <v>-4</v>
      </c>
      <c r="N18" s="8">
        <v>5</v>
      </c>
      <c r="O18" s="9">
        <f t="shared" si="2"/>
        <v>-8</v>
      </c>
      <c r="Q18" s="9">
        <f t="shared" si="0"/>
        <v>67</v>
      </c>
    </row>
    <row r="19" spans="1:17">
      <c r="A19" s="8">
        <v>41</v>
      </c>
      <c r="B19" s="8">
        <v>10</v>
      </c>
      <c r="C19" s="8">
        <v>10</v>
      </c>
      <c r="D19" s="8">
        <v>10</v>
      </c>
      <c r="E19" s="8">
        <v>15</v>
      </c>
      <c r="F19" s="8">
        <v>12</v>
      </c>
      <c r="G19" s="8">
        <v>20</v>
      </c>
      <c r="H19" s="8">
        <f t="shared" si="1"/>
        <v>77</v>
      </c>
      <c r="J19" s="9">
        <v>0</v>
      </c>
      <c r="K19" s="8">
        <v>0</v>
      </c>
      <c r="L19" s="8">
        <v>4</v>
      </c>
      <c r="M19" s="8">
        <v>18</v>
      </c>
      <c r="N19" s="8">
        <v>5</v>
      </c>
      <c r="O19" s="9">
        <f t="shared" si="2"/>
        <v>27</v>
      </c>
      <c r="Q19" s="9">
        <f t="shared" si="0"/>
        <v>104</v>
      </c>
    </row>
    <row r="20" spans="1:17">
      <c r="A20" s="8">
        <v>42</v>
      </c>
      <c r="B20" s="8">
        <v>12</v>
      </c>
      <c r="C20" s="8">
        <v>10</v>
      </c>
      <c r="D20" s="8">
        <v>10</v>
      </c>
      <c r="E20" s="8">
        <v>10</v>
      </c>
      <c r="F20" s="8">
        <v>15</v>
      </c>
      <c r="G20" s="8">
        <v>10</v>
      </c>
      <c r="H20" s="8">
        <f t="shared" si="1"/>
        <v>67</v>
      </c>
      <c r="J20" s="9">
        <v>-2</v>
      </c>
      <c r="K20" s="8">
        <v>0</v>
      </c>
      <c r="L20" s="8">
        <v>9</v>
      </c>
      <c r="M20" s="8">
        <v>10</v>
      </c>
      <c r="N20" s="8">
        <v>5</v>
      </c>
      <c r="O20" s="9">
        <f t="shared" si="2"/>
        <v>22</v>
      </c>
      <c r="Q20" s="9">
        <f t="shared" si="0"/>
        <v>89</v>
      </c>
    </row>
    <row r="21" spans="1:17">
      <c r="A21" s="8">
        <v>43</v>
      </c>
      <c r="B21" s="8">
        <v>10</v>
      </c>
      <c r="C21" s="8">
        <v>12</v>
      </c>
      <c r="D21" s="8">
        <v>10</v>
      </c>
      <c r="E21" s="8">
        <v>20</v>
      </c>
      <c r="F21" s="8">
        <v>12</v>
      </c>
      <c r="G21" s="8">
        <v>15</v>
      </c>
      <c r="H21" s="8">
        <f t="shared" si="1"/>
        <v>79</v>
      </c>
      <c r="J21" s="9">
        <v>0</v>
      </c>
      <c r="K21" s="8">
        <v>0</v>
      </c>
      <c r="L21" s="8">
        <v>0</v>
      </c>
      <c r="M21" s="8">
        <v>17</v>
      </c>
      <c r="N21" s="8"/>
      <c r="O21" s="9">
        <f t="shared" si="2"/>
        <v>17</v>
      </c>
      <c r="Q21" s="9">
        <f t="shared" si="0"/>
        <v>96</v>
      </c>
    </row>
    <row r="22" spans="1:17">
      <c r="A22" s="8">
        <v>44</v>
      </c>
      <c r="B22" s="8">
        <v>15</v>
      </c>
      <c r="C22" s="8">
        <v>15</v>
      </c>
      <c r="D22" s="8">
        <v>15</v>
      </c>
      <c r="E22" s="8">
        <v>5</v>
      </c>
      <c r="F22" s="8">
        <v>10</v>
      </c>
      <c r="G22" s="8">
        <v>10</v>
      </c>
      <c r="H22" s="8">
        <f t="shared" si="1"/>
        <v>70</v>
      </c>
      <c r="J22" s="9">
        <v>1</v>
      </c>
      <c r="K22" s="8">
        <v>0</v>
      </c>
      <c r="L22" s="8">
        <v>5</v>
      </c>
      <c r="M22" s="8">
        <v>8</v>
      </c>
      <c r="N22" s="8">
        <v>5</v>
      </c>
      <c r="O22" s="9">
        <f t="shared" si="2"/>
        <v>19</v>
      </c>
      <c r="Q22" s="9">
        <f t="shared" si="0"/>
        <v>89</v>
      </c>
    </row>
    <row r="23" spans="1:17">
      <c r="A23" s="8">
        <v>45</v>
      </c>
      <c r="B23" s="8">
        <v>10</v>
      </c>
      <c r="C23" s="8">
        <v>17</v>
      </c>
      <c r="D23" s="8">
        <v>10</v>
      </c>
      <c r="E23" s="8">
        <v>10</v>
      </c>
      <c r="F23" s="8">
        <v>15</v>
      </c>
      <c r="G23" s="8">
        <v>13</v>
      </c>
      <c r="H23" s="8">
        <f t="shared" si="1"/>
        <v>75</v>
      </c>
      <c r="J23" s="9">
        <v>0</v>
      </c>
      <c r="K23" s="8">
        <v>0</v>
      </c>
      <c r="L23" s="8">
        <v>10</v>
      </c>
      <c r="M23" s="8">
        <v>11</v>
      </c>
      <c r="N23" s="8">
        <v>5</v>
      </c>
      <c r="O23" s="9">
        <f t="shared" si="2"/>
        <v>26</v>
      </c>
      <c r="Q23" s="9">
        <f t="shared" si="0"/>
        <v>101</v>
      </c>
    </row>
    <row r="24" spans="1:17">
      <c r="A24" s="8">
        <v>46</v>
      </c>
      <c r="B24" s="8">
        <v>12</v>
      </c>
      <c r="C24" s="8">
        <v>15</v>
      </c>
      <c r="D24" s="8">
        <v>10</v>
      </c>
      <c r="E24" s="8">
        <v>17</v>
      </c>
      <c r="F24" s="8">
        <v>15</v>
      </c>
      <c r="G24" s="8">
        <v>20</v>
      </c>
      <c r="H24" s="8">
        <f t="shared" si="1"/>
        <v>89</v>
      </c>
      <c r="J24" s="9">
        <v>0</v>
      </c>
      <c r="K24" s="8">
        <v>-1</v>
      </c>
      <c r="L24" s="8">
        <v>3</v>
      </c>
      <c r="M24" s="8">
        <v>20</v>
      </c>
      <c r="N24" s="8">
        <v>5</v>
      </c>
      <c r="O24" s="9">
        <f t="shared" si="2"/>
        <v>27</v>
      </c>
      <c r="Q24" s="9">
        <f t="shared" si="0"/>
        <v>116</v>
      </c>
    </row>
    <row r="25" spans="1:17">
      <c r="A25" s="8">
        <v>47</v>
      </c>
      <c r="B25" s="8">
        <v>10</v>
      </c>
      <c r="C25" s="8">
        <v>18</v>
      </c>
      <c r="D25" s="8">
        <v>15</v>
      </c>
      <c r="E25" s="8">
        <v>10</v>
      </c>
      <c r="F25" s="8">
        <v>20</v>
      </c>
      <c r="G25" s="8">
        <v>20</v>
      </c>
      <c r="H25" s="8">
        <f t="shared" si="1"/>
        <v>93</v>
      </c>
      <c r="J25" s="9">
        <v>2</v>
      </c>
      <c r="K25" s="8">
        <v>0</v>
      </c>
      <c r="L25" s="8">
        <v>6</v>
      </c>
      <c r="M25" s="8">
        <v>20</v>
      </c>
      <c r="N25" s="8"/>
      <c r="O25" s="9">
        <f t="shared" si="2"/>
        <v>28</v>
      </c>
      <c r="Q25" s="9">
        <f t="shared" si="0"/>
        <v>121</v>
      </c>
    </row>
    <row r="26" spans="1:17">
      <c r="A26" s="8">
        <v>51</v>
      </c>
      <c r="B26" s="8">
        <v>15</v>
      </c>
      <c r="C26" s="8">
        <v>15</v>
      </c>
      <c r="D26" s="8">
        <v>10</v>
      </c>
      <c r="E26" s="8">
        <v>10</v>
      </c>
      <c r="F26" s="8">
        <v>15</v>
      </c>
      <c r="G26" s="8">
        <v>10</v>
      </c>
      <c r="H26" s="8">
        <f t="shared" si="1"/>
        <v>75</v>
      </c>
      <c r="J26" s="9">
        <v>0</v>
      </c>
      <c r="K26" s="8">
        <v>0</v>
      </c>
      <c r="L26" s="8">
        <v>9</v>
      </c>
      <c r="M26" s="8">
        <v>8</v>
      </c>
      <c r="N26" s="8"/>
      <c r="O26" s="9">
        <f t="shared" si="2"/>
        <v>17</v>
      </c>
      <c r="Q26" s="9">
        <f t="shared" si="0"/>
        <v>92</v>
      </c>
    </row>
    <row r="27" spans="1:17">
      <c r="A27" s="8">
        <v>52</v>
      </c>
      <c r="B27" s="8">
        <v>10</v>
      </c>
      <c r="C27" s="8">
        <v>15</v>
      </c>
      <c r="D27" s="8">
        <v>10</v>
      </c>
      <c r="E27" s="8">
        <v>18</v>
      </c>
      <c r="F27" s="8">
        <v>15</v>
      </c>
      <c r="G27" s="8">
        <v>10</v>
      </c>
      <c r="H27" s="8">
        <f t="shared" si="1"/>
        <v>78</v>
      </c>
      <c r="J27" s="9">
        <v>0</v>
      </c>
      <c r="K27" s="8">
        <v>0</v>
      </c>
      <c r="L27" s="8">
        <v>7</v>
      </c>
      <c r="M27" s="8">
        <v>16</v>
      </c>
      <c r="N27" s="8">
        <v>5</v>
      </c>
      <c r="O27" s="9">
        <f t="shared" si="2"/>
        <v>28</v>
      </c>
      <c r="Q27" s="9">
        <f t="shared" si="0"/>
        <v>106</v>
      </c>
    </row>
    <row r="28" spans="1:17">
      <c r="A28" s="8">
        <v>53</v>
      </c>
      <c r="B28" s="8">
        <v>15</v>
      </c>
      <c r="C28" s="8">
        <v>15</v>
      </c>
      <c r="D28" s="8">
        <v>15</v>
      </c>
      <c r="E28" s="8">
        <v>12</v>
      </c>
      <c r="F28" s="8">
        <v>15</v>
      </c>
      <c r="G28" s="8">
        <v>10</v>
      </c>
      <c r="H28" s="8">
        <f t="shared" si="1"/>
        <v>82</v>
      </c>
      <c r="J28" s="9">
        <v>0</v>
      </c>
      <c r="K28" s="8">
        <v>0</v>
      </c>
      <c r="L28" s="8">
        <v>3</v>
      </c>
      <c r="M28" s="8">
        <v>13</v>
      </c>
      <c r="N28" s="8">
        <v>5</v>
      </c>
      <c r="O28" s="9">
        <f t="shared" si="2"/>
        <v>21</v>
      </c>
      <c r="Q28" s="9">
        <f t="shared" si="0"/>
        <v>103</v>
      </c>
    </row>
    <row r="29" spans="1:17">
      <c r="A29" s="8">
        <v>54</v>
      </c>
      <c r="B29" s="8">
        <v>10</v>
      </c>
      <c r="C29" s="8">
        <v>10</v>
      </c>
      <c r="D29" s="8">
        <v>10</v>
      </c>
      <c r="E29" s="8">
        <v>3</v>
      </c>
      <c r="F29" s="8">
        <v>6</v>
      </c>
      <c r="G29" s="8">
        <v>10</v>
      </c>
      <c r="H29" s="8">
        <f t="shared" si="1"/>
        <v>49</v>
      </c>
      <c r="J29" s="9">
        <v>-1</v>
      </c>
      <c r="K29" s="8">
        <v>-2</v>
      </c>
      <c r="L29" s="8">
        <v>0</v>
      </c>
      <c r="M29" s="8">
        <v>-1</v>
      </c>
      <c r="N29" s="8"/>
      <c r="O29" s="9">
        <f t="shared" si="2"/>
        <v>-4</v>
      </c>
      <c r="Q29" s="9">
        <f t="shared" si="0"/>
        <v>45</v>
      </c>
    </row>
    <row r="30" spans="1:17">
      <c r="A30" s="8">
        <v>55</v>
      </c>
      <c r="B30" s="8">
        <v>10</v>
      </c>
      <c r="C30" s="8">
        <v>15</v>
      </c>
      <c r="D30" s="8">
        <v>15</v>
      </c>
      <c r="E30" s="8">
        <v>10</v>
      </c>
      <c r="F30" s="8">
        <v>15</v>
      </c>
      <c r="G30" s="8">
        <v>10</v>
      </c>
      <c r="H30" s="8">
        <f t="shared" si="1"/>
        <v>75</v>
      </c>
      <c r="J30" s="9">
        <v>1</v>
      </c>
      <c r="K30" s="8">
        <v>-2</v>
      </c>
      <c r="L30" s="8">
        <v>0</v>
      </c>
      <c r="M30" s="8">
        <v>17</v>
      </c>
      <c r="N30" s="8"/>
      <c r="O30" s="9">
        <f t="shared" si="2"/>
        <v>16</v>
      </c>
      <c r="Q30" s="9">
        <f t="shared" si="0"/>
        <v>91</v>
      </c>
    </row>
    <row r="31" spans="1:17">
      <c r="A31" s="8">
        <v>56</v>
      </c>
      <c r="B31" s="8">
        <v>15</v>
      </c>
      <c r="C31" s="8">
        <v>10</v>
      </c>
      <c r="D31" s="8">
        <v>15</v>
      </c>
      <c r="E31" s="8">
        <v>15</v>
      </c>
      <c r="F31" s="8">
        <v>10</v>
      </c>
      <c r="G31" s="8">
        <v>10</v>
      </c>
      <c r="H31" s="8">
        <f t="shared" si="1"/>
        <v>75</v>
      </c>
      <c r="J31" s="9">
        <v>0</v>
      </c>
      <c r="K31" s="8">
        <v>0</v>
      </c>
      <c r="L31" s="8">
        <v>0</v>
      </c>
      <c r="M31" s="8">
        <v>3</v>
      </c>
      <c r="N31" s="8"/>
      <c r="O31" s="9">
        <f t="shared" si="2"/>
        <v>3</v>
      </c>
      <c r="Q31" s="9">
        <f t="shared" si="0"/>
        <v>78</v>
      </c>
    </row>
    <row r="32" spans="1:17" s="8" customFormat="1">
      <c r="A32" s="8">
        <v>61</v>
      </c>
      <c r="B32" s="8">
        <v>20</v>
      </c>
      <c r="C32" s="8">
        <v>20</v>
      </c>
      <c r="D32" s="8">
        <v>20</v>
      </c>
      <c r="E32" s="8">
        <v>20</v>
      </c>
      <c r="F32" s="8">
        <v>20</v>
      </c>
      <c r="G32" s="8">
        <v>20</v>
      </c>
      <c r="H32" s="8">
        <f t="shared" si="1"/>
        <v>120</v>
      </c>
      <c r="J32" s="9">
        <v>5</v>
      </c>
      <c r="K32" s="8">
        <v>0</v>
      </c>
      <c r="L32" s="8">
        <v>10</v>
      </c>
      <c r="M32" s="8">
        <v>20</v>
      </c>
      <c r="N32" s="8">
        <v>5</v>
      </c>
      <c r="O32" s="8">
        <f t="shared" si="2"/>
        <v>40</v>
      </c>
      <c r="Q32" s="8">
        <f t="shared" si="0"/>
        <v>160</v>
      </c>
    </row>
    <row r="33" spans="2:14">
      <c r="B33" s="6"/>
    </row>
    <row r="34" spans="2:14">
      <c r="B34" s="6"/>
    </row>
    <row r="35" spans="2:14">
      <c r="B35" s="6"/>
    </row>
    <row r="37" spans="2:14">
      <c r="J37" s="9"/>
      <c r="K37" s="8"/>
      <c r="L37" s="8"/>
      <c r="M37" s="8"/>
      <c r="N37" s="8"/>
    </row>
    <row r="39" spans="2:14">
      <c r="K39" s="17"/>
    </row>
  </sheetData>
  <mergeCells count="2">
    <mergeCell ref="B1:G1"/>
    <mergeCell ref="J1:N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ME307 Grades</vt:lpstr>
      <vt:lpstr>Project Grades</vt:lpstr>
      <vt:lpstr>Whole_Class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Alciatore</dc:creator>
  <cp:lastModifiedBy>Aniket Gupta</cp:lastModifiedBy>
  <cp:lastPrinted>2003-12-19T15:47:31Z</cp:lastPrinted>
  <dcterms:created xsi:type="dcterms:W3CDTF">2000-01-21T20:09:23Z</dcterms:created>
  <dcterms:modified xsi:type="dcterms:W3CDTF">2024-02-03T22:17:51Z</dcterms:modified>
</cp:coreProperties>
</file>