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A060869B-ED5B-4A69-B197-945C6E8A0EA2}" xr6:coauthVersionLast="47" xr6:coauthVersionMax="47" xr10:uidLastSave="{00000000-0000-0000-0000-000000000000}"/>
  <bookViews>
    <workbookView xWindow="3348" yWindow="3348" windowWidth="17280" windowHeight="8880"/>
  </bookViews>
  <sheets>
    <sheet name="Teachers By Grade-Subject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5" l="1"/>
  <c r="B32" i="5" s="1"/>
  <c r="B34" i="5" s="1"/>
  <c r="B26" i="5"/>
  <c r="B27" i="5"/>
  <c r="B28" i="5"/>
  <c r="B29" i="5"/>
  <c r="B30" i="5"/>
  <c r="B24" i="5"/>
  <c r="B14" i="5"/>
  <c r="B15" i="5"/>
  <c r="B16" i="5"/>
  <c r="B17" i="5"/>
  <c r="B18" i="5"/>
  <c r="B19" i="5"/>
  <c r="B20" i="5"/>
  <c r="B13" i="5"/>
  <c r="B3" i="5"/>
  <c r="B4" i="5"/>
  <c r="B10" i="5" s="1"/>
  <c r="B5" i="5"/>
  <c r="B6" i="5"/>
  <c r="B7" i="5"/>
  <c r="B8" i="5"/>
  <c r="B9" i="5"/>
  <c r="B2" i="5"/>
  <c r="D2" i="5"/>
  <c r="F2" i="5"/>
  <c r="D3" i="5"/>
  <c r="F3" i="5"/>
  <c r="D4" i="5"/>
  <c r="F4" i="5"/>
  <c r="D6" i="5"/>
  <c r="F6" i="5"/>
  <c r="D7" i="5"/>
  <c r="F7" i="5"/>
  <c r="D8" i="5"/>
  <c r="F8" i="5"/>
  <c r="D9" i="5"/>
  <c r="F9" i="5"/>
  <c r="C10" i="5"/>
  <c r="E10" i="5"/>
  <c r="D10" i="5"/>
  <c r="F10" i="5"/>
  <c r="D13" i="5"/>
  <c r="F13" i="5"/>
  <c r="D14" i="5"/>
  <c r="F14" i="5"/>
  <c r="D15" i="5"/>
  <c r="F15" i="5"/>
  <c r="D16" i="5"/>
  <c r="F16" i="5"/>
  <c r="D17" i="5"/>
  <c r="F17" i="5"/>
  <c r="D18" i="5"/>
  <c r="F18" i="5"/>
  <c r="D19" i="5"/>
  <c r="F19" i="5"/>
  <c r="D20" i="5"/>
  <c r="F20" i="5"/>
  <c r="B21" i="5"/>
  <c r="C21" i="5"/>
  <c r="F21" i="5" s="1"/>
  <c r="E21" i="5"/>
  <c r="D21" i="5"/>
  <c r="D24" i="5"/>
  <c r="F24" i="5"/>
  <c r="D25" i="5"/>
  <c r="F25" i="5"/>
  <c r="D26" i="5"/>
  <c r="F26" i="5"/>
  <c r="D27" i="5"/>
  <c r="F27" i="5"/>
  <c r="D28" i="5"/>
  <c r="F28" i="5"/>
  <c r="D29" i="5"/>
  <c r="F29" i="5"/>
  <c r="D30" i="5"/>
  <c r="F30" i="5"/>
  <c r="B31" i="5"/>
  <c r="C32" i="5"/>
  <c r="C34" i="5" s="1"/>
  <c r="E32" i="5"/>
  <c r="E34" i="5" s="1"/>
  <c r="D32" i="5"/>
  <c r="F32" i="5"/>
  <c r="F34" i="5" l="1"/>
  <c r="D34" i="5"/>
</calcChain>
</file>

<file path=xl/sharedStrings.xml><?xml version="1.0" encoding="utf-8"?>
<sst xmlns="http://schemas.openxmlformats.org/spreadsheetml/2006/main" count="40" uniqueCount="16">
  <si>
    <t>Grades 6 - 8</t>
  </si>
  <si>
    <t>English</t>
  </si>
  <si>
    <t>Foreign Languages</t>
  </si>
  <si>
    <t>Math</t>
  </si>
  <si>
    <t>Science</t>
  </si>
  <si>
    <t>Social Science</t>
  </si>
  <si>
    <t>General Ed</t>
  </si>
  <si>
    <t xml:space="preserve">Totals: </t>
  </si>
  <si>
    <t>Grades 9 - 12</t>
  </si>
  <si>
    <t>Grand Totals:</t>
  </si>
  <si>
    <t>Art</t>
  </si>
  <si>
    <t>Music</t>
  </si>
  <si>
    <t>Grades K- 5</t>
  </si>
  <si>
    <t>Number of Core Teachers</t>
  </si>
  <si>
    <t>Teachers Who Do Not Meet NCLB Standards</t>
  </si>
  <si>
    <t>Teachers Who Meet NCLB Standards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</si>
</sst>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_(* #,##0_);_(* \(#,##0\);_(* &quot;-&quot;??_);_(@_)"/>
    <numFmt numFmtId="167" formatCode="0.0%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1" xfId="0" applyFont="1" applyBorder="1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2" fillId="0" borderId="3" xfId="0" applyFont="1" applyBorder="1" applyAlignment="1">
      <alignment horizontal="right"/>
    </xf>
    <xf numFmtId="166" fontId="2" fillId="0" borderId="4" xfId="0" applyNumberFormat="1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6" fontId="2" fillId="0" borderId="4" xfId="0" applyNumberFormat="1" applyFont="1" applyBorder="1" applyAlignment="1">
      <alignment horizontal="center"/>
    </xf>
    <xf numFmtId="9" fontId="1" fillId="0" borderId="5" xfId="2" applyBorder="1"/>
    <xf numFmtId="9" fontId="1" fillId="0" borderId="6" xfId="2" applyBorder="1"/>
    <xf numFmtId="9" fontId="1" fillId="0" borderId="7" xfId="2" applyBorder="1"/>
    <xf numFmtId="0" fontId="2" fillId="2" borderId="8" xfId="0" applyFont="1" applyFill="1" applyBorder="1"/>
    <xf numFmtId="0" fontId="0" fillId="0" borderId="9" xfId="0" applyBorder="1"/>
    <xf numFmtId="0" fontId="0" fillId="0" borderId="10" xfId="0" applyBorder="1"/>
    <xf numFmtId="0" fontId="2" fillId="2" borderId="11" xfId="0" applyFont="1" applyFill="1" applyBorder="1" applyAlignment="1">
      <alignment horizontal="center" wrapText="1"/>
    </xf>
    <xf numFmtId="166" fontId="0" fillId="0" borderId="12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6" fontId="2" fillId="0" borderId="14" xfId="0" applyNumberFormat="1" applyFon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1" fillId="0" borderId="16" xfId="1" applyNumberFormat="1" applyBorder="1"/>
    <xf numFmtId="166" fontId="1" fillId="0" borderId="17" xfId="1" applyNumberFormat="1" applyBorder="1"/>
    <xf numFmtId="166" fontId="1" fillId="0" borderId="18" xfId="1" applyNumberFormat="1" applyBorder="1"/>
    <xf numFmtId="166" fontId="2" fillId="0" borderId="19" xfId="1" applyNumberFormat="1" applyFont="1" applyBorder="1"/>
    <xf numFmtId="0" fontId="2" fillId="2" borderId="11" xfId="0" applyFont="1" applyFill="1" applyBorder="1"/>
    <xf numFmtId="0" fontId="0" fillId="0" borderId="20" xfId="0" applyBorder="1"/>
    <xf numFmtId="0" fontId="0" fillId="0" borderId="13" xfId="0" applyBorder="1"/>
    <xf numFmtId="166" fontId="2" fillId="0" borderId="21" xfId="0" applyNumberFormat="1" applyFont="1" applyBorder="1" applyAlignment="1">
      <alignment horizontal="center"/>
    </xf>
    <xf numFmtId="166" fontId="2" fillId="0" borderId="22" xfId="1" applyNumberFormat="1" applyFont="1" applyBorder="1"/>
    <xf numFmtId="0" fontId="0" fillId="0" borderId="12" xfId="0" applyBorder="1"/>
    <xf numFmtId="0" fontId="0" fillId="0" borderId="15" xfId="0" applyFill="1" applyBorder="1"/>
    <xf numFmtId="167" fontId="2" fillId="0" borderId="4" xfId="2" applyNumberFormat="1" applyFont="1" applyBorder="1"/>
    <xf numFmtId="167" fontId="2" fillId="0" borderId="23" xfId="2" applyNumberFormat="1" applyFont="1" applyBorder="1"/>
    <xf numFmtId="167" fontId="2" fillId="0" borderId="24" xfId="2" applyNumberFormat="1" applyFont="1" applyBorder="1"/>
    <xf numFmtId="167" fontId="2" fillId="0" borderId="25" xfId="2" applyNumberFormat="1" applyFont="1" applyBorder="1"/>
    <xf numFmtId="0" fontId="2" fillId="0" borderId="20" xfId="0" applyFont="1" applyBorder="1" applyAlignment="1">
      <alignment horizontal="right"/>
    </xf>
    <xf numFmtId="0" fontId="0" fillId="0" borderId="26" xfId="0" applyFill="1" applyBorder="1"/>
    <xf numFmtId="166" fontId="0" fillId="0" borderId="27" xfId="0" applyNumberFormat="1" applyBorder="1" applyAlignment="1">
      <alignment horizontal="center"/>
    </xf>
    <xf numFmtId="166" fontId="1" fillId="0" borderId="28" xfId="1" applyNumberFormat="1" applyBorder="1"/>
    <xf numFmtId="9" fontId="1" fillId="0" borderId="29" xfId="2" applyBorder="1"/>
    <xf numFmtId="0" fontId="0" fillId="0" borderId="8" xfId="0" applyFill="1" applyBorder="1"/>
    <xf numFmtId="166" fontId="0" fillId="0" borderId="11" xfId="0" applyNumberFormat="1" applyBorder="1" applyAlignment="1">
      <alignment horizontal="center"/>
    </xf>
    <xf numFmtId="166" fontId="1" fillId="0" borderId="30" xfId="1" applyNumberFormat="1" applyBorder="1"/>
    <xf numFmtId="9" fontId="1" fillId="0" borderId="31" xfId="2" applyBorder="1"/>
    <xf numFmtId="0" fontId="2" fillId="2" borderId="8" xfId="0" applyFont="1" applyFill="1" applyBorder="1" applyAlignment="1">
      <alignment horizontal="center" wrapText="1"/>
    </xf>
    <xf numFmtId="0" fontId="0" fillId="0" borderId="32" xfId="0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2"/>
  <sheetViews>
    <sheetView tabSelected="1" zoomScaleNormal="75" workbookViewId="0"/>
  </sheetViews>
  <sheetFormatPr defaultRowHeight="13.2" x14ac:dyDescent="0.25"/>
  <cols>
    <col min="1" max="1" width="16.88671875" bestFit="1" customWidth="1"/>
    <col min="2" max="2" width="11" style="7" customWidth="1"/>
    <col min="3" max="3" width="11.6640625" customWidth="1"/>
    <col min="4" max="5" width="11.5546875" customWidth="1"/>
    <col min="6" max="6" width="12.109375" customWidth="1"/>
  </cols>
  <sheetData>
    <row r="1" spans="1:6" ht="39.75" customHeight="1" thickBot="1" x14ac:dyDescent="0.3">
      <c r="A1" s="13" t="s">
        <v>12</v>
      </c>
      <c r="B1" s="16" t="s">
        <v>13</v>
      </c>
      <c r="C1" s="45" t="s">
        <v>15</v>
      </c>
      <c r="D1" s="46"/>
      <c r="E1" s="45" t="s">
        <v>14</v>
      </c>
      <c r="F1" s="46"/>
    </row>
    <row r="2" spans="1:6" x14ac:dyDescent="0.25">
      <c r="A2" s="30" t="s">
        <v>10</v>
      </c>
      <c r="B2" s="17">
        <f>SUM(C2,E2)</f>
        <v>60</v>
      </c>
      <c r="C2" s="21">
        <v>54</v>
      </c>
      <c r="D2" s="11">
        <f>C2/(C2+E2)</f>
        <v>0.9</v>
      </c>
      <c r="E2" s="21">
        <v>6</v>
      </c>
      <c r="F2" s="11">
        <f>E2/(C2+E2)</f>
        <v>0.1</v>
      </c>
    </row>
    <row r="3" spans="1:6" x14ac:dyDescent="0.25">
      <c r="A3" s="26" t="s">
        <v>11</v>
      </c>
      <c r="B3" s="18">
        <f t="shared" ref="B3:B9" si="0">SUM(C3,E3)</f>
        <v>57</v>
      </c>
      <c r="C3" s="22">
        <v>46</v>
      </c>
      <c r="D3" s="12">
        <f>C3/(C3+E3)</f>
        <v>0.80701754385964908</v>
      </c>
      <c r="E3" s="22">
        <v>11</v>
      </c>
      <c r="F3" s="12">
        <f>E3/(C3+E3)</f>
        <v>0.19298245614035087</v>
      </c>
    </row>
    <row r="4" spans="1:6" x14ac:dyDescent="0.25">
      <c r="A4" s="27" t="s">
        <v>1</v>
      </c>
      <c r="B4" s="18">
        <f t="shared" si="0"/>
        <v>54</v>
      </c>
      <c r="C4" s="22">
        <v>49</v>
      </c>
      <c r="D4" s="12">
        <f>C4/(C4+E4)</f>
        <v>0.90740740740740744</v>
      </c>
      <c r="E4" s="22">
        <v>5</v>
      </c>
      <c r="F4" s="12">
        <f>E4/(C4+E4)</f>
        <v>9.2592592592592587E-2</v>
      </c>
    </row>
    <row r="5" spans="1:6" x14ac:dyDescent="0.25">
      <c r="A5" s="27" t="s">
        <v>2</v>
      </c>
      <c r="B5" s="18">
        <f t="shared" si="0"/>
        <v>0</v>
      </c>
      <c r="C5" s="22">
        <v>0</v>
      </c>
      <c r="D5" s="12">
        <v>0</v>
      </c>
      <c r="E5" s="22">
        <v>0</v>
      </c>
      <c r="F5" s="12">
        <v>0</v>
      </c>
    </row>
    <row r="6" spans="1:6" x14ac:dyDescent="0.25">
      <c r="A6" s="27" t="s">
        <v>3</v>
      </c>
      <c r="B6" s="18">
        <f t="shared" si="0"/>
        <v>48</v>
      </c>
      <c r="C6" s="22">
        <v>47</v>
      </c>
      <c r="D6" s="12">
        <f>C6/(C6+E6)</f>
        <v>0.97916666666666663</v>
      </c>
      <c r="E6" s="22">
        <v>1</v>
      </c>
      <c r="F6" s="12">
        <f>E6/(C6+E6)</f>
        <v>2.0833333333333332E-2</v>
      </c>
    </row>
    <row r="7" spans="1:6" x14ac:dyDescent="0.25">
      <c r="A7" s="27" t="s">
        <v>4</v>
      </c>
      <c r="B7" s="18">
        <f t="shared" si="0"/>
        <v>69</v>
      </c>
      <c r="C7" s="22">
        <v>61</v>
      </c>
      <c r="D7" s="12">
        <f>C7/(C7+E7)</f>
        <v>0.88405797101449279</v>
      </c>
      <c r="E7" s="22">
        <v>8</v>
      </c>
      <c r="F7" s="12">
        <f>E7/(C7+E7)</f>
        <v>0.11594202898550725</v>
      </c>
    </row>
    <row r="8" spans="1:6" x14ac:dyDescent="0.25">
      <c r="A8" s="27" t="s">
        <v>5</v>
      </c>
      <c r="B8" s="18">
        <f t="shared" si="0"/>
        <v>30</v>
      </c>
      <c r="C8" s="22">
        <v>30</v>
      </c>
      <c r="D8" s="12">
        <f>C8/(C8+E8)</f>
        <v>1</v>
      </c>
      <c r="E8" s="22">
        <v>0</v>
      </c>
      <c r="F8" s="12">
        <f>E8/(C8+E8)</f>
        <v>0</v>
      </c>
    </row>
    <row r="9" spans="1:6" ht="13.8" thickBot="1" x14ac:dyDescent="0.3">
      <c r="A9" s="31" t="s">
        <v>6</v>
      </c>
      <c r="B9" s="20">
        <f t="shared" si="0"/>
        <v>7834</v>
      </c>
      <c r="C9" s="23">
        <v>7285</v>
      </c>
      <c r="D9" s="10">
        <f>C9/(C9+E9)</f>
        <v>0.9299208577993362</v>
      </c>
      <c r="E9" s="23">
        <v>549</v>
      </c>
      <c r="F9" s="10">
        <f>E9/(C9+E9)</f>
        <v>7.0079142200663774E-2</v>
      </c>
    </row>
    <row r="10" spans="1:6" x14ac:dyDescent="0.25">
      <c r="A10" s="36" t="s">
        <v>7</v>
      </c>
      <c r="B10" s="28">
        <f>SUM(B2:B9)</f>
        <v>8152</v>
      </c>
      <c r="C10" s="29">
        <f>SUM(C2:C9)</f>
        <v>7572</v>
      </c>
      <c r="D10" s="35">
        <f>C10/(C10+E10)</f>
        <v>0.92885181550539742</v>
      </c>
      <c r="E10" s="29">
        <f>SUM(E2:E9)</f>
        <v>580</v>
      </c>
      <c r="F10" s="35">
        <f>E10/(C10+E10)</f>
        <v>7.1148184494602557E-2</v>
      </c>
    </row>
    <row r="11" spans="1:6" ht="13.8" thickBot="1" x14ac:dyDescent="0.3">
      <c r="A11" s="2"/>
      <c r="B11" s="8"/>
      <c r="C11" s="3"/>
      <c r="D11" s="3"/>
      <c r="E11" s="3"/>
      <c r="F11" s="4"/>
    </row>
    <row r="12" spans="1:6" ht="39.75" customHeight="1" thickBot="1" x14ac:dyDescent="0.3">
      <c r="A12" s="25" t="s">
        <v>0</v>
      </c>
      <c r="B12" s="16" t="s">
        <v>13</v>
      </c>
      <c r="C12" s="45" t="s">
        <v>15</v>
      </c>
      <c r="D12" s="46"/>
      <c r="E12" s="45" t="s">
        <v>14</v>
      </c>
      <c r="F12" s="46"/>
    </row>
    <row r="13" spans="1:6" x14ac:dyDescent="0.25">
      <c r="A13" s="30" t="s">
        <v>10</v>
      </c>
      <c r="B13" s="17">
        <f>SUM(C13,E13)</f>
        <v>65</v>
      </c>
      <c r="C13" s="21">
        <v>62</v>
      </c>
      <c r="D13" s="11">
        <f t="shared" ref="D13:D21" si="1">C13/(C13+E13)</f>
        <v>0.9538461538461539</v>
      </c>
      <c r="E13" s="21">
        <v>3</v>
      </c>
      <c r="F13" s="11">
        <f t="shared" ref="F13:F21" si="2">E13/(C13+E13)</f>
        <v>4.6153846153846156E-2</v>
      </c>
    </row>
    <row r="14" spans="1:6" x14ac:dyDescent="0.25">
      <c r="A14" s="26" t="s">
        <v>11</v>
      </c>
      <c r="B14" s="18">
        <f t="shared" ref="B14:B20" si="3">SUM(C14,E14)</f>
        <v>60</v>
      </c>
      <c r="C14" s="22">
        <v>52</v>
      </c>
      <c r="D14" s="12">
        <f t="shared" si="1"/>
        <v>0.8666666666666667</v>
      </c>
      <c r="E14" s="22">
        <v>8</v>
      </c>
      <c r="F14" s="12">
        <f t="shared" si="2"/>
        <v>0.13333333333333333</v>
      </c>
    </row>
    <row r="15" spans="1:6" x14ac:dyDescent="0.25">
      <c r="A15" s="27" t="s">
        <v>1</v>
      </c>
      <c r="B15" s="18">
        <f t="shared" si="3"/>
        <v>579</v>
      </c>
      <c r="C15" s="22">
        <v>547</v>
      </c>
      <c r="D15" s="12">
        <f t="shared" si="1"/>
        <v>0.94473229706390327</v>
      </c>
      <c r="E15" s="22">
        <v>32</v>
      </c>
      <c r="F15" s="12">
        <f t="shared" si="2"/>
        <v>5.5267702936096716E-2</v>
      </c>
    </row>
    <row r="16" spans="1:6" x14ac:dyDescent="0.25">
      <c r="A16" s="27" t="s">
        <v>2</v>
      </c>
      <c r="B16" s="18">
        <f t="shared" si="3"/>
        <v>47</v>
      </c>
      <c r="C16" s="22">
        <v>37</v>
      </c>
      <c r="D16" s="12">
        <f t="shared" si="1"/>
        <v>0.78723404255319152</v>
      </c>
      <c r="E16" s="22">
        <v>10</v>
      </c>
      <c r="F16" s="12">
        <f t="shared" si="2"/>
        <v>0.21276595744680851</v>
      </c>
    </row>
    <row r="17" spans="1:6" x14ac:dyDescent="0.25">
      <c r="A17" s="27" t="s">
        <v>3</v>
      </c>
      <c r="B17" s="18">
        <f t="shared" si="3"/>
        <v>460</v>
      </c>
      <c r="C17" s="22">
        <v>435</v>
      </c>
      <c r="D17" s="12">
        <f t="shared" si="1"/>
        <v>0.94565217391304346</v>
      </c>
      <c r="E17" s="22">
        <v>25</v>
      </c>
      <c r="F17" s="12">
        <f t="shared" si="2"/>
        <v>5.434782608695652E-2</v>
      </c>
    </row>
    <row r="18" spans="1:6" x14ac:dyDescent="0.25">
      <c r="A18" s="27" t="s">
        <v>4</v>
      </c>
      <c r="B18" s="18">
        <f t="shared" si="3"/>
        <v>400</v>
      </c>
      <c r="C18" s="22">
        <v>381</v>
      </c>
      <c r="D18" s="12">
        <f t="shared" si="1"/>
        <v>0.95250000000000001</v>
      </c>
      <c r="E18" s="22">
        <v>19</v>
      </c>
      <c r="F18" s="12">
        <f t="shared" si="2"/>
        <v>4.7500000000000001E-2</v>
      </c>
    </row>
    <row r="19" spans="1:6" x14ac:dyDescent="0.25">
      <c r="A19" s="27" t="s">
        <v>5</v>
      </c>
      <c r="B19" s="18">
        <f t="shared" si="3"/>
        <v>427</v>
      </c>
      <c r="C19" s="22">
        <v>402</v>
      </c>
      <c r="D19" s="12">
        <f t="shared" si="1"/>
        <v>0.94145199063231855</v>
      </c>
      <c r="E19" s="22">
        <v>25</v>
      </c>
      <c r="F19" s="12">
        <f t="shared" si="2"/>
        <v>5.8548009367681501E-2</v>
      </c>
    </row>
    <row r="20" spans="1:6" ht="13.8" thickBot="1" x14ac:dyDescent="0.3">
      <c r="A20" s="31" t="s">
        <v>6</v>
      </c>
      <c r="B20" s="20">
        <f t="shared" si="3"/>
        <v>2230</v>
      </c>
      <c r="C20" s="23">
        <v>1983</v>
      </c>
      <c r="D20" s="10">
        <f t="shared" si="1"/>
        <v>0.88923766816143501</v>
      </c>
      <c r="E20" s="23">
        <v>247</v>
      </c>
      <c r="F20" s="10">
        <f t="shared" si="2"/>
        <v>0.11076233183856503</v>
      </c>
    </row>
    <row r="21" spans="1:6" x14ac:dyDescent="0.25">
      <c r="A21" s="36" t="s">
        <v>7</v>
      </c>
      <c r="B21" s="28">
        <f>SUM(B13:B20)</f>
        <v>4268</v>
      </c>
      <c r="C21" s="29">
        <f>SUM(C13:C20)</f>
        <v>3899</v>
      </c>
      <c r="D21" s="35">
        <f t="shared" si="1"/>
        <v>0.91354264292408627</v>
      </c>
      <c r="E21" s="29">
        <f>SUM(E13:E20)</f>
        <v>369</v>
      </c>
      <c r="F21" s="35">
        <f t="shared" si="2"/>
        <v>8.6457357075913774E-2</v>
      </c>
    </row>
    <row r="22" spans="1:6" ht="13.8" thickBot="1" x14ac:dyDescent="0.3">
      <c r="A22" s="2"/>
      <c r="B22" s="8"/>
      <c r="C22" s="3"/>
      <c r="D22" s="3"/>
      <c r="E22" s="3"/>
      <c r="F22" s="4"/>
    </row>
    <row r="23" spans="1:6" ht="39" customHeight="1" thickBot="1" x14ac:dyDescent="0.3">
      <c r="A23" s="13" t="s">
        <v>8</v>
      </c>
      <c r="B23" s="16" t="s">
        <v>13</v>
      </c>
      <c r="C23" s="45" t="s">
        <v>15</v>
      </c>
      <c r="D23" s="46"/>
      <c r="E23" s="45" t="s">
        <v>14</v>
      </c>
      <c r="F23" s="46"/>
    </row>
    <row r="24" spans="1:6" x14ac:dyDescent="0.25">
      <c r="A24" s="14" t="s">
        <v>10</v>
      </c>
      <c r="B24" s="17">
        <f>SUM(C24,E24)</f>
        <v>221</v>
      </c>
      <c r="C24" s="21">
        <v>202</v>
      </c>
      <c r="D24" s="11">
        <f t="shared" ref="D24:D30" si="4">C24/(C24+E24)</f>
        <v>0.91402714932126694</v>
      </c>
      <c r="E24" s="21">
        <v>19</v>
      </c>
      <c r="F24" s="11">
        <f t="shared" ref="F24:F30" si="5">E24/(C24+E24)</f>
        <v>8.5972850678733032E-2</v>
      </c>
    </row>
    <row r="25" spans="1:6" x14ac:dyDescent="0.25">
      <c r="A25" s="15" t="s">
        <v>11</v>
      </c>
      <c r="B25" s="18">
        <f t="shared" ref="B25:B30" si="6">SUM(C25,E25)</f>
        <v>216</v>
      </c>
      <c r="C25" s="22">
        <v>194</v>
      </c>
      <c r="D25" s="12">
        <f t="shared" si="4"/>
        <v>0.89814814814814814</v>
      </c>
      <c r="E25" s="22">
        <v>22</v>
      </c>
      <c r="F25" s="12">
        <f t="shared" si="5"/>
        <v>0.10185185185185185</v>
      </c>
    </row>
    <row r="26" spans="1:6" x14ac:dyDescent="0.25">
      <c r="A26" s="15" t="s">
        <v>1</v>
      </c>
      <c r="B26" s="18">
        <f t="shared" si="6"/>
        <v>1160</v>
      </c>
      <c r="C26" s="22">
        <v>1025</v>
      </c>
      <c r="D26" s="12">
        <f t="shared" si="4"/>
        <v>0.88362068965517238</v>
      </c>
      <c r="E26" s="22">
        <v>135</v>
      </c>
      <c r="F26" s="12">
        <f t="shared" si="5"/>
        <v>0.11637931034482758</v>
      </c>
    </row>
    <row r="27" spans="1:6" x14ac:dyDescent="0.25">
      <c r="A27" s="15" t="s">
        <v>2</v>
      </c>
      <c r="B27" s="18">
        <f t="shared" si="6"/>
        <v>432</v>
      </c>
      <c r="C27" s="22">
        <v>355</v>
      </c>
      <c r="D27" s="12">
        <f t="shared" si="4"/>
        <v>0.8217592592592593</v>
      </c>
      <c r="E27" s="22">
        <v>77</v>
      </c>
      <c r="F27" s="12">
        <f t="shared" si="5"/>
        <v>0.17824074074074073</v>
      </c>
    </row>
    <row r="28" spans="1:6" x14ac:dyDescent="0.25">
      <c r="A28" s="15" t="s">
        <v>3</v>
      </c>
      <c r="B28" s="18">
        <f t="shared" si="6"/>
        <v>768</v>
      </c>
      <c r="C28" s="22">
        <v>661</v>
      </c>
      <c r="D28" s="12">
        <f t="shared" si="4"/>
        <v>0.86067708333333337</v>
      </c>
      <c r="E28" s="22">
        <v>107</v>
      </c>
      <c r="F28" s="12">
        <f t="shared" si="5"/>
        <v>0.13932291666666666</v>
      </c>
    </row>
    <row r="29" spans="1:6" x14ac:dyDescent="0.25">
      <c r="A29" s="15" t="s">
        <v>4</v>
      </c>
      <c r="B29" s="18">
        <f t="shared" si="6"/>
        <v>728</v>
      </c>
      <c r="C29" s="22">
        <v>593</v>
      </c>
      <c r="D29" s="12">
        <f t="shared" si="4"/>
        <v>0.81456043956043955</v>
      </c>
      <c r="E29" s="22">
        <v>135</v>
      </c>
      <c r="F29" s="12">
        <f t="shared" si="5"/>
        <v>0.18543956043956045</v>
      </c>
    </row>
    <row r="30" spans="1:6" ht="13.8" thickBot="1" x14ac:dyDescent="0.3">
      <c r="A30" s="37" t="s">
        <v>5</v>
      </c>
      <c r="B30" s="38">
        <f t="shared" si="6"/>
        <v>887</v>
      </c>
      <c r="C30" s="39">
        <v>730</v>
      </c>
      <c r="D30" s="40">
        <f t="shared" si="4"/>
        <v>0.82299887260428406</v>
      </c>
      <c r="E30" s="39">
        <v>157</v>
      </c>
      <c r="F30" s="40">
        <f t="shared" si="5"/>
        <v>0.17700112739571588</v>
      </c>
    </row>
    <row r="31" spans="1:6" ht="13.8" thickBot="1" x14ac:dyDescent="0.3">
      <c r="A31" s="41" t="s">
        <v>6</v>
      </c>
      <c r="B31" s="42">
        <f>SUM(C31,E31)</f>
        <v>0</v>
      </c>
      <c r="C31" s="43">
        <v>0</v>
      </c>
      <c r="D31" s="44">
        <v>0</v>
      </c>
      <c r="E31" s="43">
        <v>0</v>
      </c>
      <c r="F31" s="44">
        <v>0</v>
      </c>
    </row>
    <row r="32" spans="1:6" x14ac:dyDescent="0.25">
      <c r="A32" s="1" t="s">
        <v>7</v>
      </c>
      <c r="B32" s="19">
        <f>SUM(B24:B31)</f>
        <v>4412</v>
      </c>
      <c r="C32" s="24">
        <f>SUM(C24:C31)</f>
        <v>3760</v>
      </c>
      <c r="D32" s="34">
        <f>C32/(C32+E32)</f>
        <v>0.8522212148685403</v>
      </c>
      <c r="E32" s="24">
        <f>SUM(E24:E31)</f>
        <v>652</v>
      </c>
      <c r="F32" s="34">
        <f>E32/(C32+E32)</f>
        <v>0.14777878513145964</v>
      </c>
    </row>
    <row r="33" spans="1:6" ht="13.8" thickBot="1" x14ac:dyDescent="0.3">
      <c r="A33" s="2"/>
      <c r="B33" s="8"/>
      <c r="C33" s="3"/>
      <c r="D33" s="3"/>
      <c r="E33" s="3"/>
      <c r="F33" s="4"/>
    </row>
    <row r="34" spans="1:6" ht="14.4" thickTop="1" thickBot="1" x14ac:dyDescent="0.3">
      <c r="A34" s="5" t="s">
        <v>9</v>
      </c>
      <c r="B34" s="9">
        <f>SUM(B32,B21,B10)</f>
        <v>16832</v>
      </c>
      <c r="C34" s="6">
        <f>SUM(C32,C21,C10)</f>
        <v>15231</v>
      </c>
      <c r="D34" s="32">
        <f>C34/B34</f>
        <v>0.90488355513307983</v>
      </c>
      <c r="E34" s="6">
        <f>SUM(E32,E21,E10)</f>
        <v>1601</v>
      </c>
      <c r="F34" s="33">
        <f>E34/B34</f>
        <v>9.5116444866920155E-2</v>
      </c>
    </row>
    <row r="35" spans="1:6" x14ac:dyDescent="0.25">
      <c r="B35"/>
    </row>
    <row r="36" spans="1:6" x14ac:dyDescent="0.25">
      <c r="B36"/>
    </row>
    <row r="37" spans="1:6" x14ac:dyDescent="0.25">
      <c r="B37"/>
    </row>
    <row r="38" spans="1:6" x14ac:dyDescent="0.25">
      <c r="B38"/>
    </row>
    <row r="39" spans="1:6" x14ac:dyDescent="0.25">
      <c r="B39"/>
    </row>
    <row r="40" spans="1:6" x14ac:dyDescent="0.25">
      <c r="B40"/>
    </row>
    <row r="41" spans="1:6" x14ac:dyDescent="0.25">
      <c r="B41"/>
    </row>
    <row r="42" spans="1:6" x14ac:dyDescent="0.25">
      <c r="B42"/>
    </row>
    <row r="43" spans="1:6" x14ac:dyDescent="0.25">
      <c r="B43"/>
    </row>
    <row r="44" spans="1:6" x14ac:dyDescent="0.25">
      <c r="B44"/>
    </row>
    <row r="45" spans="1:6" x14ac:dyDescent="0.25">
      <c r="B45"/>
    </row>
    <row r="46" spans="1:6" x14ac:dyDescent="0.25">
      <c r="B46"/>
    </row>
    <row r="47" spans="1:6" x14ac:dyDescent="0.25">
      <c r="B47"/>
    </row>
    <row r="48" spans="1:6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</sheetData>
  <mergeCells count="6">
    <mergeCell ref="C1:D1"/>
    <mergeCell ref="C12:D12"/>
    <mergeCell ref="C23:D23"/>
    <mergeCell ref="E1:F1"/>
    <mergeCell ref="E12:F12"/>
    <mergeCell ref="E23:F23"/>
  </mergeCells>
  <phoneticPr fontId="0" type="noConversion"/>
  <printOptions horizontalCentered="1"/>
  <pageMargins left="0.75" right="0.75" top="1" bottom="1" header="0.5" footer="0.5"/>
  <pageSetup fitToHeight="0" orientation="portrait" r:id="rId1"/>
  <headerFooter alignWithMargins="0">
    <oddHeader>&amp;CCore Subject Teachers* by Grade-Subject</oddHeader>
    <oddFooter>&amp;L&amp;"Arial,Bold"*Some teachers teach in more than one core subject area and/or more than one grade range.
 Results are as of 11-17-2003</oddFooter>
  </headerFooter>
  <rowBreaks count="11" manualBreakCount="11">
    <brk id="61" max="16383" man="1"/>
    <brk id="113" max="16383" man="1"/>
    <brk id="165" max="16383" man="1"/>
    <brk id="217" max="16383" man="1"/>
    <brk id="269" max="16383" man="1"/>
    <brk id="321" max="16383" man="1"/>
    <brk id="373" max="16383" man="1"/>
    <brk id="425" max="16383" man="1"/>
    <brk id="477" max="16383" man="1"/>
    <brk id="529" max="16383" man="1"/>
    <brk id="58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Teachers By Grade-Subject</vt:lpstr>
    </vt:vector>
  </TitlesOfParts>
  <Company>rick.rietz@risetime.com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Rietz</dc:creator>
  <cp:lastModifiedBy>Aniket Gupta</cp:lastModifiedBy>
  <cp:lastPrinted>2003-12-04T16:42:27Z</cp:lastPrinted>
  <dcterms:created xsi:type="dcterms:W3CDTF">2003-03-20T21:59:40Z</dcterms:created>
  <dcterms:modified xsi:type="dcterms:W3CDTF">2024-02-03T22:18:10Z</dcterms:modified>
</cp:coreProperties>
</file>