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E186F3F7-D7B2-4AF4-B71B-75E2E754192F}" xr6:coauthVersionLast="47" xr6:coauthVersionMax="47" xr10:uidLastSave="{00000000-0000-0000-0000-000000000000}"/>
  <bookViews>
    <workbookView xWindow="3348" yWindow="3348" windowWidth="17280" windowHeight="8880" tabRatio="604"/>
  </bookViews>
  <sheets>
    <sheet name="Sec1" sheetId="1" r:id="rId1"/>
    <sheet name="Sec2" sheetId="17" r:id="rId2"/>
    <sheet name="Sec3" sheetId="18" r:id="rId3"/>
    <sheet name="Sec4" sheetId="19" r:id="rId4"/>
    <sheet name="Sec5" sheetId="20" r:id="rId5"/>
    <sheet name="Letter Grade" sheetId="14" state="veryHidden" r:id=""/>
    <sheet name="Sort SSN Total" sheetId="15" state="veryHidden" r:id=""/>
  </sheets>
  <definedNames>
    <definedName name="_xlnm.Print_Area" localSheetId="0">'Sec1'!$A$1:$T$34</definedName>
    <definedName name="_xlnm.Print_Area" localSheetId="1">'Sec2'!$A$1:$T$34</definedName>
    <definedName name="_xlnm.Print_Area" localSheetId="2">'Sec3'!$A$1:$T$34</definedName>
    <definedName name="_xlnm.Print_Area" localSheetId="3">'Sec4'!$A$1:$T$34</definedName>
    <definedName name="_xlnm.Print_Area" localSheetId="4">'Sec5'!$A$1:$T$34</definedName>
    <definedName name="_xlnm.Print_Titles" localSheetId="0">'Sec1'!$A:$U,'Sec1'!$1:$5</definedName>
    <definedName name="_xlnm.Print_Titles" localSheetId="1">'Sec2'!$A:$U,'Sec2'!$1:$5</definedName>
    <definedName name="_xlnm.Print_Titles" localSheetId="2">'Sec3'!$A:$U,'Sec3'!$1:$5</definedName>
    <definedName name="_xlnm.Print_Titles" localSheetId="3">'Sec4'!$A:$U,'Sec4'!$1:$5</definedName>
    <definedName name="_xlnm.Print_Titles" localSheetId="4">'Sec5'!$A:$U,'Sec5'!$1:$5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9" l="1"/>
  <c r="T12" i="19" s="1"/>
  <c r="S16" i="19"/>
  <c r="T16" i="19"/>
  <c r="S10" i="19"/>
  <c r="T10" i="19"/>
  <c r="S14" i="19"/>
  <c r="T14" i="19"/>
  <c r="S19" i="19"/>
  <c r="T19" i="19" s="1"/>
  <c r="S11" i="19"/>
  <c r="T11" i="19"/>
  <c r="S7" i="19"/>
  <c r="T7" i="19"/>
  <c r="S6" i="19"/>
  <c r="T6" i="19"/>
  <c r="S21" i="19"/>
  <c r="T21" i="19" s="1"/>
  <c r="S20" i="19"/>
  <c r="T20" i="19"/>
  <c r="S9" i="19"/>
  <c r="T9" i="19"/>
  <c r="S17" i="19"/>
  <c r="T17" i="19"/>
  <c r="S8" i="19"/>
  <c r="T8" i="19" s="1"/>
  <c r="S18" i="19"/>
  <c r="T18" i="19"/>
  <c r="K6" i="20"/>
  <c r="J6" i="20"/>
  <c r="J30" i="20" s="1"/>
  <c r="T20" i="17"/>
  <c r="D30" i="17"/>
  <c r="D34" i="17"/>
  <c r="E30" i="17"/>
  <c r="E34" i="17" s="1"/>
  <c r="F30" i="17"/>
  <c r="F34" i="17" s="1"/>
  <c r="G30" i="17"/>
  <c r="G34" i="17" s="1"/>
  <c r="H30" i="17"/>
  <c r="H32" i="17" s="1"/>
  <c r="H34" i="17"/>
  <c r="I30" i="17"/>
  <c r="I34" i="17" s="1"/>
  <c r="J30" i="17"/>
  <c r="J34" i="17" s="1"/>
  <c r="K30" i="17"/>
  <c r="K34" i="17" s="1"/>
  <c r="L30" i="17"/>
  <c r="L34" i="17"/>
  <c r="M30" i="17"/>
  <c r="M34" i="17" s="1"/>
  <c r="N30" i="17"/>
  <c r="N34" i="17" s="1"/>
  <c r="O30" i="17"/>
  <c r="O34" i="17" s="1"/>
  <c r="P30" i="17"/>
  <c r="P32" i="17" s="1"/>
  <c r="P34" i="17"/>
  <c r="Q30" i="17"/>
  <c r="Q34" i="17" s="1"/>
  <c r="R30" i="17"/>
  <c r="R34" i="17" s="1"/>
  <c r="S19" i="17"/>
  <c r="S18" i="17"/>
  <c r="S11" i="17"/>
  <c r="S14" i="17"/>
  <c r="S30" i="17" s="1"/>
  <c r="S8" i="17"/>
  <c r="S7" i="17"/>
  <c r="S6" i="17"/>
  <c r="T6" i="17" s="1"/>
  <c r="S10" i="17"/>
  <c r="S9" i="17"/>
  <c r="S13" i="17"/>
  <c r="S12" i="17"/>
  <c r="S17" i="17"/>
  <c r="T17" i="17" s="1"/>
  <c r="S16" i="17"/>
  <c r="S15" i="17"/>
  <c r="S15" i="1"/>
  <c r="S6" i="18"/>
  <c r="S30" i="18" s="1"/>
  <c r="S9" i="1"/>
  <c r="S14" i="1"/>
  <c r="T14" i="1" s="1"/>
  <c r="S6" i="1"/>
  <c r="S30" i="1" s="1"/>
  <c r="S12" i="1"/>
  <c r="S8" i="1"/>
  <c r="S10" i="1"/>
  <c r="T10" i="1" s="1"/>
  <c r="S11" i="1"/>
  <c r="S13" i="1"/>
  <c r="S16" i="1"/>
  <c r="S7" i="1"/>
  <c r="T7" i="1" s="1"/>
  <c r="S9" i="18"/>
  <c r="T9" i="18" s="1"/>
  <c r="S8" i="18"/>
  <c r="S11" i="18"/>
  <c r="S10" i="18"/>
  <c r="T10" i="18" s="1"/>
  <c r="S7" i="18"/>
  <c r="S15" i="19"/>
  <c r="T15" i="19" s="1"/>
  <c r="S13" i="19"/>
  <c r="S6" i="20"/>
  <c r="S8" i="20"/>
  <c r="T8" i="20" s="1"/>
  <c r="S10" i="20"/>
  <c r="S12" i="20"/>
  <c r="S11" i="20"/>
  <c r="T11" i="20" s="1"/>
  <c r="S9" i="20"/>
  <c r="S7" i="20"/>
  <c r="T7" i="20" s="1"/>
  <c r="T15" i="1"/>
  <c r="T6" i="18"/>
  <c r="T9" i="1"/>
  <c r="T6" i="1"/>
  <c r="T12" i="1"/>
  <c r="T8" i="1"/>
  <c r="T11" i="1"/>
  <c r="T13" i="1"/>
  <c r="T16" i="1"/>
  <c r="T19" i="17"/>
  <c r="T18" i="17"/>
  <c r="T11" i="17"/>
  <c r="T8" i="17"/>
  <c r="T7" i="17"/>
  <c r="T10" i="17"/>
  <c r="T9" i="17"/>
  <c r="T13" i="17"/>
  <c r="T12" i="17"/>
  <c r="T16" i="17"/>
  <c r="T15" i="17"/>
  <c r="T8" i="18"/>
  <c r="T11" i="18"/>
  <c r="T7" i="18"/>
  <c r="T13" i="19"/>
  <c r="T6" i="20"/>
  <c r="T10" i="20"/>
  <c r="T12" i="20"/>
  <c r="T9" i="20"/>
  <c r="D30" i="18"/>
  <c r="D34" i="18" s="1"/>
  <c r="E30" i="18"/>
  <c r="E34" i="18"/>
  <c r="F30" i="18"/>
  <c r="F34" i="18"/>
  <c r="G30" i="18"/>
  <c r="G34" i="18"/>
  <c r="H30" i="18"/>
  <c r="H34" i="18" s="1"/>
  <c r="I30" i="18"/>
  <c r="I34" i="18"/>
  <c r="J30" i="18"/>
  <c r="J34" i="18"/>
  <c r="K30" i="18"/>
  <c r="K34" i="18"/>
  <c r="L30" i="18"/>
  <c r="L34" i="18" s="1"/>
  <c r="M30" i="18"/>
  <c r="M34" i="18"/>
  <c r="N30" i="18"/>
  <c r="N34" i="18"/>
  <c r="O30" i="18"/>
  <c r="O34" i="18"/>
  <c r="P30" i="18"/>
  <c r="P34" i="18" s="1"/>
  <c r="Q30" i="18"/>
  <c r="Q34" i="18"/>
  <c r="R30" i="18"/>
  <c r="R34" i="18"/>
  <c r="D30" i="19"/>
  <c r="D34" i="19" s="1"/>
  <c r="E30" i="19"/>
  <c r="E34" i="19" s="1"/>
  <c r="F30" i="19"/>
  <c r="F32" i="19" s="1"/>
  <c r="G30" i="19"/>
  <c r="G32" i="19" s="1"/>
  <c r="G34" i="19"/>
  <c r="H30" i="19"/>
  <c r="H34" i="19" s="1"/>
  <c r="I30" i="19"/>
  <c r="I34" i="19" s="1"/>
  <c r="J30" i="19"/>
  <c r="J32" i="19" s="1"/>
  <c r="K30" i="19"/>
  <c r="K32" i="19" s="1"/>
  <c r="K34" i="19"/>
  <c r="L30" i="19"/>
  <c r="L34" i="19" s="1"/>
  <c r="M30" i="19"/>
  <c r="M34" i="19" s="1"/>
  <c r="N30" i="19"/>
  <c r="N32" i="19" s="1"/>
  <c r="O30" i="19"/>
  <c r="O32" i="19" s="1"/>
  <c r="O34" i="19"/>
  <c r="P30" i="19"/>
  <c r="P34" i="19" s="1"/>
  <c r="Q30" i="19"/>
  <c r="Q34" i="19" s="1"/>
  <c r="R30" i="19"/>
  <c r="R34" i="19" s="1"/>
  <c r="D30" i="20"/>
  <c r="D34" i="20"/>
  <c r="E30" i="20"/>
  <c r="E34" i="20"/>
  <c r="F30" i="20"/>
  <c r="F34" i="20"/>
  <c r="G30" i="20"/>
  <c r="G34" i="20" s="1"/>
  <c r="H30" i="20"/>
  <c r="H34" i="20"/>
  <c r="I30" i="20"/>
  <c r="I34" i="20"/>
  <c r="K30" i="20"/>
  <c r="K34" i="20" s="1"/>
  <c r="L30" i="20"/>
  <c r="L34" i="20"/>
  <c r="M30" i="20"/>
  <c r="M34" i="20"/>
  <c r="N30" i="20"/>
  <c r="N34" i="20"/>
  <c r="O30" i="20"/>
  <c r="O34" i="20" s="1"/>
  <c r="P30" i="20"/>
  <c r="P34" i="20"/>
  <c r="Q30" i="20"/>
  <c r="Q34" i="20"/>
  <c r="R30" i="20"/>
  <c r="R34" i="20"/>
  <c r="S30" i="20"/>
  <c r="S34" i="20" s="1"/>
  <c r="D30" i="1"/>
  <c r="D34" i="1" s="1"/>
  <c r="E30" i="1"/>
  <c r="E34" i="1" s="1"/>
  <c r="F30" i="1"/>
  <c r="F32" i="1" s="1"/>
  <c r="F34" i="1"/>
  <c r="G30" i="1"/>
  <c r="G34" i="1" s="1"/>
  <c r="H30" i="1"/>
  <c r="H34" i="1" s="1"/>
  <c r="I30" i="1"/>
  <c r="I32" i="1" s="1"/>
  <c r="J30" i="1"/>
  <c r="J32" i="1" s="1"/>
  <c r="J34" i="1"/>
  <c r="K30" i="1"/>
  <c r="K34" i="1" s="1"/>
  <c r="L30" i="1"/>
  <c r="L34" i="1" s="1"/>
  <c r="M30" i="1"/>
  <c r="M34" i="1" s="1"/>
  <c r="N30" i="1"/>
  <c r="N32" i="1" s="1"/>
  <c r="N34" i="1"/>
  <c r="O30" i="1"/>
  <c r="O34" i="1" s="1"/>
  <c r="P30" i="1"/>
  <c r="P34" i="1" s="1"/>
  <c r="Q30" i="1"/>
  <c r="Q32" i="1" s="1"/>
  <c r="R30" i="1"/>
  <c r="R32" i="1" s="1"/>
  <c r="R34" i="1"/>
  <c r="C30" i="17"/>
  <c r="C34" i="17"/>
  <c r="C30" i="18"/>
  <c r="C34" i="18"/>
  <c r="C30" i="19"/>
  <c r="C34" i="19" s="1"/>
  <c r="C30" i="20"/>
  <c r="C32" i="20" s="1"/>
  <c r="C34" i="20"/>
  <c r="C30" i="1"/>
  <c r="C34" i="1"/>
  <c r="A3" i="1"/>
  <c r="A3" i="17"/>
  <c r="A3" i="18"/>
  <c r="A3" i="19"/>
  <c r="A3" i="20"/>
  <c r="R32" i="18"/>
  <c r="Q32" i="18"/>
  <c r="O32" i="18"/>
  <c r="N32" i="18"/>
  <c r="M32" i="18"/>
  <c r="K32" i="18"/>
  <c r="J32" i="18"/>
  <c r="I32" i="18"/>
  <c r="G32" i="18"/>
  <c r="F32" i="18"/>
  <c r="E32" i="18"/>
  <c r="C32" i="18"/>
  <c r="D32" i="20"/>
  <c r="E32" i="20"/>
  <c r="F32" i="20"/>
  <c r="G32" i="20"/>
  <c r="H32" i="20"/>
  <c r="I32" i="20"/>
  <c r="L32" i="20"/>
  <c r="M32" i="20"/>
  <c r="N32" i="20"/>
  <c r="O32" i="20"/>
  <c r="P32" i="20"/>
  <c r="Q32" i="20"/>
  <c r="R32" i="20"/>
  <c r="D32" i="19"/>
  <c r="E32" i="19"/>
  <c r="H32" i="19"/>
  <c r="L32" i="19"/>
  <c r="M32" i="19"/>
  <c r="P32" i="19"/>
  <c r="R32" i="19"/>
  <c r="C32" i="17"/>
  <c r="D32" i="17"/>
  <c r="E32" i="17"/>
  <c r="G32" i="17"/>
  <c r="I32" i="17"/>
  <c r="J32" i="17"/>
  <c r="K32" i="17"/>
  <c r="L32" i="17"/>
  <c r="M32" i="17"/>
  <c r="O32" i="17"/>
  <c r="Q32" i="17"/>
  <c r="R32" i="17"/>
  <c r="C32" i="1"/>
  <c r="E32" i="1"/>
  <c r="G32" i="1"/>
  <c r="H32" i="1"/>
  <c r="K32" i="1"/>
  <c r="M32" i="1"/>
  <c r="O32" i="1"/>
  <c r="P32" i="1"/>
  <c r="S32" i="18" l="1"/>
  <c r="T32" i="18" s="1"/>
  <c r="S34" i="18"/>
  <c r="S32" i="17"/>
  <c r="T32" i="17" s="1"/>
  <c r="S34" i="17"/>
  <c r="J32" i="20"/>
  <c r="J34" i="20"/>
  <c r="S32" i="1"/>
  <c r="T32" i="1" s="1"/>
  <c r="S34" i="1"/>
  <c r="S30" i="19"/>
  <c r="C32" i="19"/>
  <c r="H32" i="18"/>
  <c r="P32" i="18"/>
  <c r="Q34" i="1"/>
  <c r="I34" i="1"/>
  <c r="N34" i="19"/>
  <c r="J34" i="19"/>
  <c r="F34" i="19"/>
  <c r="T14" i="17"/>
  <c r="T34" i="18" s="1"/>
  <c r="L32" i="1"/>
  <c r="D32" i="1"/>
  <c r="N32" i="17"/>
  <c r="F32" i="17"/>
  <c r="Q32" i="19"/>
  <c r="I32" i="19"/>
  <c r="S32" i="20"/>
  <c r="T32" i="20" s="1"/>
  <c r="K32" i="20"/>
  <c r="T34" i="20"/>
  <c r="D32" i="18"/>
  <c r="L32" i="18"/>
  <c r="T34" i="17" l="1"/>
  <c r="T34" i="19"/>
  <c r="S32" i="19"/>
  <c r="T32" i="19" s="1"/>
  <c r="S34" i="19"/>
  <c r="T34" i="1"/>
</calcChain>
</file>

<file path=xl/sharedStrings.xml><?xml version="1.0" encoding="utf-8"?>
<sst xmlns="http://schemas.openxmlformats.org/spreadsheetml/2006/main" count="516" uniqueCount="81">
  <si>
    <t>HOMEWORK</t>
  </si>
  <si>
    <t>TESTS</t>
  </si>
  <si>
    <t>Total</t>
  </si>
  <si>
    <t>Lab</t>
  </si>
  <si>
    <t xml:space="preserve"> </t>
  </si>
  <si>
    <t>Sec 1 Avg.</t>
  </si>
  <si>
    <t>All sections</t>
  </si>
  <si>
    <t>Sec 2 Avg.</t>
  </si>
  <si>
    <t>Sec 4 Avg.</t>
  </si>
  <si>
    <t>Sec 5 Avg.</t>
  </si>
  <si>
    <t>Windows</t>
  </si>
  <si>
    <t>Excel</t>
  </si>
  <si>
    <t>Access</t>
  </si>
  <si>
    <t>Word</t>
  </si>
  <si>
    <t>Win</t>
  </si>
  <si>
    <t>Exl</t>
  </si>
  <si>
    <t>Acc</t>
  </si>
  <si>
    <t>Wrd</t>
  </si>
  <si>
    <t>A</t>
  </si>
  <si>
    <t>B</t>
  </si>
  <si>
    <t>ID</t>
  </si>
  <si>
    <t>%</t>
  </si>
  <si>
    <t>C</t>
  </si>
  <si>
    <t>Sec 3 Avg.</t>
  </si>
  <si>
    <t>0511</t>
  </si>
  <si>
    <t>8167</t>
  </si>
  <si>
    <t xml:space="preserve">  </t>
  </si>
  <si>
    <t>0175</t>
  </si>
  <si>
    <t>1314</t>
  </si>
  <si>
    <t>6624</t>
  </si>
  <si>
    <t>4470</t>
  </si>
  <si>
    <t>6563</t>
  </si>
  <si>
    <t>1937</t>
  </si>
  <si>
    <t>4926</t>
  </si>
  <si>
    <t>6854</t>
  </si>
  <si>
    <t>4149</t>
  </si>
  <si>
    <t>6734</t>
  </si>
  <si>
    <t>5464</t>
  </si>
  <si>
    <t>2997</t>
  </si>
  <si>
    <t>4558</t>
  </si>
  <si>
    <t>5230</t>
  </si>
  <si>
    <t>2620</t>
  </si>
  <si>
    <t>4118</t>
  </si>
  <si>
    <t>7063</t>
  </si>
  <si>
    <t>7537</t>
  </si>
  <si>
    <t>0980</t>
  </si>
  <si>
    <t>3942</t>
  </si>
  <si>
    <t>4436</t>
  </si>
  <si>
    <t>1164</t>
  </si>
  <si>
    <t>2768</t>
  </si>
  <si>
    <t>0236</t>
  </si>
  <si>
    <t>2786</t>
  </si>
  <si>
    <t>5217</t>
  </si>
  <si>
    <t>1266</t>
  </si>
  <si>
    <t>9511</t>
  </si>
  <si>
    <t>2389</t>
  </si>
  <si>
    <t>1793</t>
  </si>
  <si>
    <t>8050</t>
  </si>
  <si>
    <t>6893</t>
  </si>
  <si>
    <t>6573</t>
  </si>
  <si>
    <t>6276</t>
  </si>
  <si>
    <t>5855</t>
  </si>
  <si>
    <t>2644</t>
  </si>
  <si>
    <t>8692</t>
  </si>
  <si>
    <t>7286</t>
  </si>
  <si>
    <t>1091</t>
  </si>
  <si>
    <t>0338</t>
  </si>
  <si>
    <t>6183</t>
  </si>
  <si>
    <t>7347</t>
  </si>
  <si>
    <t>5210</t>
  </si>
  <si>
    <t>7009</t>
  </si>
  <si>
    <t>4276</t>
  </si>
  <si>
    <t>6022</t>
  </si>
  <si>
    <t>7818</t>
  </si>
  <si>
    <t>0014</t>
  </si>
  <si>
    <t>3601</t>
  </si>
  <si>
    <t>5639</t>
  </si>
  <si>
    <t>9999</t>
  </si>
  <si>
    <t>8208</t>
  </si>
  <si>
    <t>x</t>
  </si>
  <si>
    <t>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</si>
</sst>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\ ;\(&quot;$&quot;#,##0\)"/>
    <numFmt numFmtId="169" formatCode="0.0"/>
    <numFmt numFmtId="172" formatCode="0.000"/>
  </numFmts>
  <fonts count="16" x14ac:knownFonts="1">
    <font>
      <sz val="10"/>
      <name val="Arial"/>
    </font>
    <font>
      <sz val="10"/>
      <color indexed="24"/>
      <name val="Arial"/>
    </font>
    <font>
      <b/>
      <sz val="18"/>
      <color indexed="24"/>
      <name val="Arial"/>
    </font>
    <font>
      <b/>
      <sz val="12"/>
      <color indexed="24"/>
      <name val="Arial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0"/>
      <color indexed="24"/>
      <name val="Arial"/>
      <family val="2"/>
    </font>
    <font>
      <sz val="11"/>
      <color indexed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1" applyNumberFormat="0" applyFont="0" applyFill="0" applyAlignment="0" applyProtection="0"/>
  </cellStyleXfs>
  <cellXfs count="90">
    <xf numFmtId="0" fontId="0" fillId="0" borderId="0" xfId="0"/>
    <xf numFmtId="0" fontId="1" fillId="0" borderId="0" xfId="7"/>
    <xf numFmtId="0" fontId="1" fillId="0" borderId="0" xfId="7" applyAlignment="1">
      <alignment horizontal="center"/>
    </xf>
    <xf numFmtId="1" fontId="4" fillId="0" borderId="0" xfId="7" applyNumberFormat="1" applyFont="1" applyBorder="1" applyAlignment="1">
      <alignment horizontal="center"/>
    </xf>
    <xf numFmtId="1" fontId="4" fillId="0" borderId="2" xfId="7" applyNumberFormat="1" applyFont="1" applyBorder="1" applyAlignment="1">
      <alignment horizontal="center"/>
    </xf>
    <xf numFmtId="1" fontId="4" fillId="0" borderId="3" xfId="7" applyNumberFormat="1" applyFont="1" applyBorder="1" applyAlignment="1">
      <alignment horizontal="center"/>
    </xf>
    <xf numFmtId="1" fontId="4" fillId="0" borderId="2" xfId="7" applyNumberFormat="1" applyFont="1" applyBorder="1"/>
    <xf numFmtId="0" fontId="4" fillId="0" borderId="0" xfId="7" applyFont="1" applyBorder="1" applyAlignment="1">
      <alignment horizontal="center"/>
    </xf>
    <xf numFmtId="1" fontId="4" fillId="0" borderId="4" xfId="7" applyNumberFormat="1" applyFont="1" applyBorder="1" applyAlignment="1">
      <alignment horizontal="center"/>
    </xf>
    <xf numFmtId="1" fontId="4" fillId="0" borderId="5" xfId="7" applyNumberFormat="1" applyFont="1" applyBorder="1" applyAlignment="1">
      <alignment horizontal="center"/>
    </xf>
    <xf numFmtId="1" fontId="4" fillId="0" borderId="1" xfId="7" applyNumberFormat="1" applyFont="1" applyBorder="1" applyAlignment="1">
      <alignment horizontal="center"/>
    </xf>
    <xf numFmtId="49" fontId="8" fillId="0" borderId="0" xfId="7" applyNumberFormat="1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1" fontId="6" fillId="0" borderId="6" xfId="7" applyNumberFormat="1" applyFont="1" applyBorder="1" applyAlignment="1">
      <alignment horizontal="center"/>
    </xf>
    <xf numFmtId="1" fontId="7" fillId="0" borderId="6" xfId="7" applyNumberFormat="1" applyFont="1" applyBorder="1" applyAlignment="1">
      <alignment horizontal="centerContinuous"/>
    </xf>
    <xf numFmtId="169" fontId="4" fillId="0" borderId="7" xfId="7" applyNumberFormat="1" applyFont="1" applyBorder="1"/>
    <xf numFmtId="169" fontId="4" fillId="0" borderId="8" xfId="7" applyNumberFormat="1" applyFont="1" applyBorder="1" applyAlignment="1">
      <alignment horizontal="center"/>
    </xf>
    <xf numFmtId="1" fontId="4" fillId="0" borderId="9" xfId="7" applyNumberFormat="1" applyFont="1" applyBorder="1" applyAlignment="1">
      <alignment horizontal="centerContinuous"/>
    </xf>
    <xf numFmtId="1" fontId="4" fillId="0" borderId="3" xfId="7" applyNumberFormat="1" applyFont="1" applyBorder="1"/>
    <xf numFmtId="1" fontId="4" fillId="0" borderId="10" xfId="7" applyNumberFormat="1" applyFont="1" applyBorder="1" applyAlignment="1">
      <alignment horizontal="center"/>
    </xf>
    <xf numFmtId="1" fontId="4" fillId="0" borderId="11" xfId="7" applyNumberFormat="1" applyFont="1" applyBorder="1" applyAlignment="1">
      <alignment horizontal="center"/>
    </xf>
    <xf numFmtId="1" fontId="4" fillId="0" borderId="12" xfId="7" applyNumberFormat="1" applyFont="1" applyBorder="1" applyAlignment="1">
      <alignment horizontal="center"/>
    </xf>
    <xf numFmtId="1" fontId="7" fillId="0" borderId="13" xfId="7" applyNumberFormat="1" applyFont="1" applyBorder="1" applyAlignment="1">
      <alignment horizontal="centerContinuous"/>
    </xf>
    <xf numFmtId="169" fontId="4" fillId="0" borderId="2" xfId="7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1" fillId="0" borderId="3" xfId="7" applyBorder="1" applyAlignment="1">
      <alignment horizontal="center"/>
    </xf>
    <xf numFmtId="0" fontId="1" fillId="0" borderId="2" xfId="7" applyBorder="1"/>
    <xf numFmtId="0" fontId="1" fillId="0" borderId="2" xfId="7" applyBorder="1" applyAlignment="1">
      <alignment horizontal="center"/>
    </xf>
    <xf numFmtId="0" fontId="0" fillId="0" borderId="15" xfId="0" applyBorder="1"/>
    <xf numFmtId="0" fontId="10" fillId="0" borderId="2" xfId="0" applyFont="1" applyBorder="1" applyAlignment="1">
      <alignment horizontal="center"/>
    </xf>
    <xf numFmtId="0" fontId="8" fillId="0" borderId="2" xfId="7" applyNumberFormat="1" applyFont="1" applyBorder="1" applyAlignment="1">
      <alignment horizontal="center"/>
    </xf>
    <xf numFmtId="0" fontId="8" fillId="0" borderId="0" xfId="7" applyNumberFormat="1" applyFont="1" applyBorder="1" applyAlignment="1">
      <alignment horizontal="center"/>
    </xf>
    <xf numFmtId="0" fontId="8" fillId="0" borderId="3" xfId="7" applyNumberFormat="1" applyFont="1" applyBorder="1" applyAlignment="1">
      <alignment horizontal="center"/>
    </xf>
    <xf numFmtId="0" fontId="11" fillId="0" borderId="2" xfId="7" applyFont="1" applyBorder="1"/>
    <xf numFmtId="1" fontId="11" fillId="0" borderId="14" xfId="7" applyNumberFormat="1" applyFont="1" applyBorder="1"/>
    <xf numFmtId="1" fontId="4" fillId="0" borderId="1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0" fontId="0" fillId="0" borderId="0" xfId="0" applyBorder="1"/>
    <xf numFmtId="0" fontId="13" fillId="0" borderId="0" xfId="0" applyFont="1"/>
    <xf numFmtId="0" fontId="11" fillId="0" borderId="3" xfId="7" applyFont="1" applyBorder="1"/>
    <xf numFmtId="169" fontId="9" fillId="0" borderId="17" xfId="7" applyNumberFormat="1" applyFont="1" applyBorder="1" applyAlignment="1">
      <alignment horizontal="center"/>
    </xf>
    <xf numFmtId="1" fontId="8" fillId="0" borderId="4" xfId="7" applyNumberFormat="1" applyFont="1" applyBorder="1" applyAlignment="1">
      <alignment horizontal="center"/>
    </xf>
    <xf numFmtId="1" fontId="7" fillId="0" borderId="18" xfId="7" applyNumberFormat="1" applyFont="1" applyBorder="1" applyAlignment="1">
      <alignment horizontal="center"/>
    </xf>
    <xf numFmtId="1" fontId="7" fillId="0" borderId="19" xfId="7" applyNumberFormat="1" applyFont="1" applyBorder="1" applyAlignment="1">
      <alignment horizontal="center"/>
    </xf>
    <xf numFmtId="169" fontId="9" fillId="0" borderId="20" xfId="7" applyNumberFormat="1" applyFont="1" applyBorder="1" applyAlignment="1">
      <alignment horizontal="center"/>
    </xf>
    <xf numFmtId="0" fontId="0" fillId="0" borderId="21" xfId="0" applyBorder="1"/>
    <xf numFmtId="0" fontId="14" fillId="0" borderId="0" xfId="7" applyFont="1" applyAlignment="1">
      <alignment horizontal="center"/>
    </xf>
    <xf numFmtId="0" fontId="14" fillId="0" borderId="2" xfId="7" applyFont="1" applyBorder="1" applyAlignment="1">
      <alignment horizontal="center"/>
    </xf>
    <xf numFmtId="1" fontId="4" fillId="0" borderId="22" xfId="7" applyNumberFormat="1" applyFont="1" applyBorder="1" applyAlignment="1">
      <alignment horizontal="center"/>
    </xf>
    <xf numFmtId="1" fontId="4" fillId="0" borderId="23" xfId="7" applyNumberFormat="1" applyFont="1" applyBorder="1" applyAlignment="1">
      <alignment horizontal="center"/>
    </xf>
    <xf numFmtId="1" fontId="4" fillId="0" borderId="24" xfId="7" applyNumberFormat="1" applyFont="1" applyBorder="1" applyAlignment="1">
      <alignment horizontal="center"/>
    </xf>
    <xf numFmtId="0" fontId="4" fillId="0" borderId="25" xfId="7" applyFont="1" applyBorder="1" applyAlignment="1">
      <alignment horizontal="center"/>
    </xf>
    <xf numFmtId="1" fontId="15" fillId="0" borderId="3" xfId="7" applyNumberFormat="1" applyFont="1" applyBorder="1" applyAlignment="1">
      <alignment horizontal="center"/>
    </xf>
    <xf numFmtId="0" fontId="0" fillId="0" borderId="26" xfId="0" applyBorder="1" applyAlignment="1">
      <alignment horizontal="centerContinuous"/>
    </xf>
    <xf numFmtId="0" fontId="0" fillId="0" borderId="27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49" fontId="10" fillId="0" borderId="0" xfId="7" applyNumberFormat="1" applyFont="1" applyBorder="1" applyAlignment="1">
      <alignment horizontal="center"/>
    </xf>
    <xf numFmtId="49" fontId="10" fillId="0" borderId="0" xfId="7" applyNumberFormat="1" applyFont="1" applyAlignment="1">
      <alignment horizontal="center"/>
    </xf>
    <xf numFmtId="169" fontId="4" fillId="0" borderId="29" xfId="7" applyNumberFormat="1" applyFont="1" applyBorder="1"/>
    <xf numFmtId="1" fontId="10" fillId="0" borderId="3" xfId="0" applyNumberFormat="1" applyFont="1" applyBorder="1" applyAlignment="1">
      <alignment horizontal="center"/>
    </xf>
    <xf numFmtId="0" fontId="1" fillId="0" borderId="0" xfId="7" applyBorder="1"/>
    <xf numFmtId="0" fontId="14" fillId="0" borderId="0" xfId="7" applyFont="1" applyBorder="1" applyAlignment="1">
      <alignment horizontal="center"/>
    </xf>
    <xf numFmtId="0" fontId="1" fillId="0" borderId="0" xfId="7" applyBorder="1" applyAlignment="1">
      <alignment horizontal="center"/>
    </xf>
    <xf numFmtId="1" fontId="4" fillId="0" borderId="0" xfId="7" applyNumberFormat="1" applyFont="1" applyBorder="1"/>
    <xf numFmtId="0" fontId="1" fillId="0" borderId="0" xfId="7" applyFont="1" applyAlignment="1">
      <alignment horizontal="center"/>
    </xf>
    <xf numFmtId="169" fontId="4" fillId="0" borderId="30" xfId="7" applyNumberFormat="1" applyFont="1" applyBorder="1" applyAlignment="1">
      <alignment horizontal="center"/>
    </xf>
    <xf numFmtId="2" fontId="8" fillId="0" borderId="2" xfId="7" applyNumberFormat="1" applyFont="1" applyBorder="1" applyAlignment="1">
      <alignment horizontal="center"/>
    </xf>
    <xf numFmtId="1" fontId="8" fillId="0" borderId="2" xfId="7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69" fontId="8" fillId="0" borderId="7" xfId="0" applyNumberFormat="1" applyFont="1" applyBorder="1" applyAlignment="1">
      <alignment horizontal="center"/>
    </xf>
    <xf numFmtId="169" fontId="8" fillId="0" borderId="14" xfId="0" applyNumberFormat="1" applyFont="1" applyBorder="1" applyAlignment="1">
      <alignment horizontal="center"/>
    </xf>
    <xf numFmtId="172" fontId="0" fillId="0" borderId="0" xfId="0" applyNumberFormat="1"/>
    <xf numFmtId="1" fontId="10" fillId="0" borderId="0" xfId="0" applyNumberFormat="1" applyFont="1" applyBorder="1" applyAlignment="1">
      <alignment horizontal="center"/>
    </xf>
    <xf numFmtId="1" fontId="8" fillId="0" borderId="0" xfId="7" applyNumberFormat="1" applyFont="1" applyBorder="1" applyAlignment="1">
      <alignment horizontal="center"/>
    </xf>
    <xf numFmtId="2" fontId="8" fillId="0" borderId="0" xfId="7" applyNumberFormat="1" applyFont="1" applyBorder="1" applyAlignment="1">
      <alignment horizontal="center"/>
    </xf>
    <xf numFmtId="1" fontId="8" fillId="0" borderId="3" xfId="7" applyNumberFormat="1" applyFont="1" applyBorder="1" applyAlignment="1">
      <alignment horizontal="center"/>
    </xf>
    <xf numFmtId="0" fontId="1" fillId="0" borderId="0" xfId="7" applyFont="1"/>
    <xf numFmtId="1" fontId="1" fillId="0" borderId="0" xfId="7" applyNumberFormat="1"/>
    <xf numFmtId="1" fontId="10" fillId="0" borderId="0" xfId="0" quotePrefix="1" applyNumberFormat="1" applyFont="1" applyBorder="1" applyAlignment="1">
      <alignment horizontal="center"/>
    </xf>
    <xf numFmtId="0" fontId="12" fillId="0" borderId="0" xfId="7" applyFont="1" applyBorder="1" applyAlignment="1">
      <alignment horizontal="center"/>
    </xf>
    <xf numFmtId="14" fontId="5" fillId="0" borderId="11" xfId="7" quotePrefix="1" applyNumberFormat="1" applyFont="1" applyBorder="1" applyAlignment="1">
      <alignment horizontal="center"/>
    </xf>
    <xf numFmtId="14" fontId="5" fillId="0" borderId="12" xfId="7" quotePrefix="1" applyNumberFormat="1" applyFont="1" applyBorder="1" applyAlignment="1">
      <alignment horizontal="center"/>
    </xf>
    <xf numFmtId="1" fontId="4" fillId="0" borderId="2" xfId="7" applyNumberFormat="1" applyFont="1" applyBorder="1" applyAlignment="1">
      <alignment horizontal="center"/>
    </xf>
    <xf numFmtId="1" fontId="4" fillId="0" borderId="0" xfId="7" applyNumberFormat="1" applyFont="1" applyBorder="1" applyAlignment="1">
      <alignment horizontal="center"/>
    </xf>
    <xf numFmtId="1" fontId="4" fillId="0" borderId="3" xfId="7" applyNumberFormat="1" applyFont="1" applyBorder="1" applyAlignment="1">
      <alignment horizontal="center"/>
    </xf>
  </cellXfs>
  <cellStyles count="9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Normal_Summer 94" xfId="7"/>
    <cellStyle name="Total" xfId="8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X210"/>
  <sheetViews>
    <sheetView showZeros="0" tabSelected="1" zoomScale="58" zoomScaleNormal="58" workbookViewId="0"/>
  </sheetViews>
  <sheetFormatPr defaultColWidth="10.33203125" defaultRowHeight="13.2" x14ac:dyDescent="0.25"/>
  <cols>
    <col min="1" max="1" width="3.6640625" style="2" customWidth="1"/>
    <col min="2" max="2" width="9.109375" style="2" customWidth="1"/>
    <col min="3" max="3" width="5.88671875" style="1" bestFit="1" customWidth="1"/>
    <col min="4" max="4" width="5.88671875" style="82" bestFit="1" customWidth="1"/>
    <col min="5" max="5" width="5.88671875" style="1" bestFit="1" customWidth="1"/>
    <col min="6" max="6" width="6.5546875" style="1" bestFit="1" customWidth="1"/>
    <col min="7" max="7" width="5.88671875" style="1" bestFit="1" customWidth="1"/>
    <col min="8" max="8" width="5.88671875" style="1" customWidth="1"/>
    <col min="9" max="9" width="5.88671875" style="1" bestFit="1" customWidth="1"/>
    <col min="10" max="10" width="5.88671875" style="2" bestFit="1" customWidth="1"/>
    <col min="11" max="11" width="5.88671875" style="2" customWidth="1"/>
    <col min="12" max="12" width="5.88671875" style="2" bestFit="1" customWidth="1"/>
    <col min="13" max="13" width="5.88671875" style="1" bestFit="1" customWidth="1"/>
    <col min="14" max="14" width="5.88671875" style="1" customWidth="1"/>
    <col min="15" max="16" width="5.88671875" style="1" bestFit="1" customWidth="1"/>
    <col min="17" max="17" width="5.88671875" style="1" customWidth="1"/>
    <col min="18" max="18" width="5.88671875" style="1" bestFit="1" customWidth="1"/>
    <col min="19" max="19" width="7" style="1" customWidth="1"/>
    <col min="20" max="20" width="5.88671875" style="1" bestFit="1" customWidth="1"/>
    <col min="21" max="21" width="5" customWidth="1"/>
    <col min="22" max="16384" width="10.33203125" style="1"/>
  </cols>
  <sheetData>
    <row r="1" spans="1:24" ht="16.2" customHeight="1" x14ac:dyDescent="0.3">
      <c r="B1" s="13"/>
      <c r="C1" s="17" t="s">
        <v>0</v>
      </c>
      <c r="D1" s="14"/>
      <c r="E1" s="14"/>
      <c r="F1" s="22"/>
      <c r="G1" s="58" t="s">
        <v>1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47"/>
      <c r="T1" s="45"/>
    </row>
    <row r="2" spans="1:24" ht="16.2" customHeight="1" x14ac:dyDescent="0.3">
      <c r="A2" s="85">
        <v>38056</v>
      </c>
      <c r="B2" s="86"/>
      <c r="C2" s="19" t="s">
        <v>14</v>
      </c>
      <c r="D2" s="20" t="s">
        <v>15</v>
      </c>
      <c r="E2" s="20" t="s">
        <v>16</v>
      </c>
      <c r="F2" s="21" t="s">
        <v>17</v>
      </c>
      <c r="G2" s="87" t="s">
        <v>10</v>
      </c>
      <c r="H2" s="88"/>
      <c r="I2" s="89"/>
      <c r="J2" s="87" t="s">
        <v>11</v>
      </c>
      <c r="K2" s="88"/>
      <c r="L2" s="89"/>
      <c r="M2" s="87" t="s">
        <v>12</v>
      </c>
      <c r="N2" s="88"/>
      <c r="O2" s="89"/>
      <c r="P2" s="87" t="s">
        <v>13</v>
      </c>
      <c r="Q2" s="88"/>
      <c r="R2" s="89"/>
      <c r="S2" s="48" t="s">
        <v>2</v>
      </c>
      <c r="T2" s="49" t="s">
        <v>21</v>
      </c>
    </row>
    <row r="3" spans="1:24" ht="16.2" customHeight="1" x14ac:dyDescent="0.25">
      <c r="A3" s="3">
        <f>COUNTIF($A$6:$A$29,"&gt;0")</f>
        <v>11</v>
      </c>
      <c r="B3" s="7"/>
      <c r="C3" s="4"/>
      <c r="D3" s="3"/>
      <c r="E3" s="3"/>
      <c r="F3" s="5"/>
      <c r="G3" s="51" t="s">
        <v>18</v>
      </c>
      <c r="H3" s="51" t="s">
        <v>19</v>
      </c>
      <c r="I3" s="51" t="s">
        <v>22</v>
      </c>
      <c r="J3" s="52" t="s">
        <v>18</v>
      </c>
      <c r="K3" s="66" t="s">
        <v>19</v>
      </c>
      <c r="L3" s="51" t="s">
        <v>22</v>
      </c>
      <c r="M3" s="52" t="s">
        <v>18</v>
      </c>
      <c r="N3" s="66" t="s">
        <v>19</v>
      </c>
      <c r="O3" s="51" t="s">
        <v>22</v>
      </c>
      <c r="P3" s="52" t="s">
        <v>18</v>
      </c>
      <c r="Q3" s="66" t="s">
        <v>19</v>
      </c>
      <c r="R3" s="51" t="s">
        <v>22</v>
      </c>
      <c r="S3" s="12" t="s">
        <v>80</v>
      </c>
      <c r="T3" s="15"/>
    </row>
    <row r="4" spans="1:24" ht="16.2" customHeight="1" x14ac:dyDescent="0.25">
      <c r="A4" s="3" t="s">
        <v>3</v>
      </c>
      <c r="B4" s="57" t="s">
        <v>20</v>
      </c>
      <c r="C4" s="53">
        <v>40</v>
      </c>
      <c r="D4" s="53">
        <v>40</v>
      </c>
      <c r="E4" s="53">
        <v>40</v>
      </c>
      <c r="F4" s="53">
        <v>40</v>
      </c>
      <c r="G4" s="53">
        <v>29</v>
      </c>
      <c r="H4" s="54">
        <v>26</v>
      </c>
      <c r="I4" s="54">
        <v>25</v>
      </c>
      <c r="J4" s="53">
        <v>30</v>
      </c>
      <c r="K4" s="54">
        <v>28</v>
      </c>
      <c r="L4" s="54">
        <v>22</v>
      </c>
      <c r="M4" s="53">
        <v>23</v>
      </c>
      <c r="N4" s="54">
        <v>28</v>
      </c>
      <c r="O4" s="54">
        <v>29</v>
      </c>
      <c r="P4" s="53">
        <v>28</v>
      </c>
      <c r="Q4" s="54">
        <v>30</v>
      </c>
      <c r="R4" s="55">
        <v>22</v>
      </c>
      <c r="S4" s="56">
        <v>480</v>
      </c>
      <c r="T4" s="63"/>
    </row>
    <row r="5" spans="1:24" ht="16.2" customHeight="1" x14ac:dyDescent="0.25">
      <c r="A5" s="3"/>
      <c r="B5" s="3"/>
      <c r="C5" s="4"/>
      <c r="D5" s="3"/>
      <c r="E5" s="3"/>
      <c r="F5" s="5"/>
      <c r="G5" s="4"/>
      <c r="H5" s="3"/>
      <c r="I5" s="3"/>
      <c r="J5" s="4"/>
      <c r="K5" s="3"/>
      <c r="L5" s="3"/>
      <c r="M5" s="4"/>
      <c r="N5" s="3"/>
      <c r="O5" s="3"/>
      <c r="P5" s="6"/>
      <c r="Q5" s="68"/>
      <c r="R5" s="18"/>
      <c r="S5" s="8"/>
      <c r="T5" s="15" t="s">
        <v>4</v>
      </c>
    </row>
    <row r="6" spans="1:24" ht="16.2" customHeight="1" x14ac:dyDescent="0.25">
      <c r="A6" s="31">
        <v>1</v>
      </c>
      <c r="B6" s="11" t="s">
        <v>32</v>
      </c>
      <c r="C6" s="72">
        <v>39</v>
      </c>
      <c r="D6" s="78">
        <v>40</v>
      </c>
      <c r="E6" s="78"/>
      <c r="F6" s="80"/>
      <c r="G6" s="73">
        <v>28</v>
      </c>
      <c r="H6" s="77">
        <v>25</v>
      </c>
      <c r="I6" s="77">
        <v>25</v>
      </c>
      <c r="J6" s="72">
        <v>30</v>
      </c>
      <c r="K6" s="77">
        <v>26</v>
      </c>
      <c r="L6" s="77">
        <v>21</v>
      </c>
      <c r="M6" s="73"/>
      <c r="N6" s="77"/>
      <c r="O6" s="77"/>
      <c r="P6" s="73"/>
      <c r="Q6" s="77"/>
      <c r="R6" s="64"/>
      <c r="S6" s="46">
        <f t="shared" ref="S6:S16" si="0">SUM(C6:R6)</f>
        <v>234</v>
      </c>
      <c r="T6" s="74">
        <f t="shared" ref="T6:T16" si="1">IF(S6&gt;0,(S6/ABS($S$3)*100),0)</f>
        <v>97.5</v>
      </c>
      <c r="W6"/>
      <c r="X6"/>
    </row>
    <row r="7" spans="1:24" ht="16.2" customHeight="1" x14ac:dyDescent="0.3">
      <c r="A7" s="31">
        <v>1</v>
      </c>
      <c r="B7" s="11" t="s">
        <v>33</v>
      </c>
      <c r="C7" s="72">
        <v>38</v>
      </c>
      <c r="D7" s="78">
        <v>39</v>
      </c>
      <c r="E7" s="78"/>
      <c r="F7" s="80"/>
      <c r="G7" s="73">
        <v>29</v>
      </c>
      <c r="H7" s="77">
        <v>23</v>
      </c>
      <c r="I7" s="77">
        <v>21</v>
      </c>
      <c r="J7" s="72">
        <v>29</v>
      </c>
      <c r="K7" s="77">
        <v>27</v>
      </c>
      <c r="L7" s="77">
        <v>19</v>
      </c>
      <c r="M7" s="73"/>
      <c r="N7" s="77"/>
      <c r="O7" s="77"/>
      <c r="P7" s="73"/>
      <c r="Q7" s="77"/>
      <c r="R7" s="64"/>
      <c r="S7" s="46">
        <f t="shared" si="0"/>
        <v>225</v>
      </c>
      <c r="T7" s="74">
        <f t="shared" si="1"/>
        <v>93.75</v>
      </c>
      <c r="U7" s="43"/>
    </row>
    <row r="8" spans="1:24" ht="16.2" customHeight="1" x14ac:dyDescent="0.3">
      <c r="A8" s="31">
        <v>1</v>
      </c>
      <c r="B8" s="11" t="s">
        <v>71</v>
      </c>
      <c r="C8" s="72">
        <v>40</v>
      </c>
      <c r="D8" s="78">
        <v>40</v>
      </c>
      <c r="E8" s="78"/>
      <c r="F8" s="80"/>
      <c r="G8" s="73">
        <v>24</v>
      </c>
      <c r="H8" s="77">
        <v>25</v>
      </c>
      <c r="I8" s="77">
        <v>23</v>
      </c>
      <c r="J8" s="72">
        <v>27</v>
      </c>
      <c r="K8" s="77">
        <v>23</v>
      </c>
      <c r="L8" s="77">
        <v>19</v>
      </c>
      <c r="M8" s="73"/>
      <c r="N8" s="77"/>
      <c r="O8" s="77"/>
      <c r="P8" s="73"/>
      <c r="Q8" s="77"/>
      <c r="R8" s="64"/>
      <c r="S8" s="46">
        <f t="shared" si="0"/>
        <v>221</v>
      </c>
      <c r="T8" s="74">
        <f t="shared" si="1"/>
        <v>92.083333333333329</v>
      </c>
      <c r="U8" s="43"/>
    </row>
    <row r="9" spans="1:24" ht="16.2" customHeight="1" x14ac:dyDescent="0.25">
      <c r="A9" s="31">
        <v>1</v>
      </c>
      <c r="B9" s="11" t="s">
        <v>27</v>
      </c>
      <c r="C9" s="72">
        <v>40</v>
      </c>
      <c r="D9" s="78">
        <v>33</v>
      </c>
      <c r="E9" s="78"/>
      <c r="F9" s="80"/>
      <c r="G9" s="73">
        <v>26</v>
      </c>
      <c r="H9" s="77">
        <v>23</v>
      </c>
      <c r="I9" s="77">
        <v>18</v>
      </c>
      <c r="J9" s="72">
        <v>29</v>
      </c>
      <c r="K9" s="77">
        <v>26</v>
      </c>
      <c r="L9" s="77">
        <v>19</v>
      </c>
      <c r="M9" s="73"/>
      <c r="N9" s="77"/>
      <c r="O9" s="77"/>
      <c r="P9" s="73"/>
      <c r="Q9" s="77"/>
      <c r="R9" s="64"/>
      <c r="S9" s="46">
        <f t="shared" si="0"/>
        <v>214</v>
      </c>
      <c r="T9" s="74">
        <f t="shared" si="1"/>
        <v>89.166666666666671</v>
      </c>
      <c r="W9"/>
      <c r="X9"/>
    </row>
    <row r="10" spans="1:24" ht="16.2" customHeight="1" x14ac:dyDescent="0.25">
      <c r="A10" s="31">
        <v>1</v>
      </c>
      <c r="B10" s="11" t="s">
        <v>30</v>
      </c>
      <c r="C10" s="72">
        <v>40</v>
      </c>
      <c r="D10" s="78">
        <v>22</v>
      </c>
      <c r="E10" s="78"/>
      <c r="F10" s="80"/>
      <c r="G10" s="73">
        <v>29</v>
      </c>
      <c r="H10" s="77">
        <v>23</v>
      </c>
      <c r="I10" s="77">
        <v>21</v>
      </c>
      <c r="J10" s="72">
        <v>27</v>
      </c>
      <c r="K10" s="77">
        <v>24</v>
      </c>
      <c r="L10" s="77">
        <v>20</v>
      </c>
      <c r="M10" s="73"/>
      <c r="N10" s="77"/>
      <c r="O10" s="77"/>
      <c r="P10" s="73"/>
      <c r="Q10" s="77"/>
      <c r="R10" s="64"/>
      <c r="S10" s="46">
        <f t="shared" si="0"/>
        <v>206</v>
      </c>
      <c r="T10" s="74">
        <f t="shared" si="1"/>
        <v>85.833333333333329</v>
      </c>
      <c r="W10"/>
      <c r="X10"/>
    </row>
    <row r="11" spans="1:24" ht="16.2" customHeight="1" x14ac:dyDescent="0.25">
      <c r="A11" s="31">
        <v>1</v>
      </c>
      <c r="B11" s="11" t="s">
        <v>31</v>
      </c>
      <c r="C11" s="72">
        <v>39</v>
      </c>
      <c r="D11" s="78">
        <v>27</v>
      </c>
      <c r="E11" s="78"/>
      <c r="F11" s="80"/>
      <c r="G11" s="73">
        <v>27</v>
      </c>
      <c r="H11" s="77">
        <v>24</v>
      </c>
      <c r="I11" s="77">
        <v>19</v>
      </c>
      <c r="J11" s="72">
        <v>24</v>
      </c>
      <c r="K11" s="77">
        <v>22</v>
      </c>
      <c r="L11" s="77">
        <v>16</v>
      </c>
      <c r="M11" s="73"/>
      <c r="N11" s="77"/>
      <c r="O11" s="77"/>
      <c r="P11" s="73"/>
      <c r="Q11" s="77"/>
      <c r="R11" s="64"/>
      <c r="S11" s="46">
        <f t="shared" si="0"/>
        <v>198</v>
      </c>
      <c r="T11" s="74">
        <f t="shared" si="1"/>
        <v>82.5</v>
      </c>
      <c r="W11"/>
      <c r="X11"/>
    </row>
    <row r="12" spans="1:24" ht="16.2" customHeight="1" x14ac:dyDescent="0.25">
      <c r="A12" s="31">
        <v>1</v>
      </c>
      <c r="B12" s="11" t="s">
        <v>35</v>
      </c>
      <c r="C12" s="72">
        <v>40</v>
      </c>
      <c r="D12" s="78">
        <v>32</v>
      </c>
      <c r="E12" s="78"/>
      <c r="F12" s="80"/>
      <c r="G12" s="73">
        <v>28</v>
      </c>
      <c r="H12" s="77">
        <v>23</v>
      </c>
      <c r="I12" s="77">
        <v>21</v>
      </c>
      <c r="J12" s="72">
        <v>21</v>
      </c>
      <c r="K12" s="77">
        <v>16</v>
      </c>
      <c r="L12" s="77">
        <v>8</v>
      </c>
      <c r="M12" s="73"/>
      <c r="N12" s="77"/>
      <c r="O12" s="77"/>
      <c r="P12" s="73"/>
      <c r="Q12" s="77"/>
      <c r="R12" s="64"/>
      <c r="S12" s="46">
        <f t="shared" si="0"/>
        <v>189</v>
      </c>
      <c r="T12" s="74">
        <f t="shared" si="1"/>
        <v>78.75</v>
      </c>
      <c r="W12"/>
      <c r="X12"/>
    </row>
    <row r="13" spans="1:24" ht="16.2" customHeight="1" x14ac:dyDescent="0.3">
      <c r="A13" s="31">
        <v>1</v>
      </c>
      <c r="B13" s="11" t="s">
        <v>29</v>
      </c>
      <c r="C13" s="72">
        <v>40</v>
      </c>
      <c r="D13" s="78">
        <v>40</v>
      </c>
      <c r="E13" s="78"/>
      <c r="F13" s="80"/>
      <c r="G13" s="73">
        <v>21</v>
      </c>
      <c r="H13" s="31">
        <v>21</v>
      </c>
      <c r="I13" s="77">
        <v>19</v>
      </c>
      <c r="J13" s="72">
        <v>18</v>
      </c>
      <c r="K13" s="77">
        <v>11</v>
      </c>
      <c r="L13" s="77">
        <v>8</v>
      </c>
      <c r="M13" s="73"/>
      <c r="N13" s="77"/>
      <c r="O13" s="77"/>
      <c r="P13" s="73"/>
      <c r="Q13" s="77"/>
      <c r="R13" s="64"/>
      <c r="S13" s="46">
        <f t="shared" si="0"/>
        <v>178</v>
      </c>
      <c r="T13" s="74">
        <f t="shared" si="1"/>
        <v>74.166666666666671</v>
      </c>
      <c r="U13" s="43"/>
    </row>
    <row r="14" spans="1:24" ht="16.2" customHeight="1" x14ac:dyDescent="0.25">
      <c r="A14" s="31">
        <v>1</v>
      </c>
      <c r="B14" s="11" t="s">
        <v>28</v>
      </c>
      <c r="C14" s="72">
        <v>36</v>
      </c>
      <c r="D14" s="78">
        <v>40</v>
      </c>
      <c r="E14" s="78"/>
      <c r="F14" s="80"/>
      <c r="G14" s="73">
        <v>24</v>
      </c>
      <c r="H14" s="77">
        <v>16</v>
      </c>
      <c r="I14" s="77">
        <v>15</v>
      </c>
      <c r="J14" s="72">
        <v>20</v>
      </c>
      <c r="K14" s="77">
        <v>11</v>
      </c>
      <c r="L14" s="77">
        <v>11</v>
      </c>
      <c r="M14" s="73"/>
      <c r="N14" s="77"/>
      <c r="O14" s="77"/>
      <c r="P14" s="73"/>
      <c r="Q14" s="77"/>
      <c r="R14" s="77"/>
      <c r="S14" s="46">
        <f t="shared" si="0"/>
        <v>173</v>
      </c>
      <c r="T14" s="74">
        <f t="shared" si="1"/>
        <v>72.083333333333329</v>
      </c>
      <c r="W14"/>
      <c r="X14"/>
    </row>
    <row r="15" spans="1:24" ht="16.2" customHeight="1" x14ac:dyDescent="0.25">
      <c r="A15" s="31">
        <v>1</v>
      </c>
      <c r="B15" s="37" t="s">
        <v>34</v>
      </c>
      <c r="C15" s="72">
        <v>40</v>
      </c>
      <c r="D15" s="78">
        <v>40</v>
      </c>
      <c r="E15" s="78"/>
      <c r="F15" s="80"/>
      <c r="G15" s="73">
        <v>27</v>
      </c>
      <c r="H15" s="77">
        <v>21</v>
      </c>
      <c r="I15" s="77">
        <v>18</v>
      </c>
      <c r="J15" s="72"/>
      <c r="K15" s="77"/>
      <c r="L15" s="77"/>
      <c r="M15" s="73"/>
      <c r="N15" s="77"/>
      <c r="O15" s="77"/>
      <c r="P15" s="73"/>
      <c r="Q15" s="77"/>
      <c r="R15" s="64"/>
      <c r="S15" s="46">
        <f t="shared" si="0"/>
        <v>146</v>
      </c>
      <c r="T15" s="74">
        <f t="shared" si="1"/>
        <v>60.833333333333329</v>
      </c>
      <c r="W15"/>
      <c r="X15"/>
    </row>
    <row r="16" spans="1:24" ht="16.2" customHeight="1" x14ac:dyDescent="0.3">
      <c r="A16" s="31">
        <v>1</v>
      </c>
      <c r="B16" s="11" t="s">
        <v>72</v>
      </c>
      <c r="C16" s="72">
        <v>39</v>
      </c>
      <c r="D16" s="78"/>
      <c r="E16" s="78"/>
      <c r="F16" s="80"/>
      <c r="G16" s="73">
        <v>27</v>
      </c>
      <c r="H16" s="77">
        <v>24</v>
      </c>
      <c r="I16" s="77">
        <v>18</v>
      </c>
      <c r="J16" s="72"/>
      <c r="K16" s="77"/>
      <c r="L16" s="77"/>
      <c r="M16" s="73"/>
      <c r="N16" s="77"/>
      <c r="O16" s="77"/>
      <c r="P16" s="73"/>
      <c r="Q16" s="77"/>
      <c r="R16" s="64"/>
      <c r="S16" s="46">
        <f t="shared" si="0"/>
        <v>108</v>
      </c>
      <c r="T16" s="74">
        <f t="shared" si="1"/>
        <v>45</v>
      </c>
      <c r="U16" s="43"/>
    </row>
    <row r="17" spans="1:24" ht="16.2" customHeight="1" x14ac:dyDescent="0.3">
      <c r="A17" s="31" t="s">
        <v>4</v>
      </c>
      <c r="B17" s="37" t="s">
        <v>4</v>
      </c>
      <c r="C17" s="72"/>
      <c r="D17" s="78"/>
      <c r="E17" s="78"/>
      <c r="F17" s="80"/>
      <c r="G17" s="73"/>
      <c r="H17" s="77"/>
      <c r="I17" s="77"/>
      <c r="J17" s="72"/>
      <c r="K17" s="77"/>
      <c r="L17" s="77"/>
      <c r="M17" s="73"/>
      <c r="N17" s="77"/>
      <c r="O17" s="77"/>
      <c r="P17" s="73"/>
      <c r="Q17" s="77"/>
      <c r="R17" s="64"/>
      <c r="S17" s="46" t="s">
        <v>4</v>
      </c>
      <c r="T17" s="74" t="s">
        <v>4</v>
      </c>
      <c r="U17" s="43"/>
    </row>
    <row r="18" spans="1:24" ht="16.2" customHeight="1" x14ac:dyDescent="0.25">
      <c r="A18" s="31" t="s">
        <v>4</v>
      </c>
      <c r="B18" s="11" t="s">
        <v>4</v>
      </c>
      <c r="C18" s="72"/>
      <c r="D18" s="78"/>
      <c r="E18" s="78"/>
      <c r="F18" s="80"/>
      <c r="G18" s="73"/>
      <c r="H18" s="77"/>
      <c r="I18" s="77"/>
      <c r="J18" s="72"/>
      <c r="K18" s="77"/>
      <c r="L18" s="77"/>
      <c r="M18" s="73"/>
      <c r="N18" s="77"/>
      <c r="O18" s="77"/>
      <c r="P18" s="73"/>
      <c r="Q18" s="77"/>
      <c r="R18" s="77"/>
      <c r="S18" s="46"/>
      <c r="T18" s="74"/>
      <c r="W18"/>
      <c r="X18"/>
    </row>
    <row r="19" spans="1:24" ht="16.2" customHeight="1" x14ac:dyDescent="0.3">
      <c r="A19" s="31" t="s">
        <v>4</v>
      </c>
      <c r="B19" s="11" t="s">
        <v>4</v>
      </c>
      <c r="C19" s="72"/>
      <c r="D19" s="78"/>
      <c r="E19" s="78"/>
      <c r="F19" s="80"/>
      <c r="G19" s="73"/>
      <c r="H19" s="77"/>
      <c r="I19" s="77"/>
      <c r="J19" s="72"/>
      <c r="K19" s="77"/>
      <c r="L19" s="77"/>
      <c r="M19" s="73"/>
      <c r="N19" s="77"/>
      <c r="O19" s="77"/>
      <c r="P19" s="73"/>
      <c r="Q19" s="77"/>
      <c r="R19" s="64"/>
      <c r="S19" s="46"/>
      <c r="T19" s="74"/>
      <c r="U19" s="43"/>
    </row>
    <row r="20" spans="1:24" ht="16.2" customHeight="1" x14ac:dyDescent="0.3">
      <c r="A20" s="31" t="s">
        <v>4</v>
      </c>
      <c r="B20" s="11" t="s">
        <v>4</v>
      </c>
      <c r="C20" s="72"/>
      <c r="D20" s="78"/>
      <c r="E20" s="78"/>
      <c r="F20" s="80"/>
      <c r="G20" s="73"/>
      <c r="H20" s="77"/>
      <c r="I20" s="77"/>
      <c r="J20" s="72"/>
      <c r="K20" s="77"/>
      <c r="L20" s="77"/>
      <c r="M20" s="73"/>
      <c r="N20" s="77"/>
      <c r="O20" s="77"/>
      <c r="P20" s="73"/>
      <c r="Q20" s="77"/>
      <c r="R20" s="64"/>
      <c r="S20" s="46"/>
      <c r="T20" s="74"/>
      <c r="U20" s="43"/>
    </row>
    <row r="21" spans="1:24" ht="16.2" customHeight="1" x14ac:dyDescent="0.3">
      <c r="A21" s="31" t="s">
        <v>4</v>
      </c>
      <c r="B21" s="11" t="s">
        <v>4</v>
      </c>
      <c r="C21" s="72"/>
      <c r="D21" s="78"/>
      <c r="E21" s="78"/>
      <c r="F21" s="80"/>
      <c r="G21" s="73"/>
      <c r="H21" s="77"/>
      <c r="I21" s="77"/>
      <c r="J21" s="72"/>
      <c r="K21" s="77"/>
      <c r="L21" s="77"/>
      <c r="M21" s="73"/>
      <c r="N21" s="77"/>
      <c r="O21" s="77"/>
      <c r="P21" s="73"/>
      <c r="Q21" s="77"/>
      <c r="R21" s="64"/>
      <c r="S21" s="46"/>
      <c r="T21" s="74"/>
      <c r="U21" s="43"/>
    </row>
    <row r="22" spans="1:24" ht="16.2" customHeight="1" x14ac:dyDescent="0.25">
      <c r="A22" s="31" t="s">
        <v>4</v>
      </c>
      <c r="B22" s="11" t="s">
        <v>4</v>
      </c>
      <c r="C22" s="72"/>
      <c r="D22" s="78"/>
      <c r="E22" s="78"/>
      <c r="F22" s="80"/>
      <c r="G22" s="73"/>
      <c r="H22" s="77"/>
      <c r="I22" s="77"/>
      <c r="J22" s="72"/>
      <c r="K22" s="77"/>
      <c r="L22" s="77"/>
      <c r="M22" s="73"/>
      <c r="N22" s="77"/>
      <c r="O22" s="77"/>
      <c r="P22" s="73"/>
      <c r="Q22" s="77"/>
      <c r="R22" s="64"/>
      <c r="S22" s="46"/>
      <c r="T22" s="74"/>
      <c r="W22"/>
      <c r="X22"/>
    </row>
    <row r="23" spans="1:24" ht="16.2" customHeight="1" x14ac:dyDescent="0.25">
      <c r="A23" s="31" t="s">
        <v>4</v>
      </c>
      <c r="B23" s="37" t="s">
        <v>4</v>
      </c>
      <c r="C23" s="72"/>
      <c r="D23" s="78"/>
      <c r="E23" s="78"/>
      <c r="F23" s="80"/>
      <c r="G23" s="73"/>
      <c r="H23" s="77"/>
      <c r="I23" s="77"/>
      <c r="J23" s="72"/>
      <c r="K23" s="77"/>
      <c r="L23" s="77"/>
      <c r="M23" s="73"/>
      <c r="N23" s="77"/>
      <c r="O23" s="77"/>
      <c r="P23" s="73"/>
      <c r="Q23" s="77"/>
      <c r="R23" s="64"/>
      <c r="S23" s="46"/>
      <c r="T23" s="74"/>
      <c r="W23"/>
      <c r="X23"/>
    </row>
    <row r="24" spans="1:24" ht="16.2" customHeight="1" x14ac:dyDescent="0.3">
      <c r="A24" s="31" t="s">
        <v>4</v>
      </c>
      <c r="B24" s="11" t="s">
        <v>4</v>
      </c>
      <c r="C24" s="72"/>
      <c r="D24" s="78"/>
      <c r="E24" s="78"/>
      <c r="F24" s="80"/>
      <c r="G24" s="73"/>
      <c r="H24" s="77"/>
      <c r="I24" s="77"/>
      <c r="J24" s="72"/>
      <c r="K24" s="77"/>
      <c r="L24" s="77"/>
      <c r="M24" s="73"/>
      <c r="N24" s="77"/>
      <c r="O24" s="77"/>
      <c r="P24" s="73"/>
      <c r="Q24" s="77"/>
      <c r="R24" s="64"/>
      <c r="S24" s="46"/>
      <c r="T24" s="74"/>
      <c r="U24" s="43"/>
    </row>
    <row r="25" spans="1:24" ht="16.2" customHeight="1" x14ac:dyDescent="0.3">
      <c r="A25" s="31" t="s">
        <v>4</v>
      </c>
      <c r="B25" s="11" t="s">
        <v>4</v>
      </c>
      <c r="C25" s="72"/>
      <c r="D25" s="78"/>
      <c r="E25" s="78"/>
      <c r="F25" s="80"/>
      <c r="G25" s="73"/>
      <c r="H25" s="77"/>
      <c r="I25" s="77"/>
      <c r="J25" s="71"/>
      <c r="K25" s="77"/>
      <c r="L25" s="77"/>
      <c r="M25" s="73"/>
      <c r="N25" s="77"/>
      <c r="O25" s="77"/>
      <c r="P25" s="73"/>
      <c r="Q25" s="77"/>
      <c r="R25" s="64"/>
      <c r="S25" s="46"/>
      <c r="T25" s="74"/>
      <c r="U25" s="43"/>
    </row>
    <row r="26" spans="1:24" ht="16.2" customHeight="1" x14ac:dyDescent="0.3">
      <c r="A26" s="31" t="s">
        <v>4</v>
      </c>
      <c r="B26" s="11" t="s">
        <v>4</v>
      </c>
      <c r="C26" s="72"/>
      <c r="D26" s="78"/>
      <c r="E26" s="78"/>
      <c r="F26" s="80"/>
      <c r="G26" s="73"/>
      <c r="H26" s="77"/>
      <c r="I26" s="77"/>
      <c r="J26" s="71"/>
      <c r="K26" s="77"/>
      <c r="L26" s="77"/>
      <c r="M26" s="73"/>
      <c r="N26" s="77"/>
      <c r="O26" s="77"/>
      <c r="P26" s="73"/>
      <c r="Q26" s="77"/>
      <c r="R26" s="64"/>
      <c r="S26" s="46"/>
      <c r="T26" s="74"/>
      <c r="U26" s="43"/>
    </row>
    <row r="27" spans="1:24" ht="16.2" customHeight="1" x14ac:dyDescent="0.3">
      <c r="A27" s="31" t="s">
        <v>4</v>
      </c>
      <c r="B27" s="11" t="s">
        <v>4</v>
      </c>
      <c r="C27" s="72"/>
      <c r="D27" s="78"/>
      <c r="E27" s="78"/>
      <c r="F27" s="80"/>
      <c r="G27" s="73"/>
      <c r="H27" s="77"/>
      <c r="I27" s="77"/>
      <c r="J27" s="71"/>
      <c r="K27" s="77"/>
      <c r="L27" s="77"/>
      <c r="M27" s="73"/>
      <c r="N27" s="77"/>
      <c r="O27" s="77"/>
      <c r="P27" s="73"/>
      <c r="Q27" s="77"/>
      <c r="R27" s="64"/>
      <c r="S27" s="46"/>
      <c r="T27" s="74"/>
      <c r="U27" s="43"/>
    </row>
    <row r="28" spans="1:24" ht="16.2" customHeight="1" x14ac:dyDescent="0.3">
      <c r="A28" s="31" t="s">
        <v>4</v>
      </c>
      <c r="B28" s="11" t="s">
        <v>4</v>
      </c>
      <c r="C28" s="72"/>
      <c r="D28" s="78"/>
      <c r="E28" s="78"/>
      <c r="F28" s="80"/>
      <c r="G28" s="73"/>
      <c r="H28" s="77"/>
      <c r="I28" s="77"/>
      <c r="J28" s="71"/>
      <c r="K28" s="77"/>
      <c r="L28" s="77"/>
      <c r="M28" s="73"/>
      <c r="N28" s="77"/>
      <c r="O28" s="77"/>
      <c r="P28" s="73"/>
      <c r="Q28" s="77"/>
      <c r="R28" s="64"/>
      <c r="S28" s="46" t="s">
        <v>4</v>
      </c>
      <c r="T28" s="74"/>
      <c r="U28" s="43"/>
    </row>
    <row r="29" spans="1:24" ht="16.2" customHeight="1" thickBot="1" x14ac:dyDescent="0.35">
      <c r="A29" s="31" t="s">
        <v>4</v>
      </c>
      <c r="B29" s="39" t="s">
        <v>4</v>
      </c>
      <c r="C29" s="30"/>
      <c r="D29" s="78"/>
      <c r="E29" s="31"/>
      <c r="F29" s="32"/>
      <c r="G29" s="30"/>
      <c r="H29" s="31"/>
      <c r="I29" s="31"/>
      <c r="J29" s="72"/>
      <c r="K29" s="31"/>
      <c r="L29" s="31"/>
      <c r="M29" s="30"/>
      <c r="N29" s="31"/>
      <c r="O29" s="31"/>
      <c r="P29" s="30"/>
      <c r="Q29" s="31"/>
      <c r="R29" s="32"/>
      <c r="S29" s="46" t="s">
        <v>4</v>
      </c>
      <c r="T29" s="40" t="s">
        <v>4</v>
      </c>
      <c r="U29" s="43"/>
    </row>
    <row r="30" spans="1:24" ht="16.2" customHeight="1" thickTop="1" x14ac:dyDescent="0.25">
      <c r="A30" s="10"/>
      <c r="B30" s="10" t="s">
        <v>4</v>
      </c>
      <c r="C30" s="9">
        <f t="shared" ref="C30:S30" si="2">SUM(C$6:C$28)</f>
        <v>431</v>
      </c>
      <c r="D30" s="9">
        <f t="shared" si="2"/>
        <v>353</v>
      </c>
      <c r="E30" s="9">
        <f t="shared" si="2"/>
        <v>0</v>
      </c>
      <c r="F30" s="9">
        <f t="shared" si="2"/>
        <v>0</v>
      </c>
      <c r="G30" s="9">
        <f t="shared" si="2"/>
        <v>290</v>
      </c>
      <c r="H30" s="9">
        <f t="shared" si="2"/>
        <v>248</v>
      </c>
      <c r="I30" s="9">
        <f t="shared" si="2"/>
        <v>218</v>
      </c>
      <c r="J30" s="9">
        <f t="shared" si="2"/>
        <v>225</v>
      </c>
      <c r="K30" s="9">
        <f t="shared" si="2"/>
        <v>186</v>
      </c>
      <c r="L30" s="9">
        <f t="shared" si="2"/>
        <v>141</v>
      </c>
      <c r="M30" s="9">
        <f t="shared" si="2"/>
        <v>0</v>
      </c>
      <c r="N30" s="9">
        <f t="shared" si="2"/>
        <v>0</v>
      </c>
      <c r="O30" s="9">
        <f t="shared" si="2"/>
        <v>0</v>
      </c>
      <c r="P30" s="9">
        <f t="shared" si="2"/>
        <v>0</v>
      </c>
      <c r="Q30" s="9">
        <f t="shared" si="2"/>
        <v>0</v>
      </c>
      <c r="R30" s="9">
        <f t="shared" si="2"/>
        <v>0</v>
      </c>
      <c r="S30" s="9">
        <f t="shared" si="2"/>
        <v>2092</v>
      </c>
      <c r="T30" s="35" t="s">
        <v>4</v>
      </c>
      <c r="W30"/>
      <c r="X30"/>
    </row>
    <row r="31" spans="1:24" ht="16.2" customHeight="1" x14ac:dyDescent="0.25">
      <c r="A31" s="3" t="s">
        <v>4</v>
      </c>
      <c r="B31" s="3"/>
      <c r="C31" s="4"/>
      <c r="D31" s="3"/>
      <c r="E31" s="3"/>
      <c r="F31" s="5"/>
      <c r="G31" s="4"/>
      <c r="H31" s="3"/>
      <c r="I31" s="3"/>
      <c r="J31" s="4"/>
      <c r="K31" s="3"/>
      <c r="L31" s="3"/>
      <c r="M31" s="4"/>
      <c r="N31" s="3"/>
      <c r="O31" s="3"/>
      <c r="P31" s="4"/>
      <c r="Q31" s="3"/>
      <c r="R31" s="5"/>
      <c r="S31" s="4"/>
      <c r="T31" s="24" t="s">
        <v>4</v>
      </c>
      <c r="W31"/>
      <c r="X31"/>
    </row>
    <row r="32" spans="1:24" ht="16.2" customHeight="1" x14ac:dyDescent="0.25">
      <c r="A32" s="42" t="s">
        <v>5</v>
      </c>
      <c r="B32"/>
      <c r="C32" s="23">
        <f t="shared" ref="C32:S32" si="3">IF(C$30&gt;0,AVERAGE(C$6:C$29),0)</f>
        <v>39.18181818181818</v>
      </c>
      <c r="D32" s="4">
        <f t="shared" si="3"/>
        <v>35.299999999999997</v>
      </c>
      <c r="E32" s="23">
        <f t="shared" si="3"/>
        <v>0</v>
      </c>
      <c r="F32" s="23">
        <f t="shared" si="3"/>
        <v>0</v>
      </c>
      <c r="G32" s="23">
        <f t="shared" si="3"/>
        <v>26.363636363636363</v>
      </c>
      <c r="H32" s="23">
        <f t="shared" si="3"/>
        <v>22.545454545454547</v>
      </c>
      <c r="I32" s="23">
        <f t="shared" si="3"/>
        <v>19.818181818181817</v>
      </c>
      <c r="J32" s="23">
        <f t="shared" si="3"/>
        <v>25</v>
      </c>
      <c r="K32" s="23">
        <f t="shared" si="3"/>
        <v>20.666666666666668</v>
      </c>
      <c r="L32" s="23">
        <f t="shared" si="3"/>
        <v>15.666666666666666</v>
      </c>
      <c r="M32" s="23">
        <f t="shared" si="3"/>
        <v>0</v>
      </c>
      <c r="N32" s="23">
        <f t="shared" si="3"/>
        <v>0</v>
      </c>
      <c r="O32" s="23">
        <f t="shared" si="3"/>
        <v>0</v>
      </c>
      <c r="P32" s="23">
        <f t="shared" si="3"/>
        <v>0</v>
      </c>
      <c r="Q32" s="23">
        <f t="shared" si="3"/>
        <v>0</v>
      </c>
      <c r="R32" s="23">
        <f t="shared" si="3"/>
        <v>0</v>
      </c>
      <c r="S32" s="23">
        <f t="shared" si="3"/>
        <v>190.18181818181819</v>
      </c>
      <c r="T32" s="75">
        <f>IF(S32&gt;0,(S32/ABS($S$3)*100),0)</f>
        <v>79.242424242424249</v>
      </c>
      <c r="W32"/>
      <c r="X32"/>
    </row>
    <row r="33" spans="1:21" ht="16.2" customHeight="1" x14ac:dyDescent="0.25">
      <c r="A33" s="42"/>
      <c r="B33" s="25"/>
      <c r="C33" s="26"/>
      <c r="G33" s="26"/>
      <c r="H33" s="65"/>
      <c r="J33" s="27"/>
      <c r="K33" s="67"/>
      <c r="M33" s="26"/>
      <c r="N33" s="65"/>
      <c r="P33" s="26"/>
      <c r="Q33" s="65"/>
      <c r="R33" s="44"/>
      <c r="S33" s="33"/>
      <c r="T33" s="34"/>
    </row>
    <row r="34" spans="1:21" ht="16.2" customHeight="1" thickBot="1" x14ac:dyDescent="0.3">
      <c r="A34" s="50" t="s">
        <v>6</v>
      </c>
      <c r="B34" s="28"/>
      <c r="C34" s="16">
        <f>IF(C$30&gt;0,AVERAGE('Sec1'!C$6:C$16,'Sec2'!C$6:C$21,'Sec3'!C$6:C$11,'Sec4'!C$6:C$22,'Sec5'!C$6:C$13),0)</f>
        <v>38.094339622641506</v>
      </c>
      <c r="D34" s="16">
        <f>IF(D$30&gt;0,AVERAGE('Sec1'!D$6:D$16,'Sec2'!D$6:D$21,'Sec3'!D$6:D$11,'Sec4'!D$6:D$22,'Sec5'!D$6:D$13),0)</f>
        <v>34.625</v>
      </c>
      <c r="E34" s="16">
        <f>IF(E$30&gt;0,AVERAGE('Sec1'!E$6:E$16,'Sec2'!E$6:E$21,'Sec3'!E$6:E$11,'Sec4'!E$6:E$22,'Sec5'!E$6:E$13),0)</f>
        <v>0</v>
      </c>
      <c r="F34" s="16">
        <f>IF(F$30&gt;0,AVERAGE('Sec1'!F$6:F$16,'Sec2'!F$6:F$21,'Sec3'!F$6:F$11,'Sec4'!F$6:F$22,'Sec5'!F$6:F$13),0)</f>
        <v>0</v>
      </c>
      <c r="G34" s="16">
        <f>IF(G$30&gt;0,AVERAGE('Sec1'!G$6:G$16,'Sec2'!G$6:G$21,'Sec3'!G$6:G$11,'Sec4'!G$6:G$22,'Sec5'!G$6:G$13),0)</f>
        <v>25.796296296296298</v>
      </c>
      <c r="H34" s="16">
        <f>IF(H$30&gt;0,AVERAGE('Sec1'!H$6:H$16,'Sec2'!H$6:H$21,'Sec3'!H$6:H$11,'Sec4'!H$6:H$22,'Sec5'!H$6:H$13),0)</f>
        <v>22.055555555555557</v>
      </c>
      <c r="I34" s="16">
        <f>IF(I$30&gt;0,AVERAGE('Sec1'!I$6:I$16,'Sec2'!I$6:I$21,'Sec3'!I$6:I$11,'Sec4'!I$6:I$22,'Sec5'!I$6:I$13),0)</f>
        <v>19.037037037037038</v>
      </c>
      <c r="J34" s="16">
        <f>IF(J$30&gt;0,AVERAGE('Sec1'!J$6:J$16,'Sec2'!J$6:J$21,'Sec3'!J$6:J$11,'Sec4'!J$6:J$22,'Sec5'!J$6:J$13),0)</f>
        <v>24.306122448979593</v>
      </c>
      <c r="K34" s="16">
        <f>IF(K$30&gt;0,AVERAGE('Sec1'!K$6:K$16,'Sec2'!K$6:K$21,'Sec3'!K$6:K$11,'Sec4'!K$6:K$22,'Sec5'!K$6:K$13),0)</f>
        <v>21.204081632653061</v>
      </c>
      <c r="L34" s="16">
        <f>IF(L$30&gt;0,AVERAGE('Sec1'!L$6:L$16,'Sec2'!L$6:L$21,'Sec3'!L$6:L$11,'Sec4'!L$6:L$22,'Sec5'!L$6:L$13),0)</f>
        <v>15.36734693877551</v>
      </c>
      <c r="M34" s="16">
        <f>IF(M$30&gt;0,AVERAGE('Sec1'!M$6:M$16,'Sec2'!M$6:M$21,'Sec3'!M$6:M$11,'Sec4'!M$6:M$22,'Sec5'!M$6:M$13),0)</f>
        <v>0</v>
      </c>
      <c r="N34" s="16">
        <f>IF(N$30&gt;0,AVERAGE('Sec1'!N$6:N$16,'Sec2'!N$6:N$21,'Sec3'!N$6:N$11,'Sec4'!N$6:N$22,'Sec5'!N$6:N$13),0)</f>
        <v>0</v>
      </c>
      <c r="O34" s="16">
        <f>IF(O$30&gt;0,AVERAGE('Sec1'!O$6:O$16,'Sec2'!O$6:O$21,'Sec3'!O$6:O$11,'Sec4'!O$6:O$22,'Sec5'!O$6:O$13),0)</f>
        <v>0</v>
      </c>
      <c r="P34" s="16">
        <f>IF(P$30&gt;0,AVERAGE('Sec1'!P$6:P$16,'Sec2'!P$6:P$21,'Sec3'!P$6:P$11,'Sec4'!P$6:P$22,'Sec5'!P$6:P$13),0)</f>
        <v>0</v>
      </c>
      <c r="Q34" s="16">
        <f>IF(Q$30&gt;0,AVERAGE('Sec1'!Q$6:Q$16,'Sec2'!Q$6:Q$21,'Sec3'!Q$6:Q$11,'Sec4'!Q$6:Q$22,'Sec5'!Q$6:Q$13),0)</f>
        <v>0</v>
      </c>
      <c r="R34" s="16">
        <f>IF(R$30&gt;0,AVERAGE('Sec1'!R$6:R$16,'Sec2'!R$6:R$21,'Sec3'!R$6:R$11,'Sec4'!R$6:R$22,'Sec5'!R$6:R$13),0)</f>
        <v>0</v>
      </c>
      <c r="S34" s="16">
        <f>IF(S$30&gt;0,AVERAGE('Sec1'!S$6:S$16,'Sec2'!S$6:S$21,'Sec3'!S$6:S$11,'Sec4'!S$6:S$22,'Sec5'!S$6:S$13),0)</f>
        <v>183.5</v>
      </c>
      <c r="T34" s="70">
        <f>IF(T$30&gt;0,AVERAGE('Sec1'!T$6:T$16,'Sec2'!T$6:T$21,'Sec3'!T$6:T$11,'Sec4'!T$6:T$22,'Sec5'!T$6:T$13),0)</f>
        <v>77.848484848484873</v>
      </c>
      <c r="U34" s="1"/>
    </row>
    <row r="35" spans="1:21" x14ac:dyDescent="0.25">
      <c r="A35"/>
    </row>
    <row r="36" spans="1:21" x14ac:dyDescent="0.25">
      <c r="A36"/>
    </row>
    <row r="37" spans="1:21" x14ac:dyDescent="0.25">
      <c r="A37"/>
    </row>
    <row r="38" spans="1:21" ht="15" x14ac:dyDescent="0.25">
      <c r="A38" s="31"/>
      <c r="B38" s="11"/>
    </row>
    <row r="39" spans="1:21" ht="15" x14ac:dyDescent="0.25">
      <c r="A39" s="31"/>
      <c r="B39" s="11"/>
    </row>
    <row r="40" spans="1:21" ht="15" x14ac:dyDescent="0.25">
      <c r="A40" s="31"/>
      <c r="B40" s="39"/>
    </row>
    <row r="41" spans="1:21" ht="15" x14ac:dyDescent="0.25">
      <c r="A41" s="41"/>
      <c r="B41" s="11"/>
    </row>
    <row r="42" spans="1:21" ht="15" x14ac:dyDescent="0.25">
      <c r="A42" s="31"/>
      <c r="B42" s="11"/>
    </row>
    <row r="43" spans="1:21" ht="15" x14ac:dyDescent="0.25">
      <c r="A43" s="31"/>
      <c r="B43" s="11"/>
    </row>
    <row r="44" spans="1:21" ht="15" x14ac:dyDescent="0.25">
      <c r="A44" s="31"/>
      <c r="B44" s="11"/>
    </row>
    <row r="45" spans="1:21" ht="15" x14ac:dyDescent="0.25">
      <c r="A45" s="31"/>
      <c r="B45" s="11"/>
    </row>
    <row r="46" spans="1:21" ht="15" x14ac:dyDescent="0.25">
      <c r="A46" s="31"/>
      <c r="B46" s="11"/>
    </row>
    <row r="47" spans="1:21" ht="15" x14ac:dyDescent="0.25">
      <c r="A47" s="31"/>
      <c r="B47" s="11"/>
    </row>
    <row r="48" spans="1:21" ht="15" x14ac:dyDescent="0.25">
      <c r="A48" s="31"/>
      <c r="B48" s="39"/>
    </row>
    <row r="49" spans="1:2" ht="15" x14ac:dyDescent="0.25">
      <c r="A49" s="41"/>
      <c r="B49" s="11"/>
    </row>
    <row r="50" spans="1:2" ht="15" x14ac:dyDescent="0.25">
      <c r="A50" s="41"/>
      <c r="B50" s="39"/>
    </row>
    <row r="51" spans="1:2" ht="15" x14ac:dyDescent="0.25">
      <c r="A51" s="31"/>
      <c r="B51" s="11"/>
    </row>
    <row r="52" spans="1:2" ht="15" x14ac:dyDescent="0.25">
      <c r="A52" s="31"/>
      <c r="B52" s="11"/>
    </row>
    <row r="53" spans="1:2" ht="15" x14ac:dyDescent="0.25">
      <c r="A53" s="41"/>
      <c r="B53" s="11"/>
    </row>
    <row r="54" spans="1:2" ht="15" x14ac:dyDescent="0.25">
      <c r="A54" s="31"/>
      <c r="B54" s="11"/>
    </row>
    <row r="55" spans="1:2" ht="15" x14ac:dyDescent="0.25">
      <c r="A55" s="31"/>
      <c r="B55" s="11"/>
    </row>
    <row r="56" spans="1:2" ht="15" x14ac:dyDescent="0.25">
      <c r="A56" s="31"/>
      <c r="B56" s="37"/>
    </row>
    <row r="57" spans="1:2" ht="15" x14ac:dyDescent="0.25">
      <c r="A57" s="41"/>
      <c r="B57" s="11"/>
    </row>
    <row r="58" spans="1:2" ht="15" x14ac:dyDescent="0.25">
      <c r="A58" s="41"/>
      <c r="B58" s="11"/>
    </row>
    <row r="59" spans="1:2" ht="15" x14ac:dyDescent="0.25">
      <c r="A59" s="41"/>
      <c r="B59" s="11"/>
    </row>
    <row r="60" spans="1:2" ht="15" x14ac:dyDescent="0.25">
      <c r="A60" s="31"/>
      <c r="B60" s="62"/>
    </row>
    <row r="61" spans="1:2" ht="15" x14ac:dyDescent="0.25">
      <c r="A61" s="31"/>
      <c r="B61" s="11"/>
    </row>
    <row r="62" spans="1:2" ht="15" x14ac:dyDescent="0.25">
      <c r="A62" s="41"/>
      <c r="B62" s="39"/>
    </row>
    <row r="63" spans="1:2" ht="15" x14ac:dyDescent="0.25">
      <c r="A63" s="31"/>
      <c r="B63" s="37"/>
    </row>
    <row r="64" spans="1:2" ht="15" x14ac:dyDescent="0.25">
      <c r="A64" s="41"/>
      <c r="B64" s="37"/>
    </row>
    <row r="65" spans="1:2" ht="15" x14ac:dyDescent="0.25">
      <c r="A65" s="31"/>
      <c r="B65" s="11"/>
    </row>
    <row r="66" spans="1:2" ht="15" x14ac:dyDescent="0.25">
      <c r="A66" s="31"/>
      <c r="B66" s="11"/>
    </row>
    <row r="67" spans="1:2" ht="15" x14ac:dyDescent="0.25">
      <c r="A67" s="31"/>
      <c r="B67" s="11"/>
    </row>
    <row r="68" spans="1:2" ht="15" x14ac:dyDescent="0.25">
      <c r="A68" s="31"/>
      <c r="B68" s="11"/>
    </row>
    <row r="69" spans="1:2" ht="15" x14ac:dyDescent="0.25">
      <c r="A69" s="31"/>
      <c r="B69" s="11"/>
    </row>
    <row r="70" spans="1:2" ht="15" x14ac:dyDescent="0.25">
      <c r="A70" s="41"/>
      <c r="B70" s="11"/>
    </row>
    <row r="71" spans="1:2" ht="15" x14ac:dyDescent="0.25">
      <c r="A71" s="31"/>
      <c r="B71" s="39"/>
    </row>
    <row r="72" spans="1:2" ht="15" x14ac:dyDescent="0.25">
      <c r="A72" s="31"/>
      <c r="B72" s="11"/>
    </row>
    <row r="73" spans="1:2" ht="15" x14ac:dyDescent="0.25">
      <c r="A73" s="41"/>
      <c r="B73" s="11"/>
    </row>
    <row r="74" spans="1:2" ht="15" x14ac:dyDescent="0.25">
      <c r="A74" s="31"/>
      <c r="B74" s="11"/>
    </row>
    <row r="75" spans="1:2" ht="15" x14ac:dyDescent="0.25">
      <c r="A75" s="31"/>
      <c r="B75" s="11"/>
    </row>
    <row r="76" spans="1:2" ht="15" x14ac:dyDescent="0.25">
      <c r="A76" s="31"/>
      <c r="B76" s="37"/>
    </row>
    <row r="77" spans="1:2" ht="15" x14ac:dyDescent="0.25">
      <c r="A77" s="31"/>
      <c r="B77" s="11"/>
    </row>
    <row r="78" spans="1:2" ht="15" x14ac:dyDescent="0.25">
      <c r="A78" s="31"/>
      <c r="B78" s="11"/>
    </row>
    <row r="79" spans="1:2" ht="15" x14ac:dyDescent="0.25">
      <c r="A79" s="31"/>
      <c r="B79" s="11"/>
    </row>
    <row r="80" spans="1:2" ht="15" x14ac:dyDescent="0.25">
      <c r="A80" s="31"/>
      <c r="B80" s="11"/>
    </row>
    <row r="81" spans="1:2" ht="15" x14ac:dyDescent="0.25">
      <c r="A81" s="31"/>
      <c r="B81" s="39"/>
    </row>
    <row r="82" spans="1:2" ht="15" x14ac:dyDescent="0.25">
      <c r="A82" s="41"/>
      <c r="B82" s="11"/>
    </row>
    <row r="83" spans="1:2" ht="15" x14ac:dyDescent="0.25">
      <c r="A83" s="31"/>
      <c r="B83" s="11"/>
    </row>
    <row r="84" spans="1:2" ht="15" x14ac:dyDescent="0.25">
      <c r="A84" s="31"/>
      <c r="B84" s="11"/>
    </row>
    <row r="85" spans="1:2" ht="15" x14ac:dyDescent="0.25">
      <c r="A85" s="31"/>
      <c r="B85" s="11"/>
    </row>
    <row r="86" spans="1:2" ht="15" x14ac:dyDescent="0.25">
      <c r="A86" s="31"/>
      <c r="B86" s="39"/>
    </row>
    <row r="87" spans="1:2" ht="15" x14ac:dyDescent="0.25">
      <c r="A87" s="31"/>
      <c r="B87" s="39"/>
    </row>
    <row r="88" spans="1:2" ht="15" x14ac:dyDescent="0.25">
      <c r="A88" s="31"/>
      <c r="B88" s="11"/>
    </row>
    <row r="89" spans="1:2" ht="15" x14ac:dyDescent="0.25">
      <c r="A89" s="31"/>
      <c r="B89" s="37"/>
    </row>
    <row r="90" spans="1:2" ht="15" x14ac:dyDescent="0.25">
      <c r="A90" s="31"/>
      <c r="B90" s="11"/>
    </row>
    <row r="91" spans="1:2" ht="15" x14ac:dyDescent="0.25">
      <c r="A91" s="31"/>
      <c r="B91" s="37"/>
    </row>
    <row r="92" spans="1:2" ht="15" x14ac:dyDescent="0.25">
      <c r="A92" s="31"/>
      <c r="B92" s="11"/>
    </row>
    <row r="93" spans="1:2" ht="15" x14ac:dyDescent="0.25">
      <c r="A93" s="31"/>
      <c r="B93" s="11"/>
    </row>
    <row r="94" spans="1:2" ht="15" x14ac:dyDescent="0.25">
      <c r="A94" s="31"/>
      <c r="B94" s="11"/>
    </row>
    <row r="95" spans="1:2" ht="15" x14ac:dyDescent="0.25">
      <c r="A95" s="31"/>
      <c r="B95" s="37"/>
    </row>
    <row r="96" spans="1:2" ht="15" x14ac:dyDescent="0.25">
      <c r="A96" s="31"/>
      <c r="B96" s="61"/>
    </row>
    <row r="97" spans="1:2" ht="15" x14ac:dyDescent="0.25">
      <c r="A97" s="31"/>
      <c r="B97" s="11"/>
    </row>
    <row r="98" spans="1:2" ht="15" x14ac:dyDescent="0.25">
      <c r="A98" s="31"/>
      <c r="B98" s="11"/>
    </row>
    <row r="99" spans="1:2" ht="15" x14ac:dyDescent="0.25">
      <c r="A99" s="31"/>
      <c r="B99" s="11"/>
    </row>
    <row r="100" spans="1:2" ht="15" x14ac:dyDescent="0.25">
      <c r="A100" s="41"/>
      <c r="B100" s="11"/>
    </row>
    <row r="101" spans="1:2" ht="15" x14ac:dyDescent="0.25">
      <c r="A101" s="31"/>
      <c r="B101" s="11"/>
    </row>
    <row r="102" spans="1:2" ht="15" x14ac:dyDescent="0.25">
      <c r="A102" s="31"/>
      <c r="B102" s="11"/>
    </row>
    <row r="103" spans="1:2" ht="15" x14ac:dyDescent="0.25">
      <c r="A103" s="31"/>
      <c r="B103" s="11"/>
    </row>
    <row r="104" spans="1:2" ht="15" x14ac:dyDescent="0.25">
      <c r="A104" s="31"/>
      <c r="B104" s="11"/>
    </row>
    <row r="105" spans="1:2" ht="15" x14ac:dyDescent="0.25">
      <c r="A105" s="31"/>
      <c r="B105" s="39"/>
    </row>
    <row r="106" spans="1:2" ht="15" x14ac:dyDescent="0.25">
      <c r="A106" s="31"/>
      <c r="B106" s="11"/>
    </row>
    <row r="107" spans="1:2" ht="15" x14ac:dyDescent="0.25">
      <c r="A107" s="31"/>
      <c r="B107" s="11"/>
    </row>
    <row r="108" spans="1:2" ht="15" x14ac:dyDescent="0.25">
      <c r="A108" s="31"/>
      <c r="B108" s="11"/>
    </row>
    <row r="109" spans="1:2" ht="15" x14ac:dyDescent="0.25">
      <c r="A109" s="31"/>
      <c r="B109" s="11"/>
    </row>
    <row r="110" spans="1:2" ht="15" x14ac:dyDescent="0.25">
      <c r="A110" s="31"/>
      <c r="B110" s="11"/>
    </row>
    <row r="111" spans="1:2" ht="15" x14ac:dyDescent="0.25">
      <c r="A111" s="31"/>
      <c r="B111" s="37"/>
    </row>
    <row r="112" spans="1:2" ht="15" x14ac:dyDescent="0.25">
      <c r="A112" s="31"/>
      <c r="B112" s="11"/>
    </row>
    <row r="113" spans="1:2" ht="15" x14ac:dyDescent="0.25">
      <c r="A113" s="31"/>
      <c r="B113" s="11"/>
    </row>
    <row r="114" spans="1:2" ht="15" x14ac:dyDescent="0.25">
      <c r="A114" s="31"/>
      <c r="B114" s="11"/>
    </row>
    <row r="115" spans="1:2" ht="15" x14ac:dyDescent="0.25">
      <c r="A115" s="31"/>
      <c r="B115" s="37"/>
    </row>
    <row r="116" spans="1:2" ht="15" x14ac:dyDescent="0.25">
      <c r="A116" s="31"/>
      <c r="B116" s="11"/>
    </row>
    <row r="117" spans="1:2" ht="15" x14ac:dyDescent="0.25">
      <c r="A117" s="31"/>
      <c r="B117" s="39"/>
    </row>
    <row r="118" spans="1:2" ht="15" x14ac:dyDescent="0.25">
      <c r="A118" s="41"/>
      <c r="B118" s="11"/>
    </row>
    <row r="119" spans="1:2" ht="15" x14ac:dyDescent="0.25">
      <c r="A119" s="31"/>
      <c r="B119" s="11"/>
    </row>
    <row r="120" spans="1:2" ht="15" x14ac:dyDescent="0.25">
      <c r="A120" s="31"/>
      <c r="B120" s="61"/>
    </row>
    <row r="121" spans="1:2" ht="15" x14ac:dyDescent="0.25">
      <c r="A121" s="31"/>
      <c r="B121" s="11"/>
    </row>
    <row r="122" spans="1:2" ht="15" x14ac:dyDescent="0.25">
      <c r="A122" s="31"/>
      <c r="B122" s="11"/>
    </row>
    <row r="123" spans="1:2" ht="15" x14ac:dyDescent="0.25">
      <c r="A123" s="31"/>
      <c r="B123" s="39"/>
    </row>
    <row r="124" spans="1:2" ht="15" x14ac:dyDescent="0.25">
      <c r="A124" s="31"/>
      <c r="B124" s="11"/>
    </row>
    <row r="125" spans="1:2" ht="15" x14ac:dyDescent="0.25">
      <c r="A125" s="31"/>
      <c r="B125" s="11"/>
    </row>
    <row r="126" spans="1:2" ht="15" x14ac:dyDescent="0.25">
      <c r="A126" s="31"/>
      <c r="B126" s="11"/>
    </row>
    <row r="127" spans="1:2" ht="15" x14ac:dyDescent="0.25">
      <c r="A127" s="41"/>
      <c r="B127" s="11"/>
    </row>
    <row r="128" spans="1:2" ht="15" x14ac:dyDescent="0.25">
      <c r="A128" s="31"/>
      <c r="B128" s="11"/>
    </row>
    <row r="129" spans="1:2" ht="15" x14ac:dyDescent="0.25">
      <c r="A129" s="31"/>
      <c r="B129" s="11"/>
    </row>
    <row r="130" spans="1:2" ht="15" x14ac:dyDescent="0.25">
      <c r="A130" s="31"/>
      <c r="B130" s="11"/>
    </row>
    <row r="131" spans="1:2" ht="15" x14ac:dyDescent="0.25">
      <c r="A131" s="41"/>
      <c r="B131" s="11"/>
    </row>
    <row r="132" spans="1:2" ht="15" x14ac:dyDescent="0.25">
      <c r="A132" s="31"/>
      <c r="B132" s="39"/>
    </row>
    <row r="133" spans="1:2" ht="15" x14ac:dyDescent="0.25">
      <c r="A133" s="31"/>
      <c r="B133" s="11"/>
    </row>
    <row r="134" spans="1:2" ht="15" x14ac:dyDescent="0.25">
      <c r="A134" s="31"/>
      <c r="B134" s="11"/>
    </row>
    <row r="135" spans="1:2" ht="15" x14ac:dyDescent="0.25">
      <c r="A135" s="31"/>
      <c r="B135" s="11"/>
    </row>
    <row r="136" spans="1:2" ht="15" x14ac:dyDescent="0.25">
      <c r="A136" s="31"/>
      <c r="B136" s="11"/>
    </row>
    <row r="137" spans="1:2" ht="15" x14ac:dyDescent="0.25">
      <c r="A137" s="41"/>
      <c r="B137" s="11"/>
    </row>
    <row r="138" spans="1:2" ht="15" x14ac:dyDescent="0.25">
      <c r="A138" s="31"/>
      <c r="B138" s="11"/>
    </row>
    <row r="139" spans="1:2" ht="15" x14ac:dyDescent="0.25">
      <c r="A139" s="31"/>
      <c r="B139" s="39"/>
    </row>
    <row r="140" spans="1:2" ht="15" x14ac:dyDescent="0.25">
      <c r="A140" s="41"/>
      <c r="B140" s="11"/>
    </row>
    <row r="141" spans="1:2" ht="15" x14ac:dyDescent="0.25">
      <c r="A141" s="31"/>
      <c r="B141" s="11"/>
    </row>
    <row r="142" spans="1:2" ht="15" x14ac:dyDescent="0.25">
      <c r="A142" s="31"/>
      <c r="B142" s="11"/>
    </row>
    <row r="143" spans="1:2" ht="15" x14ac:dyDescent="0.25">
      <c r="A143" s="31"/>
      <c r="B143" s="37"/>
    </row>
    <row r="144" spans="1:2" ht="15" x14ac:dyDescent="0.25">
      <c r="A144" s="31"/>
      <c r="B144" s="37"/>
    </row>
    <row r="145" spans="1:2" ht="15" x14ac:dyDescent="0.25">
      <c r="A145" s="31"/>
      <c r="B145" s="11"/>
    </row>
    <row r="146" spans="1:2" ht="15" x14ac:dyDescent="0.25">
      <c r="A146" s="31"/>
      <c r="B146" s="11"/>
    </row>
    <row r="147" spans="1:2" ht="15" x14ac:dyDescent="0.25">
      <c r="A147" s="31"/>
      <c r="B147" s="11"/>
    </row>
    <row r="148" spans="1:2" ht="15" x14ac:dyDescent="0.25">
      <c r="A148" s="31"/>
      <c r="B148" s="11"/>
    </row>
    <row r="149" spans="1:2" ht="15" x14ac:dyDescent="0.25">
      <c r="A149" s="41"/>
      <c r="B149" s="11"/>
    </row>
    <row r="150" spans="1:2" ht="15" x14ac:dyDescent="0.25">
      <c r="A150" s="31"/>
      <c r="B150" s="11"/>
    </row>
    <row r="151" spans="1:2" ht="15" x14ac:dyDescent="0.25">
      <c r="A151" s="31"/>
      <c r="B151" s="11"/>
    </row>
    <row r="152" spans="1:2" ht="15" x14ac:dyDescent="0.25">
      <c r="A152" s="31"/>
      <c r="B152" s="11"/>
    </row>
    <row r="153" spans="1:2" ht="15" x14ac:dyDescent="0.25">
      <c r="A153" s="31"/>
      <c r="B153" s="11"/>
    </row>
    <row r="154" spans="1:2" ht="15" x14ac:dyDescent="0.25">
      <c r="A154" s="31"/>
      <c r="B154" s="11"/>
    </row>
    <row r="155" spans="1:2" ht="15" x14ac:dyDescent="0.25">
      <c r="A155" s="31"/>
      <c r="B155" s="11"/>
    </row>
    <row r="156" spans="1:2" ht="15" x14ac:dyDescent="0.25">
      <c r="A156" s="31"/>
      <c r="B156" s="11"/>
    </row>
    <row r="157" spans="1:2" ht="15" x14ac:dyDescent="0.25">
      <c r="A157" s="31"/>
      <c r="B157" s="11"/>
    </row>
    <row r="158" spans="1:2" ht="15" x14ac:dyDescent="0.25">
      <c r="A158" s="41"/>
      <c r="B158" s="11"/>
    </row>
    <row r="159" spans="1:2" ht="15" x14ac:dyDescent="0.25">
      <c r="A159" s="41"/>
      <c r="B159" s="37"/>
    </row>
    <row r="160" spans="1:2" ht="15" x14ac:dyDescent="0.25">
      <c r="A160" s="31"/>
      <c r="B160" s="11"/>
    </row>
    <row r="161" spans="1:2" ht="15" x14ac:dyDescent="0.25">
      <c r="A161" s="31"/>
      <c r="B161" s="37"/>
    </row>
    <row r="162" spans="1:2" ht="15" x14ac:dyDescent="0.25">
      <c r="A162" s="31"/>
      <c r="B162" s="37"/>
    </row>
    <row r="163" spans="1:2" ht="15" x14ac:dyDescent="0.25">
      <c r="A163" s="31"/>
      <c r="B163" s="37"/>
    </row>
    <row r="164" spans="1:2" ht="15" x14ac:dyDescent="0.25">
      <c r="A164" s="31"/>
      <c r="B164" s="11"/>
    </row>
    <row r="165" spans="1:2" ht="15" x14ac:dyDescent="0.25">
      <c r="A165" s="31"/>
      <c r="B165" s="11"/>
    </row>
    <row r="166" spans="1:2" ht="15" x14ac:dyDescent="0.25">
      <c r="A166" s="31"/>
      <c r="B166" s="11"/>
    </row>
    <row r="167" spans="1:2" ht="15" x14ac:dyDescent="0.25">
      <c r="A167" s="31"/>
      <c r="B167" s="11"/>
    </row>
    <row r="168" spans="1:2" ht="15" x14ac:dyDescent="0.25">
      <c r="A168" s="31"/>
      <c r="B168" s="37"/>
    </row>
    <row r="169" spans="1:2" ht="15" x14ac:dyDescent="0.25">
      <c r="A169" s="31"/>
      <c r="B169" s="11"/>
    </row>
    <row r="170" spans="1:2" ht="15" x14ac:dyDescent="0.25">
      <c r="A170" s="31"/>
      <c r="B170" s="39"/>
    </row>
    <row r="171" spans="1:2" ht="15" x14ac:dyDescent="0.25">
      <c r="A171" s="41"/>
      <c r="B171" s="11"/>
    </row>
    <row r="172" spans="1:2" ht="15" x14ac:dyDescent="0.25">
      <c r="A172" s="31"/>
      <c r="B172" s="37"/>
    </row>
    <row r="173" spans="1:2" ht="15" x14ac:dyDescent="0.25">
      <c r="A173" s="41"/>
      <c r="B173" s="11"/>
    </row>
    <row r="174" spans="1:2" ht="15" x14ac:dyDescent="0.25">
      <c r="A174" s="31"/>
      <c r="B174" s="11"/>
    </row>
    <row r="175" spans="1:2" ht="15" x14ac:dyDescent="0.25">
      <c r="A175" s="31"/>
      <c r="B175" s="11"/>
    </row>
    <row r="176" spans="1:2" ht="15" x14ac:dyDescent="0.25">
      <c r="A176" s="31"/>
      <c r="B176" s="11"/>
    </row>
    <row r="177" spans="1:2" ht="15" x14ac:dyDescent="0.25">
      <c r="A177" s="31"/>
      <c r="B177" s="11"/>
    </row>
    <row r="178" spans="1:2" ht="15" x14ac:dyDescent="0.25">
      <c r="A178" s="31"/>
      <c r="B178" s="11"/>
    </row>
    <row r="179" spans="1:2" ht="15" x14ac:dyDescent="0.25">
      <c r="A179" s="31"/>
      <c r="B179" s="11"/>
    </row>
    <row r="180" spans="1:2" ht="15" x14ac:dyDescent="0.25">
      <c r="A180" s="31"/>
      <c r="B180" s="11"/>
    </row>
    <row r="181" spans="1:2" ht="15" x14ac:dyDescent="0.25">
      <c r="A181" s="31"/>
      <c r="B181" s="11"/>
    </row>
    <row r="182" spans="1:2" ht="15" x14ac:dyDescent="0.25">
      <c r="A182" s="31"/>
      <c r="B182" s="37"/>
    </row>
    <row r="183" spans="1:2" ht="15" x14ac:dyDescent="0.25">
      <c r="A183" s="31"/>
      <c r="B183" s="11"/>
    </row>
    <row r="184" spans="1:2" ht="15" x14ac:dyDescent="0.25">
      <c r="A184" s="31"/>
      <c r="B184" s="11"/>
    </row>
    <row r="185" spans="1:2" ht="15" x14ac:dyDescent="0.25">
      <c r="A185" s="31"/>
      <c r="B185" s="61"/>
    </row>
    <row r="186" spans="1:2" ht="15" x14ac:dyDescent="0.25">
      <c r="A186" s="31"/>
      <c r="B186" s="11"/>
    </row>
    <row r="187" spans="1:2" ht="15" x14ac:dyDescent="0.25">
      <c r="A187" s="31"/>
      <c r="B187" s="11"/>
    </row>
    <row r="188" spans="1:2" ht="15" x14ac:dyDescent="0.25">
      <c r="A188" s="31"/>
      <c r="B188" s="11"/>
    </row>
    <row r="189" spans="1:2" ht="15" x14ac:dyDescent="0.25">
      <c r="A189" s="31"/>
      <c r="B189" s="11"/>
    </row>
    <row r="190" spans="1:2" ht="15" x14ac:dyDescent="0.25">
      <c r="A190" s="31"/>
      <c r="B190" s="11"/>
    </row>
    <row r="191" spans="1:2" ht="15" x14ac:dyDescent="0.25">
      <c r="A191" s="31"/>
      <c r="B191" s="11"/>
    </row>
    <row r="192" spans="1:2" ht="15" x14ac:dyDescent="0.25">
      <c r="A192" s="31"/>
      <c r="B192" s="11"/>
    </row>
    <row r="193" spans="1:2" ht="15" x14ac:dyDescent="0.25">
      <c r="A193" s="31"/>
      <c r="B193" s="11"/>
    </row>
    <row r="194" spans="1:2" ht="15" x14ac:dyDescent="0.25">
      <c r="A194" s="31"/>
      <c r="B194" s="61"/>
    </row>
    <row r="195" spans="1:2" ht="15" x14ac:dyDescent="0.25">
      <c r="A195" s="31"/>
      <c r="B195" s="11"/>
    </row>
    <row r="196" spans="1:2" ht="15" x14ac:dyDescent="0.25">
      <c r="A196" s="31"/>
      <c r="B196" s="11"/>
    </row>
    <row r="197" spans="1:2" ht="15" x14ac:dyDescent="0.25">
      <c r="A197" s="31"/>
      <c r="B197" s="61"/>
    </row>
    <row r="198" spans="1:2" ht="15" x14ac:dyDescent="0.25">
      <c r="A198" s="31"/>
      <c r="B198" s="11"/>
    </row>
    <row r="199" spans="1:2" ht="15" x14ac:dyDescent="0.25">
      <c r="A199" s="31"/>
      <c r="B199" s="11"/>
    </row>
    <row r="200" spans="1:2" ht="15" x14ac:dyDescent="0.25">
      <c r="A200" s="31"/>
      <c r="B200" s="11"/>
    </row>
    <row r="201" spans="1:2" ht="15" x14ac:dyDescent="0.25">
      <c r="A201" s="31"/>
      <c r="B201" s="11"/>
    </row>
    <row r="202" spans="1:2" ht="15" x14ac:dyDescent="0.25">
      <c r="A202" s="31"/>
      <c r="B202" s="39"/>
    </row>
    <row r="203" spans="1:2" ht="15" x14ac:dyDescent="0.25">
      <c r="A203" s="31"/>
      <c r="B203" s="11"/>
    </row>
    <row r="204" spans="1:2" ht="15" x14ac:dyDescent="0.25">
      <c r="A204" s="31"/>
      <c r="B204" s="39"/>
    </row>
    <row r="205" spans="1:2" ht="15" x14ac:dyDescent="0.25">
      <c r="A205" s="31"/>
      <c r="B205" s="61"/>
    </row>
    <row r="206" spans="1:2" ht="15" x14ac:dyDescent="0.25">
      <c r="A206" s="31"/>
      <c r="B206" s="11"/>
    </row>
    <row r="207" spans="1:2" ht="15" x14ac:dyDescent="0.25">
      <c r="A207" s="41"/>
      <c r="B207" s="37"/>
    </row>
    <row r="208" spans="1:2" ht="15" x14ac:dyDescent="0.25">
      <c r="A208" s="31"/>
      <c r="B208" s="11"/>
    </row>
    <row r="209" spans="1:2" ht="15" x14ac:dyDescent="0.25">
      <c r="A209" s="31"/>
      <c r="B209" s="11"/>
    </row>
    <row r="210" spans="1:2" ht="15" x14ac:dyDescent="0.25">
      <c r="A210" s="31"/>
      <c r="B210" s="11"/>
    </row>
  </sheetData>
  <sheetProtection password="CABB" sheet="1" objects="1" scenarios="1"/>
  <mergeCells count="5">
    <mergeCell ref="A2:B2"/>
    <mergeCell ref="P2:R2"/>
    <mergeCell ref="G2:I2"/>
    <mergeCell ref="J2:L2"/>
    <mergeCell ref="M2:O2"/>
  </mergeCells>
  <phoneticPr fontId="0" type="noConversion"/>
  <printOptions horizontalCentered="1" verticalCentered="1" gridLines="1" gridLinesSet="0"/>
  <pageMargins left="0.25" right="0.25" top="0.5" bottom="0.7" header="0.23" footer="0"/>
  <pageSetup scale="8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X210"/>
  <sheetViews>
    <sheetView showZeros="0" zoomScale="58" zoomScaleNormal="58" workbookViewId="0"/>
  </sheetViews>
  <sheetFormatPr defaultColWidth="10.33203125" defaultRowHeight="13.2" x14ac:dyDescent="0.25"/>
  <cols>
    <col min="1" max="1" width="3.6640625" style="2" customWidth="1"/>
    <col min="2" max="2" width="9.109375" style="2" customWidth="1"/>
    <col min="3" max="4" width="5.88671875" style="1" bestFit="1" customWidth="1"/>
    <col min="5" max="5" width="6.5546875" style="1" bestFit="1" customWidth="1"/>
    <col min="6" max="7" width="5.88671875" style="1" bestFit="1" customWidth="1"/>
    <col min="8" max="8" width="5.88671875" style="1" customWidth="1"/>
    <col min="9" max="9" width="5.88671875" style="1" bestFit="1" customWidth="1"/>
    <col min="10" max="10" width="7" style="2" bestFit="1" customWidth="1"/>
    <col min="11" max="11" width="5.88671875" style="2" customWidth="1"/>
    <col min="12" max="12" width="5.88671875" style="2" bestFit="1" customWidth="1"/>
    <col min="13" max="13" width="5.88671875" style="1" bestFit="1" customWidth="1"/>
    <col min="14" max="14" width="5.88671875" style="1" customWidth="1"/>
    <col min="15" max="16" width="5.88671875" style="1" bestFit="1" customWidth="1"/>
    <col min="17" max="17" width="5.88671875" style="1" customWidth="1"/>
    <col min="18" max="18" width="5.88671875" style="1" bestFit="1" customWidth="1"/>
    <col min="19" max="19" width="6.5546875" style="1" customWidth="1"/>
    <col min="20" max="20" width="5.88671875" style="1" bestFit="1" customWidth="1"/>
    <col min="21" max="21" width="5" customWidth="1"/>
    <col min="22" max="16384" width="10.33203125" style="1"/>
  </cols>
  <sheetData>
    <row r="1" spans="1:24" ht="16.2" customHeight="1" x14ac:dyDescent="0.3">
      <c r="B1" s="13"/>
      <c r="C1" s="17" t="s">
        <v>0</v>
      </c>
      <c r="D1" s="14"/>
      <c r="E1" s="14"/>
      <c r="F1" s="22"/>
      <c r="G1" s="58" t="s">
        <v>1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47"/>
      <c r="T1" s="45"/>
    </row>
    <row r="2" spans="1:24" ht="16.2" customHeight="1" x14ac:dyDescent="0.3">
      <c r="A2" s="85">
        <v>38056</v>
      </c>
      <c r="B2" s="86"/>
      <c r="C2" s="19" t="s">
        <v>14</v>
      </c>
      <c r="D2" s="20" t="s">
        <v>15</v>
      </c>
      <c r="E2" s="20" t="s">
        <v>16</v>
      </c>
      <c r="F2" s="21" t="s">
        <v>17</v>
      </c>
      <c r="G2" s="87" t="s">
        <v>10</v>
      </c>
      <c r="H2" s="88"/>
      <c r="I2" s="89"/>
      <c r="J2" s="87" t="s">
        <v>11</v>
      </c>
      <c r="K2" s="88"/>
      <c r="L2" s="89"/>
      <c r="M2" s="87" t="s">
        <v>12</v>
      </c>
      <c r="N2" s="88"/>
      <c r="O2" s="89"/>
      <c r="P2" s="87" t="s">
        <v>13</v>
      </c>
      <c r="Q2" s="88"/>
      <c r="R2" s="89"/>
      <c r="S2" s="48" t="s">
        <v>2</v>
      </c>
      <c r="T2" s="49" t="s">
        <v>21</v>
      </c>
    </row>
    <row r="3" spans="1:24" ht="16.2" customHeight="1" x14ac:dyDescent="0.25">
      <c r="A3" s="3">
        <f>COUNTIF($A$6:$A$29,"&gt;0")</f>
        <v>15</v>
      </c>
      <c r="B3" s="7"/>
      <c r="C3" s="4"/>
      <c r="D3" s="3"/>
      <c r="E3" s="3"/>
      <c r="F3" s="5"/>
      <c r="G3" s="51" t="s">
        <v>18</v>
      </c>
      <c r="H3" s="51" t="s">
        <v>19</v>
      </c>
      <c r="I3" s="51" t="s">
        <v>22</v>
      </c>
      <c r="J3" s="52" t="s">
        <v>18</v>
      </c>
      <c r="K3" s="66" t="s">
        <v>19</v>
      </c>
      <c r="L3" s="51" t="s">
        <v>22</v>
      </c>
      <c r="M3" s="52" t="s">
        <v>18</v>
      </c>
      <c r="N3" s="66" t="s">
        <v>19</v>
      </c>
      <c r="O3" s="51" t="s">
        <v>22</v>
      </c>
      <c r="P3" s="52" t="s">
        <v>18</v>
      </c>
      <c r="Q3" s="66" t="s">
        <v>19</v>
      </c>
      <c r="R3" s="51" t="s">
        <v>22</v>
      </c>
      <c r="S3" s="12" t="s">
        <v>80</v>
      </c>
      <c r="T3" s="15"/>
    </row>
    <row r="4" spans="1:24" ht="16.2" customHeight="1" x14ac:dyDescent="0.25">
      <c r="A4" s="3" t="s">
        <v>3</v>
      </c>
      <c r="B4" s="57" t="s">
        <v>20</v>
      </c>
      <c r="C4" s="53">
        <v>40</v>
      </c>
      <c r="D4" s="53">
        <v>40</v>
      </c>
      <c r="E4" s="53">
        <v>40</v>
      </c>
      <c r="F4" s="53">
        <v>40</v>
      </c>
      <c r="G4" s="53">
        <v>29</v>
      </c>
      <c r="H4" s="54">
        <v>26</v>
      </c>
      <c r="I4" s="54">
        <v>25</v>
      </c>
      <c r="J4" s="53">
        <v>30</v>
      </c>
      <c r="K4" s="54">
        <v>28</v>
      </c>
      <c r="L4" s="54">
        <v>22</v>
      </c>
      <c r="M4" s="53">
        <v>23</v>
      </c>
      <c r="N4" s="54">
        <v>28</v>
      </c>
      <c r="O4" s="54">
        <v>29</v>
      </c>
      <c r="P4" s="53">
        <v>28</v>
      </c>
      <c r="Q4" s="54">
        <v>30</v>
      </c>
      <c r="R4" s="55">
        <v>22</v>
      </c>
      <c r="S4" s="56">
        <v>480</v>
      </c>
      <c r="T4" s="63"/>
    </row>
    <row r="5" spans="1:24" ht="16.2" customHeight="1" x14ac:dyDescent="0.25">
      <c r="A5" s="3"/>
      <c r="B5" s="3"/>
      <c r="C5" s="4"/>
      <c r="D5" s="3"/>
      <c r="E5" s="3"/>
      <c r="F5" s="5"/>
      <c r="G5" s="4"/>
      <c r="H5" s="3"/>
      <c r="I5" s="3"/>
      <c r="J5" s="4"/>
      <c r="K5" s="3"/>
      <c r="L5" s="3"/>
      <c r="M5" s="4"/>
      <c r="N5" s="3"/>
      <c r="O5" s="3"/>
      <c r="P5" s="6"/>
      <c r="Q5" s="68"/>
      <c r="R5" s="18"/>
      <c r="S5" s="8"/>
      <c r="T5" s="15" t="s">
        <v>4</v>
      </c>
    </row>
    <row r="6" spans="1:24" ht="16.2" customHeight="1" x14ac:dyDescent="0.3">
      <c r="A6" s="31">
        <v>2</v>
      </c>
      <c r="B6" s="11" t="s">
        <v>41</v>
      </c>
      <c r="C6" s="72">
        <v>38</v>
      </c>
      <c r="D6" s="78">
        <v>38</v>
      </c>
      <c r="E6" s="78"/>
      <c r="F6" s="80"/>
      <c r="G6" s="72">
        <v>27</v>
      </c>
      <c r="H6" s="77">
        <v>24</v>
      </c>
      <c r="I6" s="77">
        <v>21</v>
      </c>
      <c r="J6" s="73">
        <v>22</v>
      </c>
      <c r="K6" s="77">
        <v>23</v>
      </c>
      <c r="L6" s="77">
        <v>18</v>
      </c>
      <c r="M6" s="73"/>
      <c r="N6" s="77"/>
      <c r="O6" s="77"/>
      <c r="P6" s="73"/>
      <c r="Q6" s="77"/>
      <c r="R6" s="77"/>
      <c r="S6" s="46">
        <f t="shared" ref="S6:S19" si="0">SUM(C6:R6)</f>
        <v>211</v>
      </c>
      <c r="T6" s="74">
        <f t="shared" ref="T6:T20" si="1">IF(S6&gt;0,(S6/ABS($S$3)*100),0)</f>
        <v>87.916666666666671</v>
      </c>
      <c r="U6" s="43"/>
    </row>
    <row r="7" spans="1:24" ht="16.2" customHeight="1" x14ac:dyDescent="0.25">
      <c r="A7" s="31">
        <v>2</v>
      </c>
      <c r="B7" s="11" t="s">
        <v>40</v>
      </c>
      <c r="C7" s="72">
        <v>39</v>
      </c>
      <c r="D7" s="78">
        <v>28</v>
      </c>
      <c r="E7" s="78"/>
      <c r="F7" s="80"/>
      <c r="G7" s="73">
        <v>28</v>
      </c>
      <c r="H7" s="78">
        <v>22</v>
      </c>
      <c r="I7" s="78">
        <v>22</v>
      </c>
      <c r="J7" s="72">
        <v>25</v>
      </c>
      <c r="K7" s="78">
        <v>24</v>
      </c>
      <c r="L7" s="77">
        <v>17</v>
      </c>
      <c r="M7" s="72"/>
      <c r="N7" s="78"/>
      <c r="O7" s="78"/>
      <c r="P7" s="72"/>
      <c r="Q7" s="78"/>
      <c r="R7" s="78"/>
      <c r="S7" s="46">
        <f t="shared" si="0"/>
        <v>205</v>
      </c>
      <c r="T7" s="74">
        <f t="shared" si="1"/>
        <v>85.416666666666657</v>
      </c>
    </row>
    <row r="8" spans="1:24" ht="16.2" customHeight="1" x14ac:dyDescent="0.3">
      <c r="A8" s="31">
        <v>2</v>
      </c>
      <c r="B8" s="11" t="s">
        <v>38</v>
      </c>
      <c r="C8" s="72">
        <v>39</v>
      </c>
      <c r="D8" s="78">
        <v>30</v>
      </c>
      <c r="E8" s="78"/>
      <c r="F8" s="80"/>
      <c r="G8" s="73">
        <v>27</v>
      </c>
      <c r="H8" s="77">
        <v>22</v>
      </c>
      <c r="I8" s="77">
        <v>19</v>
      </c>
      <c r="J8" s="73">
        <v>25</v>
      </c>
      <c r="K8" s="77">
        <v>26</v>
      </c>
      <c r="L8" s="77">
        <v>14</v>
      </c>
      <c r="M8" s="73"/>
      <c r="N8" s="77"/>
      <c r="O8" s="77"/>
      <c r="P8" s="73"/>
      <c r="Q8" s="77"/>
      <c r="R8" s="77"/>
      <c r="S8" s="46">
        <f t="shared" si="0"/>
        <v>202</v>
      </c>
      <c r="T8" s="74">
        <f t="shared" si="1"/>
        <v>84.166666666666671</v>
      </c>
      <c r="U8" s="43"/>
    </row>
    <row r="9" spans="1:24" ht="16.2" customHeight="1" x14ac:dyDescent="0.3">
      <c r="A9" s="31">
        <v>2</v>
      </c>
      <c r="B9" s="11" t="s">
        <v>43</v>
      </c>
      <c r="C9" s="72">
        <v>32</v>
      </c>
      <c r="D9" s="78">
        <v>38</v>
      </c>
      <c r="E9" s="78" t="s">
        <v>4</v>
      </c>
      <c r="F9" s="80" t="s">
        <v>4</v>
      </c>
      <c r="G9" s="73">
        <v>29</v>
      </c>
      <c r="H9" s="77">
        <v>25</v>
      </c>
      <c r="I9" s="77">
        <v>15</v>
      </c>
      <c r="J9" s="73">
        <v>27</v>
      </c>
      <c r="K9" s="77">
        <v>19</v>
      </c>
      <c r="L9" s="77">
        <v>17</v>
      </c>
      <c r="M9" s="73" t="s">
        <v>4</v>
      </c>
      <c r="N9" s="77"/>
      <c r="O9" s="77"/>
      <c r="P9" s="73"/>
      <c r="Q9" s="77"/>
      <c r="R9" s="77"/>
      <c r="S9" s="46">
        <f t="shared" si="0"/>
        <v>202</v>
      </c>
      <c r="T9" s="74">
        <f t="shared" si="1"/>
        <v>84.166666666666671</v>
      </c>
      <c r="U9" s="43"/>
    </row>
    <row r="10" spans="1:24" ht="16.2" customHeight="1" x14ac:dyDescent="0.3">
      <c r="A10" s="31">
        <v>2</v>
      </c>
      <c r="B10" s="11" t="s">
        <v>42</v>
      </c>
      <c r="C10" s="72">
        <v>39</v>
      </c>
      <c r="D10" s="78">
        <v>32</v>
      </c>
      <c r="E10" s="78"/>
      <c r="F10" s="80"/>
      <c r="G10" s="73">
        <v>28</v>
      </c>
      <c r="H10" s="77">
        <v>19</v>
      </c>
      <c r="I10" s="77">
        <v>20</v>
      </c>
      <c r="J10" s="73">
        <v>24</v>
      </c>
      <c r="K10" s="77">
        <v>21</v>
      </c>
      <c r="L10" s="77">
        <v>17</v>
      </c>
      <c r="M10" s="73"/>
      <c r="N10" s="77"/>
      <c r="O10" s="77"/>
      <c r="P10" s="73"/>
      <c r="Q10" s="77"/>
      <c r="R10" s="77"/>
      <c r="S10" s="46">
        <f t="shared" si="0"/>
        <v>200</v>
      </c>
      <c r="T10" s="74">
        <f t="shared" si="1"/>
        <v>83.333333333333343</v>
      </c>
      <c r="U10" s="43"/>
    </row>
    <row r="11" spans="1:24" ht="16.2" customHeight="1" x14ac:dyDescent="0.3">
      <c r="A11" s="31">
        <v>2</v>
      </c>
      <c r="B11" s="11" t="s">
        <v>37</v>
      </c>
      <c r="C11" s="72">
        <v>38</v>
      </c>
      <c r="D11" s="78">
        <v>40</v>
      </c>
      <c r="E11" s="78"/>
      <c r="F11" s="80"/>
      <c r="G11" s="73">
        <v>22</v>
      </c>
      <c r="H11" s="77">
        <v>20</v>
      </c>
      <c r="I11" s="77">
        <v>17</v>
      </c>
      <c r="J11" s="73">
        <v>24</v>
      </c>
      <c r="K11" s="77">
        <v>20</v>
      </c>
      <c r="L11" s="78">
        <v>15</v>
      </c>
      <c r="M11" s="73"/>
      <c r="N11" s="77"/>
      <c r="O11" s="77"/>
      <c r="P11" s="73"/>
      <c r="Q11" s="77"/>
      <c r="R11" s="77"/>
      <c r="S11" s="46">
        <f t="shared" si="0"/>
        <v>196</v>
      </c>
      <c r="T11" s="74">
        <f t="shared" si="1"/>
        <v>81.666666666666671</v>
      </c>
      <c r="U11" s="43"/>
    </row>
    <row r="12" spans="1:24" ht="16.2" customHeight="1" x14ac:dyDescent="0.3">
      <c r="A12" s="31">
        <v>2</v>
      </c>
      <c r="B12" s="11" t="s">
        <v>24</v>
      </c>
      <c r="C12" s="72">
        <v>38</v>
      </c>
      <c r="D12" s="78">
        <v>36</v>
      </c>
      <c r="E12" s="78"/>
      <c r="F12" s="80"/>
      <c r="G12" s="73">
        <v>27</v>
      </c>
      <c r="H12" s="77">
        <v>22</v>
      </c>
      <c r="I12" s="77">
        <v>19</v>
      </c>
      <c r="J12" s="73">
        <v>25</v>
      </c>
      <c r="K12" s="77">
        <v>17</v>
      </c>
      <c r="L12" s="77">
        <v>10</v>
      </c>
      <c r="M12" s="73"/>
      <c r="N12" s="77"/>
      <c r="O12" s="77"/>
      <c r="P12" s="73"/>
      <c r="Q12" s="77"/>
      <c r="R12" s="77"/>
      <c r="S12" s="46">
        <f t="shared" si="0"/>
        <v>194</v>
      </c>
      <c r="T12" s="74">
        <f t="shared" si="1"/>
        <v>80.833333333333329</v>
      </c>
      <c r="U12" s="43"/>
    </row>
    <row r="13" spans="1:24" ht="16.2" customHeight="1" x14ac:dyDescent="0.3">
      <c r="A13" s="31">
        <v>2</v>
      </c>
      <c r="B13" s="37" t="s">
        <v>44</v>
      </c>
      <c r="C13" s="72">
        <v>38</v>
      </c>
      <c r="D13" s="78">
        <v>28</v>
      </c>
      <c r="E13" s="78"/>
      <c r="F13" s="80"/>
      <c r="G13" s="73">
        <v>26</v>
      </c>
      <c r="H13" s="77">
        <v>19</v>
      </c>
      <c r="I13" s="77">
        <v>19</v>
      </c>
      <c r="J13" s="73">
        <v>25</v>
      </c>
      <c r="K13" s="77">
        <v>20</v>
      </c>
      <c r="L13" s="77">
        <v>17</v>
      </c>
      <c r="M13" s="73"/>
      <c r="N13" s="77"/>
      <c r="O13" s="77"/>
      <c r="P13" s="73"/>
      <c r="Q13" s="77"/>
      <c r="R13" s="77"/>
      <c r="S13" s="46">
        <f t="shared" si="0"/>
        <v>192</v>
      </c>
      <c r="T13" s="74">
        <f t="shared" si="1"/>
        <v>80</v>
      </c>
      <c r="U13" s="43"/>
    </row>
    <row r="14" spans="1:24" ht="16.2" customHeight="1" x14ac:dyDescent="0.25">
      <c r="A14" s="31">
        <v>2</v>
      </c>
      <c r="B14" s="11" t="s">
        <v>76</v>
      </c>
      <c r="C14" s="72">
        <v>39</v>
      </c>
      <c r="D14" s="78">
        <v>38</v>
      </c>
      <c r="E14" s="78"/>
      <c r="F14" s="80"/>
      <c r="G14" s="73">
        <v>22</v>
      </c>
      <c r="H14" s="77">
        <v>18</v>
      </c>
      <c r="I14" s="77">
        <v>15</v>
      </c>
      <c r="J14" s="73">
        <v>16</v>
      </c>
      <c r="K14" s="77">
        <v>16</v>
      </c>
      <c r="L14" s="77">
        <v>8</v>
      </c>
      <c r="M14" s="73"/>
      <c r="N14" s="77"/>
      <c r="O14" s="77"/>
      <c r="P14" s="73"/>
      <c r="Q14" s="77"/>
      <c r="R14" s="77"/>
      <c r="S14" s="46">
        <f t="shared" si="0"/>
        <v>172</v>
      </c>
      <c r="T14" s="74">
        <f t="shared" si="1"/>
        <v>71.666666666666671</v>
      </c>
      <c r="W14"/>
      <c r="X14"/>
    </row>
    <row r="15" spans="1:24" ht="16.2" customHeight="1" x14ac:dyDescent="0.3">
      <c r="A15" s="31">
        <v>2</v>
      </c>
      <c r="B15" s="11" t="s">
        <v>47</v>
      </c>
      <c r="C15" s="72">
        <v>37</v>
      </c>
      <c r="D15" s="78">
        <v>18</v>
      </c>
      <c r="E15" s="78"/>
      <c r="F15" s="80"/>
      <c r="G15" s="73">
        <v>25</v>
      </c>
      <c r="H15" s="77">
        <v>24</v>
      </c>
      <c r="I15" s="77">
        <v>21</v>
      </c>
      <c r="J15" s="73">
        <v>18</v>
      </c>
      <c r="K15" s="77">
        <v>16</v>
      </c>
      <c r="L15" s="77">
        <v>11</v>
      </c>
      <c r="M15" s="73"/>
      <c r="N15" s="77"/>
      <c r="O15" s="77"/>
      <c r="P15" s="73"/>
      <c r="Q15" s="77"/>
      <c r="R15" s="77"/>
      <c r="S15" s="46">
        <f t="shared" si="0"/>
        <v>170</v>
      </c>
      <c r="T15" s="74">
        <f t="shared" si="1"/>
        <v>70.833333333333343</v>
      </c>
      <c r="U15" s="43"/>
    </row>
    <row r="16" spans="1:24" ht="16.2" customHeight="1" x14ac:dyDescent="0.3">
      <c r="A16" s="31">
        <v>2</v>
      </c>
      <c r="B16" s="11" t="s">
        <v>46</v>
      </c>
      <c r="C16" s="72">
        <v>36</v>
      </c>
      <c r="D16" s="78">
        <v>15</v>
      </c>
      <c r="E16" s="78"/>
      <c r="F16" s="80"/>
      <c r="G16" s="73">
        <v>21</v>
      </c>
      <c r="H16" s="77">
        <v>16</v>
      </c>
      <c r="I16" s="77">
        <v>16</v>
      </c>
      <c r="J16" s="73">
        <v>15</v>
      </c>
      <c r="K16" s="77">
        <v>17</v>
      </c>
      <c r="L16" s="77">
        <v>13</v>
      </c>
      <c r="M16" s="73"/>
      <c r="N16" s="77"/>
      <c r="O16" s="77"/>
      <c r="P16" s="73"/>
      <c r="Q16" s="77"/>
      <c r="R16" s="77"/>
      <c r="S16" s="46">
        <f t="shared" si="0"/>
        <v>149</v>
      </c>
      <c r="T16" s="74">
        <f t="shared" si="1"/>
        <v>62.083333333333336</v>
      </c>
      <c r="U16" s="43"/>
    </row>
    <row r="17" spans="1:24" ht="16.2" customHeight="1" x14ac:dyDescent="0.3">
      <c r="A17" s="31">
        <v>2</v>
      </c>
      <c r="B17" s="11" t="s">
        <v>45</v>
      </c>
      <c r="C17" s="72">
        <v>32</v>
      </c>
      <c r="D17" s="78" t="s">
        <v>79</v>
      </c>
      <c r="E17" s="78"/>
      <c r="F17" s="80"/>
      <c r="G17" s="73">
        <v>22</v>
      </c>
      <c r="H17" s="77">
        <v>20</v>
      </c>
      <c r="I17" s="77">
        <v>16</v>
      </c>
      <c r="J17" s="73">
        <v>17</v>
      </c>
      <c r="K17" s="77">
        <v>13</v>
      </c>
      <c r="L17" s="77">
        <v>9</v>
      </c>
      <c r="M17" s="73"/>
      <c r="N17" s="77"/>
      <c r="O17" s="77"/>
      <c r="P17" s="73"/>
      <c r="Q17" s="77"/>
      <c r="R17" s="77"/>
      <c r="S17" s="46">
        <f t="shared" si="0"/>
        <v>129</v>
      </c>
      <c r="T17" s="74">
        <f t="shared" si="1"/>
        <v>53.75</v>
      </c>
      <c r="U17" s="43"/>
    </row>
    <row r="18" spans="1:24" ht="16.2" customHeight="1" x14ac:dyDescent="0.3">
      <c r="A18" s="31">
        <v>2</v>
      </c>
      <c r="B18" s="11" t="s">
        <v>25</v>
      </c>
      <c r="C18" s="72">
        <v>35</v>
      </c>
      <c r="D18" s="78" t="s">
        <v>79</v>
      </c>
      <c r="E18" s="78"/>
      <c r="F18" s="80"/>
      <c r="G18" s="73">
        <v>21</v>
      </c>
      <c r="H18" s="77">
        <v>24</v>
      </c>
      <c r="I18" s="77">
        <v>12</v>
      </c>
      <c r="J18" s="73">
        <v>17</v>
      </c>
      <c r="K18" s="77">
        <v>4</v>
      </c>
      <c r="L18" s="77">
        <v>3</v>
      </c>
      <c r="M18" s="73"/>
      <c r="N18" s="77"/>
      <c r="O18" s="77"/>
      <c r="P18" s="73"/>
      <c r="Q18" s="77"/>
      <c r="R18" s="77"/>
      <c r="S18" s="46">
        <f t="shared" si="0"/>
        <v>116</v>
      </c>
      <c r="T18" s="74">
        <f t="shared" si="1"/>
        <v>48.333333333333336</v>
      </c>
      <c r="U18" s="43"/>
    </row>
    <row r="19" spans="1:24" ht="16.2" customHeight="1" x14ac:dyDescent="0.3">
      <c r="A19" s="31">
        <v>2</v>
      </c>
      <c r="B19" s="11" t="s">
        <v>36</v>
      </c>
      <c r="C19" s="72">
        <v>39</v>
      </c>
      <c r="D19" s="78" t="s">
        <v>79</v>
      </c>
      <c r="E19" s="78"/>
      <c r="F19" s="80"/>
      <c r="G19" s="73">
        <v>21</v>
      </c>
      <c r="H19" s="77">
        <v>12</v>
      </c>
      <c r="I19" s="77">
        <v>13</v>
      </c>
      <c r="J19" s="73" t="s">
        <v>79</v>
      </c>
      <c r="K19" s="77" t="s">
        <v>79</v>
      </c>
      <c r="L19" s="77" t="s">
        <v>79</v>
      </c>
      <c r="M19" s="73"/>
      <c r="N19" s="77"/>
      <c r="O19" s="77"/>
      <c r="P19" s="73"/>
      <c r="Q19" s="77"/>
      <c r="R19" s="64"/>
      <c r="S19" s="46">
        <f t="shared" si="0"/>
        <v>85</v>
      </c>
      <c r="T19" s="74">
        <f t="shared" si="1"/>
        <v>35.416666666666671</v>
      </c>
      <c r="U19" s="43"/>
    </row>
    <row r="20" spans="1:24" ht="16.2" customHeight="1" x14ac:dyDescent="0.3">
      <c r="A20" s="31">
        <v>2</v>
      </c>
      <c r="B20" s="11" t="s">
        <v>39</v>
      </c>
      <c r="C20" s="72" t="s">
        <v>79</v>
      </c>
      <c r="D20" s="78" t="s">
        <v>79</v>
      </c>
      <c r="E20" s="78"/>
      <c r="F20" s="80"/>
      <c r="G20" s="73" t="s">
        <v>79</v>
      </c>
      <c r="H20" s="77" t="s">
        <v>79</v>
      </c>
      <c r="I20" s="77" t="s">
        <v>79</v>
      </c>
      <c r="J20" s="73" t="s">
        <v>79</v>
      </c>
      <c r="K20" s="77" t="s">
        <v>79</v>
      </c>
      <c r="L20" s="77" t="s">
        <v>79</v>
      </c>
      <c r="M20" s="73"/>
      <c r="N20" s="77"/>
      <c r="O20" s="77"/>
      <c r="P20" s="73"/>
      <c r="Q20" s="77"/>
      <c r="R20" s="64"/>
      <c r="S20" s="46">
        <v>0</v>
      </c>
      <c r="T20" s="74">
        <f t="shared" si="1"/>
        <v>0</v>
      </c>
      <c r="U20" s="43"/>
    </row>
    <row r="21" spans="1:24" ht="16.2" customHeight="1" x14ac:dyDescent="0.3">
      <c r="A21" s="31" t="s">
        <v>4</v>
      </c>
      <c r="B21" s="11" t="s">
        <v>4</v>
      </c>
      <c r="C21" s="72" t="s">
        <v>4</v>
      </c>
      <c r="D21" s="78"/>
      <c r="E21" s="78"/>
      <c r="F21" s="80"/>
      <c r="G21" s="73" t="s">
        <v>4</v>
      </c>
      <c r="H21" s="77" t="s">
        <v>4</v>
      </c>
      <c r="I21" s="77" t="s">
        <v>4</v>
      </c>
      <c r="J21" s="73"/>
      <c r="K21" s="77"/>
      <c r="L21" s="77"/>
      <c r="M21" s="73"/>
      <c r="N21" s="77"/>
      <c r="O21" s="77"/>
      <c r="P21" s="73"/>
      <c r="Q21" s="77"/>
      <c r="R21" s="64"/>
      <c r="S21" s="46" t="s">
        <v>4</v>
      </c>
      <c r="T21" s="74" t="s">
        <v>4</v>
      </c>
      <c r="U21" s="43"/>
    </row>
    <row r="22" spans="1:24" ht="16.2" customHeight="1" x14ac:dyDescent="0.25">
      <c r="A22" s="31" t="s">
        <v>4</v>
      </c>
      <c r="B22" s="11" t="s">
        <v>4</v>
      </c>
      <c r="C22" s="72"/>
      <c r="D22" s="78"/>
      <c r="E22" s="78"/>
      <c r="F22" s="78"/>
      <c r="G22" s="73"/>
      <c r="H22" s="77"/>
      <c r="I22" s="77"/>
      <c r="J22" s="73"/>
      <c r="K22" s="77"/>
      <c r="L22" s="77"/>
      <c r="M22" s="73"/>
      <c r="N22" s="77"/>
      <c r="O22" s="77"/>
      <c r="P22" s="73"/>
      <c r="Q22" s="77"/>
      <c r="R22" s="64"/>
      <c r="S22" s="46" t="s">
        <v>4</v>
      </c>
      <c r="T22" s="74" t="s">
        <v>4</v>
      </c>
      <c r="W22" s="81"/>
      <c r="X22"/>
    </row>
    <row r="23" spans="1:24" ht="16.2" customHeight="1" x14ac:dyDescent="0.3">
      <c r="A23" s="31" t="s">
        <v>4</v>
      </c>
      <c r="B23" s="11" t="s">
        <v>26</v>
      </c>
      <c r="C23" s="72"/>
      <c r="D23" s="78"/>
      <c r="E23" s="78"/>
      <c r="F23" s="78"/>
      <c r="G23" s="73"/>
      <c r="H23" s="77"/>
      <c r="I23" s="77"/>
      <c r="J23" s="73"/>
      <c r="K23" s="77"/>
      <c r="L23" s="77"/>
      <c r="M23" s="73"/>
      <c r="N23" s="77"/>
      <c r="O23" s="77"/>
      <c r="P23" s="73"/>
      <c r="Q23" s="77"/>
      <c r="R23" s="64"/>
      <c r="S23" s="46" t="s">
        <v>4</v>
      </c>
      <c r="T23" s="74" t="s">
        <v>4</v>
      </c>
      <c r="U23" s="43"/>
    </row>
    <row r="24" spans="1:24" ht="16.2" customHeight="1" x14ac:dyDescent="0.3">
      <c r="A24" s="31" t="s">
        <v>4</v>
      </c>
      <c r="B24" s="11" t="s">
        <v>4</v>
      </c>
      <c r="C24" s="72"/>
      <c r="D24" s="78"/>
      <c r="E24" s="78"/>
      <c r="F24" s="78"/>
      <c r="G24" s="73"/>
      <c r="H24" s="77"/>
      <c r="I24" s="77"/>
      <c r="J24" s="73"/>
      <c r="K24" s="77"/>
      <c r="L24" s="77"/>
      <c r="M24" s="73"/>
      <c r="N24" s="77"/>
      <c r="O24" s="77"/>
      <c r="P24" s="73"/>
      <c r="Q24" s="77"/>
      <c r="R24" s="64"/>
      <c r="S24" s="46" t="s">
        <v>4</v>
      </c>
      <c r="T24" s="74" t="s">
        <v>4</v>
      </c>
      <c r="U24" s="43"/>
    </row>
    <row r="25" spans="1:24" ht="16.2" customHeight="1" x14ac:dyDescent="0.3">
      <c r="A25" s="31" t="s">
        <v>4</v>
      </c>
      <c r="B25" s="11" t="s">
        <v>4</v>
      </c>
      <c r="C25" s="72"/>
      <c r="D25" s="78"/>
      <c r="E25" s="78"/>
      <c r="F25" s="80"/>
      <c r="G25" s="73"/>
      <c r="H25" s="77"/>
      <c r="I25" s="77"/>
      <c r="J25" s="73"/>
      <c r="K25" s="77"/>
      <c r="L25" s="77"/>
      <c r="M25" s="73"/>
      <c r="N25" s="77"/>
      <c r="O25" s="77"/>
      <c r="P25" s="73"/>
      <c r="Q25" s="77"/>
      <c r="R25" s="64"/>
      <c r="S25" s="46" t="s">
        <v>4</v>
      </c>
      <c r="T25" s="74" t="s">
        <v>4</v>
      </c>
      <c r="U25" s="43"/>
    </row>
    <row r="26" spans="1:24" ht="16.2" customHeight="1" x14ac:dyDescent="0.3">
      <c r="A26" s="69" t="s">
        <v>4</v>
      </c>
      <c r="B26" s="69" t="s">
        <v>4</v>
      </c>
      <c r="C26" s="72"/>
      <c r="D26" s="78"/>
      <c r="E26" s="78"/>
      <c r="F26" s="78"/>
      <c r="G26" s="73"/>
      <c r="H26" s="77"/>
      <c r="I26" s="77"/>
      <c r="J26" s="73"/>
      <c r="K26" s="77"/>
      <c r="L26" s="77"/>
      <c r="M26" s="73"/>
      <c r="N26" s="77"/>
      <c r="O26" s="77"/>
      <c r="P26" s="73"/>
      <c r="Q26" s="77"/>
      <c r="R26" s="64"/>
      <c r="S26" s="46" t="s">
        <v>4</v>
      </c>
      <c r="T26" s="74" t="s">
        <v>4</v>
      </c>
      <c r="U26" s="43"/>
    </row>
    <row r="27" spans="1:24" ht="16.2" customHeight="1" x14ac:dyDescent="0.3">
      <c r="A27" s="31" t="s">
        <v>4</v>
      </c>
      <c r="B27" s="39" t="s">
        <v>4</v>
      </c>
      <c r="C27" s="72"/>
      <c r="D27" s="78"/>
      <c r="E27" s="78"/>
      <c r="F27" s="78"/>
      <c r="G27" s="72"/>
      <c r="H27" s="78"/>
      <c r="I27" s="78"/>
      <c r="J27" s="73"/>
      <c r="K27" s="78"/>
      <c r="L27" s="78"/>
      <c r="M27" s="72"/>
      <c r="N27" s="78"/>
      <c r="O27" s="78"/>
      <c r="P27" s="72"/>
      <c r="Q27" s="78"/>
      <c r="R27" s="80"/>
      <c r="S27" s="46" t="s">
        <v>4</v>
      </c>
      <c r="T27" s="74" t="s">
        <v>4</v>
      </c>
      <c r="U27" s="43"/>
    </row>
    <row r="28" spans="1:24" ht="16.2" customHeight="1" x14ac:dyDescent="0.3">
      <c r="A28" s="31" t="s">
        <v>4</v>
      </c>
      <c r="B28" s="39" t="s">
        <v>4</v>
      </c>
      <c r="C28" s="30"/>
      <c r="D28" s="31"/>
      <c r="E28" s="79"/>
      <c r="F28" s="31"/>
      <c r="G28" s="30"/>
      <c r="H28" s="31"/>
      <c r="I28" s="31"/>
      <c r="J28" s="73"/>
      <c r="K28" s="31"/>
      <c r="L28" s="31"/>
      <c r="M28" s="30"/>
      <c r="N28" s="31"/>
      <c r="O28" s="31"/>
      <c r="P28" s="30"/>
      <c r="Q28" s="31"/>
      <c r="R28" s="32"/>
      <c r="S28" s="46" t="s">
        <v>4</v>
      </c>
      <c r="T28" s="74" t="s">
        <v>4</v>
      </c>
      <c r="U28" s="43"/>
    </row>
    <row r="29" spans="1:24" ht="16.2" customHeight="1" thickBot="1" x14ac:dyDescent="0.35">
      <c r="A29" s="31" t="s">
        <v>4</v>
      </c>
      <c r="B29" s="39" t="s">
        <v>4</v>
      </c>
      <c r="C29" s="30" t="s">
        <v>4</v>
      </c>
      <c r="D29" s="31"/>
      <c r="E29" s="31"/>
      <c r="F29" s="32"/>
      <c r="G29" s="30"/>
      <c r="H29" s="31"/>
      <c r="I29" s="31"/>
      <c r="J29" s="72"/>
      <c r="K29" s="31"/>
      <c r="L29" s="31"/>
      <c r="M29" s="30"/>
      <c r="N29" s="31"/>
      <c r="O29" s="31"/>
      <c r="P29" s="30"/>
      <c r="Q29" s="31"/>
      <c r="R29" s="32"/>
      <c r="S29" s="46" t="s">
        <v>4</v>
      </c>
      <c r="T29" s="40" t="s">
        <v>4</v>
      </c>
      <c r="U29" s="43"/>
    </row>
    <row r="30" spans="1:24" ht="16.2" customHeight="1" thickTop="1" x14ac:dyDescent="0.25">
      <c r="A30" s="10"/>
      <c r="B30" s="10" t="s">
        <v>2</v>
      </c>
      <c r="C30" s="9">
        <f t="shared" ref="C30:S30" si="2">SUM(C$6:C$29)</f>
        <v>519</v>
      </c>
      <c r="D30" s="9">
        <f t="shared" si="2"/>
        <v>341</v>
      </c>
      <c r="E30" s="9">
        <f t="shared" si="2"/>
        <v>0</v>
      </c>
      <c r="F30" s="9">
        <f t="shared" si="2"/>
        <v>0</v>
      </c>
      <c r="G30" s="9">
        <f t="shared" si="2"/>
        <v>346</v>
      </c>
      <c r="H30" s="9">
        <f t="shared" si="2"/>
        <v>287</v>
      </c>
      <c r="I30" s="9">
        <f t="shared" si="2"/>
        <v>245</v>
      </c>
      <c r="J30" s="9">
        <f t="shared" si="2"/>
        <v>280</v>
      </c>
      <c r="K30" s="9">
        <f t="shared" si="2"/>
        <v>236</v>
      </c>
      <c r="L30" s="9">
        <f t="shared" si="2"/>
        <v>169</v>
      </c>
      <c r="M30" s="9">
        <f t="shared" si="2"/>
        <v>0</v>
      </c>
      <c r="N30" s="9">
        <f t="shared" si="2"/>
        <v>0</v>
      </c>
      <c r="O30" s="9">
        <f t="shared" si="2"/>
        <v>0</v>
      </c>
      <c r="P30" s="9">
        <f t="shared" si="2"/>
        <v>0</v>
      </c>
      <c r="Q30" s="9">
        <f t="shared" si="2"/>
        <v>0</v>
      </c>
      <c r="R30" s="9">
        <f t="shared" si="2"/>
        <v>0</v>
      </c>
      <c r="S30" s="9">
        <f t="shared" si="2"/>
        <v>2423</v>
      </c>
      <c r="T30" s="35" t="s">
        <v>4</v>
      </c>
      <c r="W30"/>
      <c r="X30"/>
    </row>
    <row r="31" spans="1:24" ht="16.2" customHeight="1" x14ac:dyDescent="0.25">
      <c r="A31" s="3" t="s">
        <v>4</v>
      </c>
      <c r="B31" s="3"/>
      <c r="C31" s="4"/>
      <c r="D31" s="3"/>
      <c r="E31" s="3"/>
      <c r="F31" s="5"/>
      <c r="G31" s="4"/>
      <c r="H31" s="3"/>
      <c r="I31" s="3"/>
      <c r="J31" s="4"/>
      <c r="K31" s="3"/>
      <c r="L31" s="3"/>
      <c r="M31" s="4"/>
      <c r="N31" s="3"/>
      <c r="O31" s="3"/>
      <c r="P31" s="4"/>
      <c r="Q31" s="3"/>
      <c r="R31" s="5"/>
      <c r="S31" s="4"/>
      <c r="T31" s="24" t="s">
        <v>4</v>
      </c>
      <c r="W31"/>
      <c r="X31"/>
    </row>
    <row r="32" spans="1:24" ht="16.2" customHeight="1" x14ac:dyDescent="0.25">
      <c r="A32" s="42" t="s">
        <v>7</v>
      </c>
      <c r="B32"/>
      <c r="C32" s="23">
        <f t="shared" ref="C32:S32" si="3">IF(C$30&gt;0,AVERAGE(C$6:C$29),0)</f>
        <v>37.071428571428569</v>
      </c>
      <c r="D32" s="23">
        <f t="shared" si="3"/>
        <v>31</v>
      </c>
      <c r="E32" s="23">
        <f t="shared" si="3"/>
        <v>0</v>
      </c>
      <c r="F32" s="23">
        <f t="shared" si="3"/>
        <v>0</v>
      </c>
      <c r="G32" s="23">
        <f t="shared" si="3"/>
        <v>24.714285714285715</v>
      </c>
      <c r="H32" s="23">
        <f t="shared" si="3"/>
        <v>20.5</v>
      </c>
      <c r="I32" s="23">
        <f t="shared" si="3"/>
        <v>17.5</v>
      </c>
      <c r="J32" s="23">
        <f t="shared" si="3"/>
        <v>21.53846153846154</v>
      </c>
      <c r="K32" s="23">
        <f t="shared" si="3"/>
        <v>18.153846153846153</v>
      </c>
      <c r="L32" s="23">
        <f t="shared" si="3"/>
        <v>13</v>
      </c>
      <c r="M32" s="23">
        <f t="shared" si="3"/>
        <v>0</v>
      </c>
      <c r="N32" s="23">
        <f t="shared" si="3"/>
        <v>0</v>
      </c>
      <c r="O32" s="23">
        <f t="shared" si="3"/>
        <v>0</v>
      </c>
      <c r="P32" s="23">
        <f t="shared" si="3"/>
        <v>0</v>
      </c>
      <c r="Q32" s="23">
        <f t="shared" si="3"/>
        <v>0</v>
      </c>
      <c r="R32" s="23">
        <f t="shared" si="3"/>
        <v>0</v>
      </c>
      <c r="S32" s="23">
        <f t="shared" si="3"/>
        <v>161.53333333333333</v>
      </c>
      <c r="T32" s="75">
        <f>IF(S32&gt;0,(S32/ABS($S$3)*100),0)</f>
        <v>67.305555555555557</v>
      </c>
      <c r="W32"/>
      <c r="X32"/>
    </row>
    <row r="33" spans="1:21" ht="16.2" customHeight="1" x14ac:dyDescent="0.25">
      <c r="A33" s="42"/>
      <c r="B33" s="25"/>
      <c r="C33" s="26"/>
      <c r="G33" s="26"/>
      <c r="H33" s="65"/>
      <c r="J33" s="27"/>
      <c r="K33" s="67"/>
      <c r="M33" s="26"/>
      <c r="N33" s="65"/>
      <c r="P33" s="26"/>
      <c r="Q33" s="65"/>
      <c r="R33" s="44"/>
      <c r="S33" s="33"/>
      <c r="T33" s="34"/>
    </row>
    <row r="34" spans="1:21" ht="16.2" customHeight="1" thickBot="1" x14ac:dyDescent="0.3">
      <c r="A34" s="50" t="s">
        <v>6</v>
      </c>
      <c r="B34" s="28"/>
      <c r="C34" s="16">
        <f>IF(C$30&gt;0,AVERAGE('Sec1'!C$6:C$16,'Sec2'!C$6:C$21,'Sec3'!C$6:C$11,'Sec4'!C$6:C$22,'Sec5'!C$6:C$13),0)</f>
        <v>38.094339622641506</v>
      </c>
      <c r="D34" s="16">
        <f>IF(D$30&gt;0,AVERAGE('Sec1'!D$6:D$16,'Sec2'!D$6:D$21,'Sec3'!D$6:D$11,'Sec4'!D$6:D$22,'Sec5'!D$6:D$13),0)</f>
        <v>34.625</v>
      </c>
      <c r="E34" s="16">
        <f>IF(E$30&gt;0,AVERAGE('Sec1'!E$6:E$16,'Sec2'!E$6:E$21,'Sec3'!E$6:E$11,'Sec4'!E$6:E$22,'Sec5'!E$6:E$13),0)</f>
        <v>0</v>
      </c>
      <c r="F34" s="16">
        <f>IF(F$30&gt;0,AVERAGE('Sec1'!F$6:F$16,'Sec2'!F$6:F$21,'Sec3'!F$6:F$11,'Sec4'!F$6:F$22,'Sec5'!F$6:F$13),0)</f>
        <v>0</v>
      </c>
      <c r="G34" s="16">
        <f>IF(G$30&gt;0,AVERAGE('Sec1'!G$6:G$16,'Sec2'!G$6:G$21,'Sec3'!G$6:G$11,'Sec4'!G$6:G$22,'Sec5'!G$6:G$13),0)</f>
        <v>25.796296296296298</v>
      </c>
      <c r="H34" s="16">
        <f>IF(H$30&gt;0,AVERAGE('Sec1'!H$6:H$16,'Sec2'!H$6:H$21,'Sec3'!H$6:H$11,'Sec4'!H$6:H$22,'Sec5'!H$6:H$13),0)</f>
        <v>22.055555555555557</v>
      </c>
      <c r="I34" s="16">
        <f>IF(I$30&gt;0,AVERAGE('Sec1'!I$6:I$16,'Sec2'!I$6:I$21,'Sec3'!I$6:I$11,'Sec4'!I$6:I$22,'Sec5'!I$6:I$13),0)</f>
        <v>19.037037037037038</v>
      </c>
      <c r="J34" s="16">
        <f>IF(J$30&gt;0,AVERAGE('Sec1'!J$6:J$16,'Sec2'!J$6:J$21,'Sec3'!J$6:J$11,'Sec4'!J$6:J$22,'Sec5'!J$6:J$13),0)</f>
        <v>24.306122448979593</v>
      </c>
      <c r="K34" s="16">
        <f>IF(K$30&gt;0,AVERAGE('Sec1'!K$6:K$16,'Sec2'!K$6:K$21,'Sec3'!K$6:K$11,'Sec4'!K$6:K$22,'Sec5'!K$6:K$13),0)</f>
        <v>21.204081632653061</v>
      </c>
      <c r="L34" s="16">
        <f>IF(L$30&gt;0,AVERAGE('Sec1'!L$6:L$16,'Sec2'!L$6:L$21,'Sec3'!L$6:L$11,'Sec4'!L$6:L$22,'Sec5'!L$6:L$13),0)</f>
        <v>15.36734693877551</v>
      </c>
      <c r="M34" s="16">
        <f>IF(M$30&gt;0,AVERAGE('Sec1'!M$6:M$16,'Sec2'!M$6:M$21,'Sec3'!M$6:M$11,'Sec4'!M$6:M$22,'Sec5'!M$6:M$13),0)</f>
        <v>0</v>
      </c>
      <c r="N34" s="16">
        <f>IF(N$30&gt;0,AVERAGE('Sec1'!N$6:N$16,'Sec2'!N$6:N$21,'Sec3'!N$6:N$11,'Sec4'!N$6:N$22,'Sec5'!N$6:N$13),0)</f>
        <v>0</v>
      </c>
      <c r="O34" s="16">
        <f>IF(O$30&gt;0,AVERAGE('Sec1'!O$6:O$16,'Sec2'!O$6:O$21,'Sec3'!O$6:O$11,'Sec4'!O$6:O$22,'Sec5'!O$6:O$13),0)</f>
        <v>0</v>
      </c>
      <c r="P34" s="16">
        <f>IF(P$30&gt;0,AVERAGE('Sec1'!P$6:P$16,'Sec2'!P$6:P$21,'Sec3'!P$6:P$11,'Sec4'!P$6:P$22,'Sec5'!P$6:P$13),0)</f>
        <v>0</v>
      </c>
      <c r="Q34" s="16">
        <f>IF(Q$30&gt;0,AVERAGE('Sec1'!Q$6:Q$16,'Sec2'!Q$6:Q$21,'Sec3'!Q$6:Q$11,'Sec4'!Q$6:Q$22,'Sec5'!Q$6:Q$13),0)</f>
        <v>0</v>
      </c>
      <c r="R34" s="16">
        <f>IF(R$30&gt;0,AVERAGE('Sec1'!R$6:R$16,'Sec2'!R$6:R$21,'Sec3'!R$6:R$11,'Sec4'!R$6:R$22,'Sec5'!R$6:R$13),0)</f>
        <v>0</v>
      </c>
      <c r="S34" s="16">
        <f>IF(S$30&gt;0,AVERAGE('Sec1'!S$6:S$16,'Sec2'!S$6:S$21,'Sec3'!S$6:S$11,'Sec4'!S$6:S$22,'Sec5'!S$6:S$13),0)</f>
        <v>183.5</v>
      </c>
      <c r="T34" s="70">
        <f>IF(T$30&gt;0,AVERAGE('Sec1'!T$6:T$16,'Sec2'!T$6:T$21,'Sec3'!T$6:T$11,'Sec4'!T$6:T$22,'Sec5'!T$6:T$13),0)</f>
        <v>77.848484848484873</v>
      </c>
      <c r="U34" s="1"/>
    </row>
    <row r="35" spans="1:21" x14ac:dyDescent="0.25">
      <c r="A35"/>
    </row>
    <row r="36" spans="1:21" x14ac:dyDescent="0.25">
      <c r="A36"/>
    </row>
    <row r="37" spans="1:21" x14ac:dyDescent="0.25">
      <c r="A37"/>
    </row>
    <row r="38" spans="1:21" ht="15" x14ac:dyDescent="0.25">
      <c r="A38" s="31"/>
      <c r="B38" s="11"/>
    </row>
    <row r="39" spans="1:21" ht="15" x14ac:dyDescent="0.25">
      <c r="A39" s="31"/>
      <c r="B39" s="11"/>
    </row>
    <row r="40" spans="1:21" ht="15" x14ac:dyDescent="0.25">
      <c r="A40" s="31"/>
      <c r="B40" s="39"/>
    </row>
    <row r="41" spans="1:21" ht="15" x14ac:dyDescent="0.25">
      <c r="A41" s="41"/>
      <c r="B41" s="11"/>
    </row>
    <row r="42" spans="1:21" ht="15" x14ac:dyDescent="0.25">
      <c r="A42" s="31"/>
      <c r="B42" s="11"/>
    </row>
    <row r="43" spans="1:21" ht="15" x14ac:dyDescent="0.25">
      <c r="A43" s="31"/>
      <c r="B43" s="11"/>
    </row>
    <row r="44" spans="1:21" ht="15" x14ac:dyDescent="0.25">
      <c r="A44" s="31"/>
      <c r="B44" s="11"/>
    </row>
    <row r="45" spans="1:21" ht="15" x14ac:dyDescent="0.25">
      <c r="A45" s="31"/>
      <c r="B45" s="11"/>
    </row>
    <row r="46" spans="1:21" ht="15" x14ac:dyDescent="0.25">
      <c r="A46" s="31"/>
      <c r="B46" s="11"/>
    </row>
    <row r="47" spans="1:21" ht="15" x14ac:dyDescent="0.25">
      <c r="A47" s="31"/>
      <c r="B47" s="11"/>
    </row>
    <row r="48" spans="1:21" ht="15" x14ac:dyDescent="0.25">
      <c r="A48" s="31"/>
      <c r="B48" s="39"/>
    </row>
    <row r="49" spans="1:2" ht="15" x14ac:dyDescent="0.25">
      <c r="A49" s="41"/>
      <c r="B49" s="11"/>
    </row>
    <row r="50" spans="1:2" ht="15" x14ac:dyDescent="0.25">
      <c r="A50" s="41"/>
      <c r="B50" s="39"/>
    </row>
    <row r="51" spans="1:2" ht="15" x14ac:dyDescent="0.25">
      <c r="A51" s="31"/>
      <c r="B51" s="11"/>
    </row>
    <row r="52" spans="1:2" ht="15" x14ac:dyDescent="0.25">
      <c r="A52" s="31"/>
      <c r="B52" s="11"/>
    </row>
    <row r="53" spans="1:2" ht="15" x14ac:dyDescent="0.25">
      <c r="A53" s="41"/>
      <c r="B53" s="11"/>
    </row>
    <row r="54" spans="1:2" ht="15" x14ac:dyDescent="0.25">
      <c r="A54" s="31"/>
      <c r="B54" s="11"/>
    </row>
    <row r="55" spans="1:2" ht="15" x14ac:dyDescent="0.25">
      <c r="A55" s="31"/>
      <c r="B55" s="11"/>
    </row>
    <row r="56" spans="1:2" ht="15" x14ac:dyDescent="0.25">
      <c r="A56" s="31"/>
      <c r="B56" s="37"/>
    </row>
    <row r="57" spans="1:2" ht="15" x14ac:dyDescent="0.25">
      <c r="A57" s="41"/>
      <c r="B57" s="11"/>
    </row>
    <row r="58" spans="1:2" ht="15" x14ac:dyDescent="0.25">
      <c r="A58" s="41"/>
      <c r="B58" s="11"/>
    </row>
    <row r="59" spans="1:2" ht="15" x14ac:dyDescent="0.25">
      <c r="A59" s="41"/>
      <c r="B59" s="11"/>
    </row>
    <row r="60" spans="1:2" ht="15" x14ac:dyDescent="0.25">
      <c r="A60" s="31"/>
      <c r="B60" s="62"/>
    </row>
    <row r="61" spans="1:2" ht="15" x14ac:dyDescent="0.25">
      <c r="A61" s="31"/>
      <c r="B61" s="11"/>
    </row>
    <row r="62" spans="1:2" ht="15" x14ac:dyDescent="0.25">
      <c r="A62" s="41"/>
      <c r="B62" s="39"/>
    </row>
    <row r="63" spans="1:2" ht="15" x14ac:dyDescent="0.25">
      <c r="A63" s="31"/>
      <c r="B63" s="37"/>
    </row>
    <row r="64" spans="1:2" ht="15" x14ac:dyDescent="0.25">
      <c r="A64" s="41"/>
      <c r="B64" s="37"/>
    </row>
    <row r="65" spans="1:2" ht="15" x14ac:dyDescent="0.25">
      <c r="A65" s="31"/>
      <c r="B65" s="11"/>
    </row>
    <row r="66" spans="1:2" ht="15" x14ac:dyDescent="0.25">
      <c r="A66" s="31"/>
      <c r="B66" s="11"/>
    </row>
    <row r="67" spans="1:2" ht="15" x14ac:dyDescent="0.25">
      <c r="A67" s="31"/>
      <c r="B67" s="11"/>
    </row>
    <row r="68" spans="1:2" ht="15" x14ac:dyDescent="0.25">
      <c r="A68" s="31"/>
      <c r="B68" s="11"/>
    </row>
    <row r="69" spans="1:2" ht="15" x14ac:dyDescent="0.25">
      <c r="A69" s="31"/>
      <c r="B69" s="11"/>
    </row>
    <row r="70" spans="1:2" ht="15" x14ac:dyDescent="0.25">
      <c r="A70" s="41"/>
      <c r="B70" s="11"/>
    </row>
    <row r="71" spans="1:2" ht="15" x14ac:dyDescent="0.25">
      <c r="A71" s="31"/>
      <c r="B71" s="39"/>
    </row>
    <row r="72" spans="1:2" ht="15" x14ac:dyDescent="0.25">
      <c r="A72" s="31"/>
      <c r="B72" s="11"/>
    </row>
    <row r="73" spans="1:2" ht="15" x14ac:dyDescent="0.25">
      <c r="A73" s="41"/>
      <c r="B73" s="11"/>
    </row>
    <row r="74" spans="1:2" ht="15" x14ac:dyDescent="0.25">
      <c r="A74" s="31"/>
      <c r="B74" s="11"/>
    </row>
    <row r="75" spans="1:2" ht="15" x14ac:dyDescent="0.25">
      <c r="A75" s="31"/>
      <c r="B75" s="11"/>
    </row>
    <row r="76" spans="1:2" ht="15" x14ac:dyDescent="0.25">
      <c r="A76" s="31"/>
      <c r="B76" s="37"/>
    </row>
    <row r="77" spans="1:2" ht="15" x14ac:dyDescent="0.25">
      <c r="A77" s="31"/>
      <c r="B77" s="11"/>
    </row>
    <row r="78" spans="1:2" ht="15" x14ac:dyDescent="0.25">
      <c r="A78" s="31"/>
      <c r="B78" s="11"/>
    </row>
    <row r="79" spans="1:2" ht="15" x14ac:dyDescent="0.25">
      <c r="A79" s="31"/>
      <c r="B79" s="11"/>
    </row>
    <row r="80" spans="1:2" ht="15" x14ac:dyDescent="0.25">
      <c r="A80" s="31"/>
      <c r="B80" s="11"/>
    </row>
    <row r="81" spans="1:2" ht="15" x14ac:dyDescent="0.25">
      <c r="A81" s="31"/>
      <c r="B81" s="39"/>
    </row>
    <row r="82" spans="1:2" ht="15" x14ac:dyDescent="0.25">
      <c r="A82" s="41"/>
      <c r="B82" s="11"/>
    </row>
    <row r="83" spans="1:2" ht="15" x14ac:dyDescent="0.25">
      <c r="A83" s="31"/>
      <c r="B83" s="11"/>
    </row>
    <row r="84" spans="1:2" ht="15" x14ac:dyDescent="0.25">
      <c r="A84" s="31"/>
      <c r="B84" s="11"/>
    </row>
    <row r="85" spans="1:2" ht="15" x14ac:dyDescent="0.25">
      <c r="A85" s="31"/>
      <c r="B85" s="11"/>
    </row>
    <row r="86" spans="1:2" ht="15" x14ac:dyDescent="0.25">
      <c r="A86" s="31"/>
      <c r="B86" s="39"/>
    </row>
    <row r="87" spans="1:2" ht="15" x14ac:dyDescent="0.25">
      <c r="A87" s="31"/>
      <c r="B87" s="39"/>
    </row>
    <row r="88" spans="1:2" ht="15" x14ac:dyDescent="0.25">
      <c r="A88" s="31"/>
      <c r="B88" s="11"/>
    </row>
    <row r="89" spans="1:2" ht="15" x14ac:dyDescent="0.25">
      <c r="A89" s="31"/>
      <c r="B89" s="37"/>
    </row>
    <row r="90" spans="1:2" ht="15" x14ac:dyDescent="0.25">
      <c r="A90" s="31"/>
      <c r="B90" s="11"/>
    </row>
    <row r="91" spans="1:2" ht="15" x14ac:dyDescent="0.25">
      <c r="A91" s="31"/>
      <c r="B91" s="37"/>
    </row>
    <row r="92" spans="1:2" ht="15" x14ac:dyDescent="0.25">
      <c r="A92" s="31"/>
      <c r="B92" s="11"/>
    </row>
    <row r="93" spans="1:2" ht="15" x14ac:dyDescent="0.25">
      <c r="A93" s="31"/>
      <c r="B93" s="11"/>
    </row>
    <row r="94" spans="1:2" ht="15" x14ac:dyDescent="0.25">
      <c r="A94" s="31"/>
      <c r="B94" s="11"/>
    </row>
    <row r="95" spans="1:2" ht="15" x14ac:dyDescent="0.25">
      <c r="A95" s="31"/>
      <c r="B95" s="37"/>
    </row>
    <row r="96" spans="1:2" ht="15" x14ac:dyDescent="0.25">
      <c r="A96" s="31"/>
      <c r="B96" s="61"/>
    </row>
    <row r="97" spans="1:2" ht="15" x14ac:dyDescent="0.25">
      <c r="A97" s="31"/>
      <c r="B97" s="11"/>
    </row>
    <row r="98" spans="1:2" ht="15" x14ac:dyDescent="0.25">
      <c r="A98" s="31"/>
      <c r="B98" s="11"/>
    </row>
    <row r="99" spans="1:2" ht="15" x14ac:dyDescent="0.25">
      <c r="A99" s="31"/>
      <c r="B99" s="11"/>
    </row>
    <row r="100" spans="1:2" ht="15" x14ac:dyDescent="0.25">
      <c r="A100" s="41"/>
      <c r="B100" s="11"/>
    </row>
    <row r="101" spans="1:2" ht="15" x14ac:dyDescent="0.25">
      <c r="A101" s="31"/>
      <c r="B101" s="11"/>
    </row>
    <row r="102" spans="1:2" ht="15" x14ac:dyDescent="0.25">
      <c r="A102" s="31"/>
      <c r="B102" s="11"/>
    </row>
    <row r="103" spans="1:2" ht="15" x14ac:dyDescent="0.25">
      <c r="A103" s="31"/>
      <c r="B103" s="11"/>
    </row>
    <row r="104" spans="1:2" ht="15" x14ac:dyDescent="0.25">
      <c r="A104" s="31"/>
      <c r="B104" s="11"/>
    </row>
    <row r="105" spans="1:2" ht="15" x14ac:dyDescent="0.25">
      <c r="A105" s="31"/>
      <c r="B105" s="39"/>
    </row>
    <row r="106" spans="1:2" ht="15" x14ac:dyDescent="0.25">
      <c r="A106" s="31"/>
      <c r="B106" s="11"/>
    </row>
    <row r="107" spans="1:2" ht="15" x14ac:dyDescent="0.25">
      <c r="A107" s="31"/>
      <c r="B107" s="11"/>
    </row>
    <row r="108" spans="1:2" ht="15" x14ac:dyDescent="0.25">
      <c r="A108" s="31"/>
      <c r="B108" s="11"/>
    </row>
    <row r="109" spans="1:2" ht="15" x14ac:dyDescent="0.25">
      <c r="A109" s="31"/>
      <c r="B109" s="11"/>
    </row>
    <row r="110" spans="1:2" ht="15" x14ac:dyDescent="0.25">
      <c r="A110" s="31"/>
      <c r="B110" s="11"/>
    </row>
    <row r="111" spans="1:2" ht="15" x14ac:dyDescent="0.25">
      <c r="A111" s="31"/>
      <c r="B111" s="37"/>
    </row>
    <row r="112" spans="1:2" ht="15" x14ac:dyDescent="0.25">
      <c r="A112" s="31"/>
      <c r="B112" s="11"/>
    </row>
    <row r="113" spans="1:2" ht="15" x14ac:dyDescent="0.25">
      <c r="A113" s="31"/>
      <c r="B113" s="11"/>
    </row>
    <row r="114" spans="1:2" ht="15" x14ac:dyDescent="0.25">
      <c r="A114" s="31"/>
      <c r="B114" s="11"/>
    </row>
    <row r="115" spans="1:2" ht="15" x14ac:dyDescent="0.25">
      <c r="A115" s="31"/>
      <c r="B115" s="37"/>
    </row>
    <row r="116" spans="1:2" ht="15" x14ac:dyDescent="0.25">
      <c r="A116" s="31"/>
      <c r="B116" s="11"/>
    </row>
    <row r="117" spans="1:2" ht="15" x14ac:dyDescent="0.25">
      <c r="A117" s="31"/>
      <c r="B117" s="39"/>
    </row>
    <row r="118" spans="1:2" ht="15" x14ac:dyDescent="0.25">
      <c r="A118" s="41"/>
      <c r="B118" s="11"/>
    </row>
    <row r="119" spans="1:2" ht="15" x14ac:dyDescent="0.25">
      <c r="A119" s="31"/>
      <c r="B119" s="11"/>
    </row>
    <row r="120" spans="1:2" ht="15" x14ac:dyDescent="0.25">
      <c r="A120" s="31"/>
      <c r="B120" s="61"/>
    </row>
    <row r="121" spans="1:2" ht="15" x14ac:dyDescent="0.25">
      <c r="A121" s="31"/>
      <c r="B121" s="11"/>
    </row>
    <row r="122" spans="1:2" ht="15" x14ac:dyDescent="0.25">
      <c r="A122" s="31"/>
      <c r="B122" s="11"/>
    </row>
    <row r="123" spans="1:2" ht="15" x14ac:dyDescent="0.25">
      <c r="A123" s="31"/>
      <c r="B123" s="39"/>
    </row>
    <row r="124" spans="1:2" ht="15" x14ac:dyDescent="0.25">
      <c r="A124" s="31"/>
      <c r="B124" s="11"/>
    </row>
    <row r="125" spans="1:2" ht="15" x14ac:dyDescent="0.25">
      <c r="A125" s="31"/>
      <c r="B125" s="11"/>
    </row>
    <row r="126" spans="1:2" ht="15" x14ac:dyDescent="0.25">
      <c r="A126" s="31"/>
      <c r="B126" s="11"/>
    </row>
    <row r="127" spans="1:2" ht="15" x14ac:dyDescent="0.25">
      <c r="A127" s="41"/>
      <c r="B127" s="11"/>
    </row>
    <row r="128" spans="1:2" ht="15" x14ac:dyDescent="0.25">
      <c r="A128" s="31"/>
      <c r="B128" s="11"/>
    </row>
    <row r="129" spans="1:2" ht="15" x14ac:dyDescent="0.25">
      <c r="A129" s="31"/>
      <c r="B129" s="11"/>
    </row>
    <row r="130" spans="1:2" ht="15" x14ac:dyDescent="0.25">
      <c r="A130" s="31"/>
      <c r="B130" s="11"/>
    </row>
    <row r="131" spans="1:2" ht="15" x14ac:dyDescent="0.25">
      <c r="A131" s="41"/>
      <c r="B131" s="11"/>
    </row>
    <row r="132" spans="1:2" ht="15" x14ac:dyDescent="0.25">
      <c r="A132" s="31"/>
      <c r="B132" s="39"/>
    </row>
    <row r="133" spans="1:2" ht="15" x14ac:dyDescent="0.25">
      <c r="A133" s="31"/>
      <c r="B133" s="11"/>
    </row>
    <row r="134" spans="1:2" ht="15" x14ac:dyDescent="0.25">
      <c r="A134" s="31"/>
      <c r="B134" s="11"/>
    </row>
    <row r="135" spans="1:2" ht="15" x14ac:dyDescent="0.25">
      <c r="A135" s="31"/>
      <c r="B135" s="11"/>
    </row>
    <row r="136" spans="1:2" ht="15" x14ac:dyDescent="0.25">
      <c r="A136" s="31"/>
      <c r="B136" s="11"/>
    </row>
    <row r="137" spans="1:2" ht="15" x14ac:dyDescent="0.25">
      <c r="A137" s="41"/>
      <c r="B137" s="11"/>
    </row>
    <row r="138" spans="1:2" ht="15" x14ac:dyDescent="0.25">
      <c r="A138" s="31"/>
      <c r="B138" s="11"/>
    </row>
    <row r="139" spans="1:2" ht="15" x14ac:dyDescent="0.25">
      <c r="A139" s="31"/>
      <c r="B139" s="39"/>
    </row>
    <row r="140" spans="1:2" ht="15" x14ac:dyDescent="0.25">
      <c r="A140" s="41"/>
      <c r="B140" s="11"/>
    </row>
    <row r="141" spans="1:2" ht="15" x14ac:dyDescent="0.25">
      <c r="A141" s="31"/>
      <c r="B141" s="11"/>
    </row>
    <row r="142" spans="1:2" ht="15" x14ac:dyDescent="0.25">
      <c r="A142" s="31"/>
      <c r="B142" s="11"/>
    </row>
    <row r="143" spans="1:2" ht="15" x14ac:dyDescent="0.25">
      <c r="A143" s="31"/>
      <c r="B143" s="37"/>
    </row>
    <row r="144" spans="1:2" ht="15" x14ac:dyDescent="0.25">
      <c r="A144" s="31"/>
      <c r="B144" s="37"/>
    </row>
    <row r="145" spans="1:2" ht="15" x14ac:dyDescent="0.25">
      <c r="A145" s="31"/>
      <c r="B145" s="11"/>
    </row>
    <row r="146" spans="1:2" ht="15" x14ac:dyDescent="0.25">
      <c r="A146" s="31"/>
      <c r="B146" s="11"/>
    </row>
    <row r="147" spans="1:2" ht="15" x14ac:dyDescent="0.25">
      <c r="A147" s="31"/>
      <c r="B147" s="11"/>
    </row>
    <row r="148" spans="1:2" ht="15" x14ac:dyDescent="0.25">
      <c r="A148" s="31"/>
      <c r="B148" s="11"/>
    </row>
    <row r="149" spans="1:2" ht="15" x14ac:dyDescent="0.25">
      <c r="A149" s="41"/>
      <c r="B149" s="11"/>
    </row>
    <row r="150" spans="1:2" ht="15" x14ac:dyDescent="0.25">
      <c r="A150" s="31"/>
      <c r="B150" s="11"/>
    </row>
    <row r="151" spans="1:2" ht="15" x14ac:dyDescent="0.25">
      <c r="A151" s="31"/>
      <c r="B151" s="11"/>
    </row>
    <row r="152" spans="1:2" ht="15" x14ac:dyDescent="0.25">
      <c r="A152" s="31"/>
      <c r="B152" s="11"/>
    </row>
    <row r="153" spans="1:2" ht="15" x14ac:dyDescent="0.25">
      <c r="A153" s="31"/>
      <c r="B153" s="11"/>
    </row>
    <row r="154" spans="1:2" ht="15" x14ac:dyDescent="0.25">
      <c r="A154" s="31"/>
      <c r="B154" s="11"/>
    </row>
    <row r="155" spans="1:2" ht="15" x14ac:dyDescent="0.25">
      <c r="A155" s="31"/>
      <c r="B155" s="11"/>
    </row>
    <row r="156" spans="1:2" ht="15" x14ac:dyDescent="0.25">
      <c r="A156" s="31"/>
      <c r="B156" s="11"/>
    </row>
    <row r="157" spans="1:2" ht="15" x14ac:dyDescent="0.25">
      <c r="A157" s="31"/>
      <c r="B157" s="11"/>
    </row>
    <row r="158" spans="1:2" ht="15" x14ac:dyDescent="0.25">
      <c r="A158" s="41"/>
      <c r="B158" s="11"/>
    </row>
    <row r="159" spans="1:2" ht="15" x14ac:dyDescent="0.25">
      <c r="A159" s="41"/>
      <c r="B159" s="37"/>
    </row>
    <row r="160" spans="1:2" ht="15" x14ac:dyDescent="0.25">
      <c r="A160" s="31"/>
      <c r="B160" s="11"/>
    </row>
    <row r="161" spans="1:2" ht="15" x14ac:dyDescent="0.25">
      <c r="A161" s="31"/>
      <c r="B161" s="37"/>
    </row>
    <row r="162" spans="1:2" ht="15" x14ac:dyDescent="0.25">
      <c r="A162" s="31"/>
      <c r="B162" s="37"/>
    </row>
    <row r="163" spans="1:2" ht="15" x14ac:dyDescent="0.25">
      <c r="A163" s="31"/>
      <c r="B163" s="37"/>
    </row>
    <row r="164" spans="1:2" ht="15" x14ac:dyDescent="0.25">
      <c r="A164" s="31"/>
      <c r="B164" s="11"/>
    </row>
    <row r="165" spans="1:2" ht="15" x14ac:dyDescent="0.25">
      <c r="A165" s="31"/>
      <c r="B165" s="11"/>
    </row>
    <row r="166" spans="1:2" ht="15" x14ac:dyDescent="0.25">
      <c r="A166" s="31"/>
      <c r="B166" s="11"/>
    </row>
    <row r="167" spans="1:2" ht="15" x14ac:dyDescent="0.25">
      <c r="A167" s="31"/>
      <c r="B167" s="11"/>
    </row>
    <row r="168" spans="1:2" ht="15" x14ac:dyDescent="0.25">
      <c r="A168" s="31"/>
      <c r="B168" s="37"/>
    </row>
    <row r="169" spans="1:2" ht="15" x14ac:dyDescent="0.25">
      <c r="A169" s="31"/>
      <c r="B169" s="11"/>
    </row>
    <row r="170" spans="1:2" ht="15" x14ac:dyDescent="0.25">
      <c r="A170" s="31"/>
      <c r="B170" s="39"/>
    </row>
    <row r="171" spans="1:2" ht="15" x14ac:dyDescent="0.25">
      <c r="A171" s="41"/>
      <c r="B171" s="11"/>
    </row>
    <row r="172" spans="1:2" ht="15" x14ac:dyDescent="0.25">
      <c r="A172" s="31"/>
      <c r="B172" s="37"/>
    </row>
    <row r="173" spans="1:2" ht="15" x14ac:dyDescent="0.25">
      <c r="A173" s="41"/>
      <c r="B173" s="11"/>
    </row>
    <row r="174" spans="1:2" ht="15" x14ac:dyDescent="0.25">
      <c r="A174" s="31"/>
      <c r="B174" s="11"/>
    </row>
    <row r="175" spans="1:2" ht="15" x14ac:dyDescent="0.25">
      <c r="A175" s="31"/>
      <c r="B175" s="11"/>
    </row>
    <row r="176" spans="1:2" ht="15" x14ac:dyDescent="0.25">
      <c r="A176" s="31"/>
      <c r="B176" s="11"/>
    </row>
    <row r="177" spans="1:2" ht="15" x14ac:dyDescent="0.25">
      <c r="A177" s="31"/>
      <c r="B177" s="11"/>
    </row>
    <row r="178" spans="1:2" ht="15" x14ac:dyDescent="0.25">
      <c r="A178" s="31"/>
      <c r="B178" s="11"/>
    </row>
    <row r="179" spans="1:2" ht="15" x14ac:dyDescent="0.25">
      <c r="A179" s="31"/>
      <c r="B179" s="11"/>
    </row>
    <row r="180" spans="1:2" ht="15" x14ac:dyDescent="0.25">
      <c r="A180" s="31"/>
      <c r="B180" s="11"/>
    </row>
    <row r="181" spans="1:2" ht="15" x14ac:dyDescent="0.25">
      <c r="A181" s="31"/>
      <c r="B181" s="11"/>
    </row>
    <row r="182" spans="1:2" ht="15" x14ac:dyDescent="0.25">
      <c r="A182" s="31"/>
      <c r="B182" s="37"/>
    </row>
    <row r="183" spans="1:2" ht="15" x14ac:dyDescent="0.25">
      <c r="A183" s="31"/>
      <c r="B183" s="11"/>
    </row>
    <row r="184" spans="1:2" ht="15" x14ac:dyDescent="0.25">
      <c r="A184" s="31"/>
      <c r="B184" s="11"/>
    </row>
    <row r="185" spans="1:2" ht="15" x14ac:dyDescent="0.25">
      <c r="A185" s="31"/>
      <c r="B185" s="61"/>
    </row>
    <row r="186" spans="1:2" ht="15" x14ac:dyDescent="0.25">
      <c r="A186" s="31"/>
      <c r="B186" s="11"/>
    </row>
    <row r="187" spans="1:2" ht="15" x14ac:dyDescent="0.25">
      <c r="A187" s="31"/>
      <c r="B187" s="11"/>
    </row>
    <row r="188" spans="1:2" ht="15" x14ac:dyDescent="0.25">
      <c r="A188" s="31"/>
      <c r="B188" s="11"/>
    </row>
    <row r="189" spans="1:2" ht="15" x14ac:dyDescent="0.25">
      <c r="A189" s="31"/>
      <c r="B189" s="11"/>
    </row>
    <row r="190" spans="1:2" ht="15" x14ac:dyDescent="0.25">
      <c r="A190" s="31"/>
      <c r="B190" s="11"/>
    </row>
    <row r="191" spans="1:2" ht="15" x14ac:dyDescent="0.25">
      <c r="A191" s="31"/>
      <c r="B191" s="11"/>
    </row>
    <row r="192" spans="1:2" ht="15" x14ac:dyDescent="0.25">
      <c r="A192" s="31"/>
      <c r="B192" s="11"/>
    </row>
    <row r="193" spans="1:2" ht="15" x14ac:dyDescent="0.25">
      <c r="A193" s="31"/>
      <c r="B193" s="11"/>
    </row>
    <row r="194" spans="1:2" ht="15" x14ac:dyDescent="0.25">
      <c r="A194" s="31"/>
      <c r="B194" s="61"/>
    </row>
    <row r="195" spans="1:2" ht="15" x14ac:dyDescent="0.25">
      <c r="A195" s="31"/>
      <c r="B195" s="11"/>
    </row>
    <row r="196" spans="1:2" ht="15" x14ac:dyDescent="0.25">
      <c r="A196" s="31"/>
      <c r="B196" s="11"/>
    </row>
    <row r="197" spans="1:2" ht="15" x14ac:dyDescent="0.25">
      <c r="A197" s="31"/>
      <c r="B197" s="61"/>
    </row>
    <row r="198" spans="1:2" ht="15" x14ac:dyDescent="0.25">
      <c r="A198" s="31"/>
      <c r="B198" s="11"/>
    </row>
    <row r="199" spans="1:2" ht="15" x14ac:dyDescent="0.25">
      <c r="A199" s="31"/>
      <c r="B199" s="11"/>
    </row>
    <row r="200" spans="1:2" ht="15" x14ac:dyDescent="0.25">
      <c r="A200" s="31"/>
      <c r="B200" s="11"/>
    </row>
    <row r="201" spans="1:2" ht="15" x14ac:dyDescent="0.25">
      <c r="A201" s="31"/>
      <c r="B201" s="11"/>
    </row>
    <row r="202" spans="1:2" ht="15" x14ac:dyDescent="0.25">
      <c r="A202" s="31"/>
      <c r="B202" s="39"/>
    </row>
    <row r="203" spans="1:2" ht="15" x14ac:dyDescent="0.25">
      <c r="A203" s="31"/>
      <c r="B203" s="11"/>
    </row>
    <row r="204" spans="1:2" ht="15" x14ac:dyDescent="0.25">
      <c r="A204" s="31"/>
      <c r="B204" s="39"/>
    </row>
    <row r="205" spans="1:2" ht="15" x14ac:dyDescent="0.25">
      <c r="A205" s="31"/>
      <c r="B205" s="61"/>
    </row>
    <row r="206" spans="1:2" ht="15" x14ac:dyDescent="0.25">
      <c r="A206" s="31"/>
      <c r="B206" s="11"/>
    </row>
    <row r="207" spans="1:2" ht="15" x14ac:dyDescent="0.25">
      <c r="A207" s="41"/>
      <c r="B207" s="37"/>
    </row>
    <row r="208" spans="1:2" ht="15" x14ac:dyDescent="0.25">
      <c r="A208" s="31"/>
      <c r="B208" s="11"/>
    </row>
    <row r="209" spans="1:2" ht="15" x14ac:dyDescent="0.25">
      <c r="A209" s="31"/>
      <c r="B209" s="11"/>
    </row>
    <row r="210" spans="1:2" ht="15" x14ac:dyDescent="0.25">
      <c r="A210" s="31"/>
      <c r="B210" s="11"/>
    </row>
  </sheetData>
  <sheetProtection password="CABB" sheet="1" objects="1" scenarios="1"/>
  <mergeCells count="5">
    <mergeCell ref="A2:B2"/>
    <mergeCell ref="P2:R2"/>
    <mergeCell ref="G2:I2"/>
    <mergeCell ref="J2:L2"/>
    <mergeCell ref="M2:O2"/>
  </mergeCells>
  <phoneticPr fontId="0" type="noConversion"/>
  <printOptions horizontalCentered="1" verticalCentered="1" gridLines="1" gridLinesSet="0"/>
  <pageMargins left="0.25" right="0.25" top="0.5" bottom="0.7" header="0.23" footer="0"/>
  <pageSetup scale="8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X210"/>
  <sheetViews>
    <sheetView showZeros="0" zoomScale="58" zoomScaleNormal="58" workbookViewId="0"/>
  </sheetViews>
  <sheetFormatPr defaultColWidth="10.33203125" defaultRowHeight="13.2" x14ac:dyDescent="0.25"/>
  <cols>
    <col min="1" max="1" width="3.6640625" style="2" customWidth="1"/>
    <col min="2" max="2" width="9.33203125" style="2" customWidth="1"/>
    <col min="3" max="5" width="5.88671875" style="1" bestFit="1" customWidth="1"/>
    <col min="6" max="6" width="6.5546875" style="1" bestFit="1" customWidth="1"/>
    <col min="7" max="7" width="5.88671875" style="1" bestFit="1" customWidth="1"/>
    <col min="8" max="8" width="5.88671875" style="1" customWidth="1"/>
    <col min="9" max="9" width="5.88671875" style="1" bestFit="1" customWidth="1"/>
    <col min="10" max="10" width="7" style="2" bestFit="1" customWidth="1"/>
    <col min="11" max="11" width="5.88671875" style="2" customWidth="1"/>
    <col min="12" max="12" width="5.88671875" style="2" bestFit="1" customWidth="1"/>
    <col min="13" max="13" width="5.88671875" style="1" bestFit="1" customWidth="1"/>
    <col min="14" max="14" width="5.88671875" style="1" customWidth="1"/>
    <col min="15" max="16" width="5.88671875" style="1" bestFit="1" customWidth="1"/>
    <col min="17" max="17" width="5.88671875" style="1" customWidth="1"/>
    <col min="18" max="18" width="5.88671875" style="1" bestFit="1" customWidth="1"/>
    <col min="19" max="19" width="7" style="1" bestFit="1" customWidth="1"/>
    <col min="20" max="20" width="6.33203125" style="1" customWidth="1"/>
    <col min="21" max="21" width="5" customWidth="1"/>
    <col min="22" max="16384" width="10.33203125" style="1"/>
  </cols>
  <sheetData>
    <row r="1" spans="1:24" ht="16.2" customHeight="1" x14ac:dyDescent="0.3">
      <c r="B1" s="13"/>
      <c r="C1" s="17" t="s">
        <v>0</v>
      </c>
      <c r="D1" s="14"/>
      <c r="E1" s="14"/>
      <c r="F1" s="22"/>
      <c r="G1" s="58" t="s">
        <v>1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47"/>
      <c r="T1" s="45"/>
    </row>
    <row r="2" spans="1:24" ht="16.2" customHeight="1" x14ac:dyDescent="0.3">
      <c r="A2" s="85">
        <v>38056</v>
      </c>
      <c r="B2" s="86"/>
      <c r="C2" s="19" t="s">
        <v>14</v>
      </c>
      <c r="D2" s="20" t="s">
        <v>15</v>
      </c>
      <c r="E2" s="20" t="s">
        <v>16</v>
      </c>
      <c r="F2" s="21" t="s">
        <v>17</v>
      </c>
      <c r="G2" s="87" t="s">
        <v>10</v>
      </c>
      <c r="H2" s="88"/>
      <c r="I2" s="89"/>
      <c r="J2" s="87" t="s">
        <v>11</v>
      </c>
      <c r="K2" s="88"/>
      <c r="L2" s="89"/>
      <c r="M2" s="87" t="s">
        <v>12</v>
      </c>
      <c r="N2" s="88"/>
      <c r="O2" s="89"/>
      <c r="P2" s="87" t="s">
        <v>13</v>
      </c>
      <c r="Q2" s="88"/>
      <c r="R2" s="89"/>
      <c r="S2" s="48" t="s">
        <v>2</v>
      </c>
      <c r="T2" s="49" t="s">
        <v>21</v>
      </c>
    </row>
    <row r="3" spans="1:24" ht="16.2" customHeight="1" x14ac:dyDescent="0.25">
      <c r="A3" s="3">
        <f>COUNTIF($A$6:$A$29,"&gt;0")</f>
        <v>6</v>
      </c>
      <c r="B3" s="7"/>
      <c r="C3" s="4"/>
      <c r="D3" s="3"/>
      <c r="E3" s="3"/>
      <c r="F3" s="5"/>
      <c r="G3" s="51" t="s">
        <v>18</v>
      </c>
      <c r="H3" s="51" t="s">
        <v>19</v>
      </c>
      <c r="I3" s="51" t="s">
        <v>22</v>
      </c>
      <c r="J3" s="52" t="s">
        <v>18</v>
      </c>
      <c r="K3" s="66" t="s">
        <v>19</v>
      </c>
      <c r="L3" s="51" t="s">
        <v>22</v>
      </c>
      <c r="M3" s="52" t="s">
        <v>18</v>
      </c>
      <c r="N3" s="66" t="s">
        <v>19</v>
      </c>
      <c r="O3" s="51" t="s">
        <v>22</v>
      </c>
      <c r="P3" s="52" t="s">
        <v>18</v>
      </c>
      <c r="Q3" s="66" t="s">
        <v>19</v>
      </c>
      <c r="R3" s="51" t="s">
        <v>22</v>
      </c>
      <c r="S3" s="12" t="s">
        <v>80</v>
      </c>
      <c r="T3" s="15"/>
    </row>
    <row r="4" spans="1:24" ht="16.2" customHeight="1" x14ac:dyDescent="0.25">
      <c r="A4" s="3" t="s">
        <v>3</v>
      </c>
      <c r="B4" s="57" t="s">
        <v>20</v>
      </c>
      <c r="C4" s="53">
        <v>40</v>
      </c>
      <c r="D4" s="53">
        <v>40</v>
      </c>
      <c r="E4" s="53">
        <v>40</v>
      </c>
      <c r="F4" s="53">
        <v>40</v>
      </c>
      <c r="G4" s="53">
        <v>29</v>
      </c>
      <c r="H4" s="54">
        <v>26</v>
      </c>
      <c r="I4" s="54">
        <v>25</v>
      </c>
      <c r="J4" s="53">
        <v>30</v>
      </c>
      <c r="K4" s="54">
        <v>28</v>
      </c>
      <c r="L4" s="54">
        <v>22</v>
      </c>
      <c r="M4" s="53">
        <v>23</v>
      </c>
      <c r="N4" s="54">
        <v>28</v>
      </c>
      <c r="O4" s="54">
        <v>29</v>
      </c>
      <c r="P4" s="53">
        <v>28</v>
      </c>
      <c r="Q4" s="54">
        <v>30</v>
      </c>
      <c r="R4" s="55">
        <v>22</v>
      </c>
      <c r="S4" s="56">
        <v>480</v>
      </c>
      <c r="T4" s="63"/>
    </row>
    <row r="5" spans="1:24" ht="16.2" customHeight="1" x14ac:dyDescent="0.25">
      <c r="A5" s="3"/>
      <c r="B5" s="3"/>
      <c r="C5" s="4"/>
      <c r="D5" s="3"/>
      <c r="E5" s="3"/>
      <c r="F5" s="5"/>
      <c r="G5" s="4"/>
      <c r="H5" s="3"/>
      <c r="I5" s="3"/>
      <c r="J5" s="4"/>
      <c r="K5" s="3"/>
      <c r="L5" s="3"/>
      <c r="M5" s="4"/>
      <c r="N5" s="3"/>
      <c r="O5" s="3"/>
      <c r="P5" s="6"/>
      <c r="Q5" s="68"/>
      <c r="R5" s="18"/>
      <c r="S5" s="8"/>
      <c r="T5" s="15" t="s">
        <v>4</v>
      </c>
    </row>
    <row r="6" spans="1:24" ht="16.2" customHeight="1" x14ac:dyDescent="0.3">
      <c r="A6" s="31">
        <v>3</v>
      </c>
      <c r="B6" s="39" t="s">
        <v>51</v>
      </c>
      <c r="C6" s="72">
        <v>40</v>
      </c>
      <c r="D6" s="78">
        <v>40</v>
      </c>
      <c r="E6" s="78"/>
      <c r="F6" s="80"/>
      <c r="G6" s="72">
        <v>26</v>
      </c>
      <c r="H6" s="78">
        <v>23</v>
      </c>
      <c r="I6" s="78">
        <v>24</v>
      </c>
      <c r="J6" s="72">
        <v>30</v>
      </c>
      <c r="K6" s="77">
        <v>28</v>
      </c>
      <c r="L6" s="77">
        <v>20</v>
      </c>
      <c r="M6" s="73"/>
      <c r="N6" s="77"/>
      <c r="O6" s="77"/>
      <c r="P6" s="73"/>
      <c r="Q6" s="77"/>
      <c r="R6" s="64"/>
      <c r="S6" s="46">
        <f t="shared" ref="S6:S11" si="0">SUM(C6:R6)</f>
        <v>231</v>
      </c>
      <c r="T6" s="74">
        <f t="shared" ref="T6:T11" si="1">IF(S6&gt;0,(S6/ABS($S$3)*100),0)</f>
        <v>96.25</v>
      </c>
      <c r="U6" s="43"/>
    </row>
    <row r="7" spans="1:24" ht="16.2" customHeight="1" x14ac:dyDescent="0.3">
      <c r="A7" s="31">
        <v>3</v>
      </c>
      <c r="B7" s="37" t="s">
        <v>73</v>
      </c>
      <c r="C7" s="72">
        <v>40</v>
      </c>
      <c r="D7" s="78">
        <v>39</v>
      </c>
      <c r="E7" s="78"/>
      <c r="F7" s="80"/>
      <c r="G7" s="30">
        <v>27</v>
      </c>
      <c r="H7" s="31">
        <v>24</v>
      </c>
      <c r="I7" s="31">
        <v>23</v>
      </c>
      <c r="J7" s="72">
        <v>25</v>
      </c>
      <c r="K7" s="78">
        <v>28</v>
      </c>
      <c r="L7" s="78">
        <v>22</v>
      </c>
      <c r="M7" s="72"/>
      <c r="N7" s="78"/>
      <c r="O7" s="78"/>
      <c r="P7" s="72"/>
      <c r="Q7" s="78"/>
      <c r="R7" s="80"/>
      <c r="S7" s="46">
        <f t="shared" si="0"/>
        <v>228</v>
      </c>
      <c r="T7" s="74">
        <f t="shared" si="1"/>
        <v>95</v>
      </c>
      <c r="U7" s="43"/>
      <c r="W7" s="76"/>
    </row>
    <row r="8" spans="1:24" ht="16.2" customHeight="1" x14ac:dyDescent="0.3">
      <c r="A8" s="31">
        <v>3</v>
      </c>
      <c r="B8" s="11" t="s">
        <v>48</v>
      </c>
      <c r="C8" s="72">
        <v>40</v>
      </c>
      <c r="D8" s="78">
        <v>36</v>
      </c>
      <c r="E8" s="78"/>
      <c r="F8" s="80"/>
      <c r="G8" s="73">
        <v>27</v>
      </c>
      <c r="H8" s="77">
        <v>23</v>
      </c>
      <c r="I8" s="77">
        <v>21</v>
      </c>
      <c r="J8" s="72">
        <v>26</v>
      </c>
      <c r="K8" s="77">
        <v>27</v>
      </c>
      <c r="L8" s="77">
        <v>19</v>
      </c>
      <c r="M8" s="73"/>
      <c r="N8" s="77"/>
      <c r="O8" s="77"/>
      <c r="P8" s="73"/>
      <c r="Q8" s="77"/>
      <c r="R8" s="64"/>
      <c r="S8" s="46">
        <f t="shared" si="0"/>
        <v>219</v>
      </c>
      <c r="T8" s="74">
        <f t="shared" si="1"/>
        <v>91.25</v>
      </c>
      <c r="U8" s="43"/>
    </row>
    <row r="9" spans="1:24" ht="16.2" customHeight="1" x14ac:dyDescent="0.25">
      <c r="A9" s="31">
        <v>3</v>
      </c>
      <c r="B9" s="11" t="s">
        <v>50</v>
      </c>
      <c r="C9" s="30">
        <v>40</v>
      </c>
      <c r="D9" s="78">
        <v>39</v>
      </c>
      <c r="E9" s="31"/>
      <c r="F9" s="32"/>
      <c r="G9" s="73">
        <v>28</v>
      </c>
      <c r="H9" s="77">
        <v>24</v>
      </c>
      <c r="I9" s="77">
        <v>15</v>
      </c>
      <c r="J9" s="72">
        <v>27</v>
      </c>
      <c r="K9" s="31">
        <v>26</v>
      </c>
      <c r="L9" s="31">
        <v>14</v>
      </c>
      <c r="M9" s="30"/>
      <c r="N9" s="31"/>
      <c r="O9" s="31"/>
      <c r="P9" s="30"/>
      <c r="Q9" s="31"/>
      <c r="R9" s="32"/>
      <c r="S9" s="46">
        <f t="shared" si="0"/>
        <v>213</v>
      </c>
      <c r="T9" s="74">
        <f t="shared" si="1"/>
        <v>88.75</v>
      </c>
      <c r="W9" s="76"/>
    </row>
    <row r="10" spans="1:24" ht="16.2" customHeight="1" x14ac:dyDescent="0.25">
      <c r="A10" s="31">
        <v>3</v>
      </c>
      <c r="B10" s="39" t="s">
        <v>67</v>
      </c>
      <c r="C10" s="72">
        <v>40</v>
      </c>
      <c r="D10" s="78">
        <v>38</v>
      </c>
      <c r="E10" s="78"/>
      <c r="F10" s="80"/>
      <c r="G10" s="30">
        <v>27</v>
      </c>
      <c r="H10" s="31">
        <v>22</v>
      </c>
      <c r="I10" s="31">
        <v>19</v>
      </c>
      <c r="J10" s="72">
        <v>24</v>
      </c>
      <c r="K10" s="78">
        <v>23</v>
      </c>
      <c r="L10" s="78">
        <v>17</v>
      </c>
      <c r="M10" s="72"/>
      <c r="N10" s="78"/>
      <c r="O10" s="78"/>
      <c r="P10" s="72"/>
      <c r="Q10" s="78"/>
      <c r="R10" s="80"/>
      <c r="S10" s="46">
        <f t="shared" si="0"/>
        <v>210</v>
      </c>
      <c r="T10" s="74">
        <f t="shared" si="1"/>
        <v>87.5</v>
      </c>
      <c r="W10" s="76"/>
      <c r="X10"/>
    </row>
    <row r="11" spans="1:24" ht="16.2" customHeight="1" x14ac:dyDescent="0.3">
      <c r="A11" s="31">
        <v>3</v>
      </c>
      <c r="B11" s="11" t="s">
        <v>49</v>
      </c>
      <c r="C11" s="30">
        <v>39</v>
      </c>
      <c r="D11" s="78">
        <v>37</v>
      </c>
      <c r="E11" s="31"/>
      <c r="F11" s="32"/>
      <c r="G11" s="72">
        <v>27</v>
      </c>
      <c r="H11" s="78">
        <v>24</v>
      </c>
      <c r="I11" s="78">
        <v>20</v>
      </c>
      <c r="J11" s="72">
        <v>21</v>
      </c>
      <c r="K11" s="31">
        <v>24</v>
      </c>
      <c r="L11" s="31">
        <v>18</v>
      </c>
      <c r="M11" s="30"/>
      <c r="N11" s="31"/>
      <c r="O11" s="31"/>
      <c r="P11" s="30"/>
      <c r="Q11" s="31"/>
      <c r="R11" s="32"/>
      <c r="S11" s="46">
        <f t="shared" si="0"/>
        <v>210</v>
      </c>
      <c r="T11" s="74">
        <f t="shared" si="1"/>
        <v>87.5</v>
      </c>
      <c r="U11" s="43"/>
      <c r="W11" s="76"/>
    </row>
    <row r="12" spans="1:24" ht="16.2" customHeight="1" x14ac:dyDescent="0.3">
      <c r="A12" s="31" t="s">
        <v>4</v>
      </c>
      <c r="B12" s="11" t="s">
        <v>4</v>
      </c>
      <c r="C12" s="72"/>
      <c r="D12" s="78"/>
      <c r="E12" s="78"/>
      <c r="F12" s="80"/>
      <c r="G12" s="30"/>
      <c r="H12" s="31"/>
      <c r="I12" s="31"/>
      <c r="J12" s="72"/>
      <c r="K12" s="78"/>
      <c r="L12" s="78"/>
      <c r="M12" s="72"/>
      <c r="N12" s="78"/>
      <c r="O12" s="78"/>
      <c r="P12" s="72"/>
      <c r="Q12" s="78"/>
      <c r="R12" s="80"/>
      <c r="S12" s="46" t="s">
        <v>4</v>
      </c>
      <c r="T12" s="74" t="s">
        <v>4</v>
      </c>
      <c r="U12" s="43"/>
      <c r="W12" s="76"/>
    </row>
    <row r="13" spans="1:24" ht="16.2" customHeight="1" x14ac:dyDescent="0.3">
      <c r="A13" s="31" t="s">
        <v>4</v>
      </c>
      <c r="B13" s="11" t="s">
        <v>4</v>
      </c>
      <c r="C13" s="72"/>
      <c r="D13" s="78"/>
      <c r="E13" s="78"/>
      <c r="F13" s="80"/>
      <c r="G13" s="73"/>
      <c r="H13" s="77"/>
      <c r="I13" s="64"/>
      <c r="J13" s="72"/>
      <c r="K13" s="77"/>
      <c r="L13" s="77"/>
      <c r="M13" s="73"/>
      <c r="N13" s="77"/>
      <c r="O13" s="77"/>
      <c r="P13" s="73"/>
      <c r="Q13" s="77"/>
      <c r="R13" s="64"/>
      <c r="S13" s="46" t="s">
        <v>4</v>
      </c>
      <c r="T13" s="74" t="s">
        <v>4</v>
      </c>
      <c r="U13" s="43"/>
      <c r="W13" s="76"/>
    </row>
    <row r="14" spans="1:24" ht="16.2" customHeight="1" x14ac:dyDescent="0.3">
      <c r="A14" s="31" t="s">
        <v>4</v>
      </c>
      <c r="B14" s="11" t="s">
        <v>4</v>
      </c>
      <c r="C14" s="72" t="s">
        <v>4</v>
      </c>
      <c r="D14" s="78" t="s">
        <v>4</v>
      </c>
      <c r="E14" s="78" t="s">
        <v>4</v>
      </c>
      <c r="F14" s="80" t="s">
        <v>4</v>
      </c>
      <c r="G14" s="30" t="s">
        <v>4</v>
      </c>
      <c r="H14" s="31" t="s">
        <v>4</v>
      </c>
      <c r="I14" s="32" t="s">
        <v>4</v>
      </c>
      <c r="J14" s="72" t="s">
        <v>4</v>
      </c>
      <c r="K14" s="78" t="s">
        <v>4</v>
      </c>
      <c r="L14" s="78" t="s">
        <v>4</v>
      </c>
      <c r="M14" s="72" t="s">
        <v>4</v>
      </c>
      <c r="N14" s="78" t="s">
        <v>4</v>
      </c>
      <c r="O14" s="78" t="s">
        <v>4</v>
      </c>
      <c r="P14" s="72" t="s">
        <v>4</v>
      </c>
      <c r="Q14" s="78" t="s">
        <v>4</v>
      </c>
      <c r="R14" s="80" t="s">
        <v>4</v>
      </c>
      <c r="S14" s="46" t="s">
        <v>4</v>
      </c>
      <c r="T14" s="74" t="s">
        <v>4</v>
      </c>
      <c r="U14" s="43"/>
      <c r="W14" s="76"/>
    </row>
    <row r="15" spans="1:24" ht="16.2" customHeight="1" x14ac:dyDescent="0.3">
      <c r="A15" s="31" t="s">
        <v>4</v>
      </c>
      <c r="B15" s="11" t="s">
        <v>4</v>
      </c>
      <c r="C15" s="30"/>
      <c r="D15" s="78" t="s">
        <v>4</v>
      </c>
      <c r="E15" s="31"/>
      <c r="F15" s="32"/>
      <c r="G15" s="30"/>
      <c r="H15" s="31"/>
      <c r="I15" s="32"/>
      <c r="J15" s="72"/>
      <c r="K15" s="31"/>
      <c r="L15" s="32"/>
      <c r="M15" s="31"/>
      <c r="N15" s="31"/>
      <c r="O15" s="32"/>
      <c r="P15" s="31"/>
      <c r="Q15" s="31"/>
      <c r="R15" s="32"/>
      <c r="S15" s="46" t="s">
        <v>4</v>
      </c>
      <c r="T15" s="74" t="s">
        <v>4</v>
      </c>
      <c r="U15" s="43"/>
      <c r="W15" s="76"/>
    </row>
    <row r="16" spans="1:24" ht="16.2" customHeight="1" x14ac:dyDescent="0.3">
      <c r="A16" s="31" t="s">
        <v>4</v>
      </c>
      <c r="B16" s="11" t="s">
        <v>4</v>
      </c>
      <c r="C16" s="72"/>
      <c r="D16" s="78"/>
      <c r="E16" s="78"/>
      <c r="F16" s="80"/>
      <c r="G16" s="30"/>
      <c r="H16" s="31"/>
      <c r="I16" s="31"/>
      <c r="J16" s="72"/>
      <c r="K16" s="77"/>
      <c r="L16" s="64"/>
      <c r="M16" s="77"/>
      <c r="N16" s="77"/>
      <c r="O16" s="64"/>
      <c r="P16" s="77"/>
      <c r="Q16" s="77"/>
      <c r="R16" s="64"/>
      <c r="S16" s="46" t="s">
        <v>4</v>
      </c>
      <c r="T16" s="74" t="s">
        <v>4</v>
      </c>
      <c r="U16" s="43"/>
    </row>
    <row r="17" spans="1:24" ht="16.2" customHeight="1" x14ac:dyDescent="0.3">
      <c r="A17" s="31" t="s">
        <v>4</v>
      </c>
      <c r="B17" s="11" t="s">
        <v>4</v>
      </c>
      <c r="C17" s="72"/>
      <c r="D17" s="78"/>
      <c r="E17" s="78"/>
      <c r="F17" s="80"/>
      <c r="G17" s="30"/>
      <c r="H17" s="31"/>
      <c r="I17" s="31"/>
      <c r="J17" s="72"/>
      <c r="K17" s="77"/>
      <c r="L17" s="64"/>
      <c r="M17" s="77"/>
      <c r="N17" s="77"/>
      <c r="O17" s="64"/>
      <c r="P17" s="77"/>
      <c r="Q17" s="77"/>
      <c r="R17" s="64"/>
      <c r="S17" s="46" t="s">
        <v>4</v>
      </c>
      <c r="T17" s="74" t="s">
        <v>4</v>
      </c>
      <c r="U17" s="43"/>
      <c r="W17" s="76"/>
    </row>
    <row r="18" spans="1:24" ht="16.2" customHeight="1" x14ac:dyDescent="0.3">
      <c r="A18" s="31" t="s">
        <v>4</v>
      </c>
      <c r="B18" s="11" t="s">
        <v>4</v>
      </c>
      <c r="C18" s="30"/>
      <c r="D18" s="78"/>
      <c r="E18" s="31"/>
      <c r="F18" s="32"/>
      <c r="G18" s="72"/>
      <c r="H18" s="78"/>
      <c r="I18" s="78"/>
      <c r="J18" s="72"/>
      <c r="K18" s="31"/>
      <c r="L18" s="31"/>
      <c r="M18" s="30"/>
      <c r="N18" s="31"/>
      <c r="O18" s="31"/>
      <c r="P18" s="30"/>
      <c r="Q18" s="31"/>
      <c r="R18" s="32"/>
      <c r="S18" s="46" t="s">
        <v>4</v>
      </c>
      <c r="T18" s="74" t="s">
        <v>4</v>
      </c>
      <c r="U18" s="43"/>
      <c r="W18" s="76"/>
    </row>
    <row r="19" spans="1:24" ht="16.2" customHeight="1" x14ac:dyDescent="0.3">
      <c r="A19" s="31" t="s">
        <v>4</v>
      </c>
      <c r="B19" s="11" t="s">
        <v>4</v>
      </c>
      <c r="C19" s="72"/>
      <c r="D19" s="78"/>
      <c r="E19" s="78"/>
      <c r="F19" s="78"/>
      <c r="G19" s="30"/>
      <c r="H19" s="31"/>
      <c r="I19" s="31"/>
      <c r="J19" s="72"/>
      <c r="K19" s="78"/>
      <c r="L19" s="78"/>
      <c r="M19" s="72"/>
      <c r="N19" s="78"/>
      <c r="O19" s="78"/>
      <c r="P19" s="72"/>
      <c r="Q19" s="78"/>
      <c r="R19" s="80"/>
      <c r="S19" s="46" t="s">
        <v>4</v>
      </c>
      <c r="T19" s="74" t="s">
        <v>4</v>
      </c>
      <c r="U19" s="43"/>
    </row>
    <row r="20" spans="1:24" ht="16.2" customHeight="1" x14ac:dyDescent="0.25">
      <c r="A20" s="31" t="s">
        <v>4</v>
      </c>
      <c r="B20" s="11" t="s">
        <v>4</v>
      </c>
      <c r="C20" s="72"/>
      <c r="D20" s="78"/>
      <c r="E20" s="78"/>
      <c r="F20" s="78"/>
      <c r="G20" s="72"/>
      <c r="H20" s="78"/>
      <c r="I20" s="78"/>
      <c r="J20" s="72"/>
      <c r="K20" s="78"/>
      <c r="L20" s="78"/>
      <c r="M20" s="72"/>
      <c r="N20" s="78"/>
      <c r="O20" s="78"/>
      <c r="P20" s="72"/>
      <c r="Q20" s="78"/>
      <c r="R20" s="80"/>
      <c r="S20" s="46" t="s">
        <v>4</v>
      </c>
      <c r="T20" s="74" t="s">
        <v>4</v>
      </c>
      <c r="W20" s="76"/>
      <c r="X20"/>
    </row>
    <row r="21" spans="1:24" ht="16.2" customHeight="1" x14ac:dyDescent="0.3">
      <c r="A21" s="31" t="s">
        <v>4</v>
      </c>
      <c r="B21" s="11" t="s">
        <v>4</v>
      </c>
      <c r="C21" s="30"/>
      <c r="D21" s="78"/>
      <c r="E21" s="31"/>
      <c r="F21" s="31"/>
      <c r="G21" s="73"/>
      <c r="H21" s="77"/>
      <c r="I21" s="77"/>
      <c r="J21" s="72"/>
      <c r="K21" s="31"/>
      <c r="L21" s="31"/>
      <c r="M21" s="30"/>
      <c r="N21" s="31"/>
      <c r="O21" s="31"/>
      <c r="P21" s="30"/>
      <c r="Q21" s="31"/>
      <c r="R21" s="32"/>
      <c r="S21" s="46" t="s">
        <v>4</v>
      </c>
      <c r="T21" s="74" t="s">
        <v>4</v>
      </c>
      <c r="U21" s="43"/>
      <c r="W21" s="76"/>
    </row>
    <row r="22" spans="1:24" ht="16.2" customHeight="1" x14ac:dyDescent="0.25">
      <c r="A22" s="31" t="s">
        <v>4</v>
      </c>
      <c r="B22" s="11" t="s">
        <v>4</v>
      </c>
      <c r="C22" s="30"/>
      <c r="D22" s="78"/>
      <c r="E22" s="31"/>
      <c r="F22" s="31"/>
      <c r="G22" s="72"/>
      <c r="H22" s="78"/>
      <c r="I22" s="78"/>
      <c r="J22" s="72"/>
      <c r="K22" s="78"/>
      <c r="L22" s="78"/>
      <c r="M22" s="30"/>
      <c r="N22" s="31"/>
      <c r="O22" s="31"/>
      <c r="P22" s="30"/>
      <c r="Q22" s="31"/>
      <c r="R22" s="32"/>
      <c r="S22" s="46" t="s">
        <v>4</v>
      </c>
      <c r="T22" s="74" t="s">
        <v>4</v>
      </c>
      <c r="W22" s="76"/>
      <c r="X22"/>
    </row>
    <row r="23" spans="1:24" ht="16.2" customHeight="1" x14ac:dyDescent="0.3">
      <c r="A23" s="31" t="s">
        <v>4</v>
      </c>
      <c r="B23" s="11" t="s">
        <v>4</v>
      </c>
      <c r="C23" s="30"/>
      <c r="D23" s="78"/>
      <c r="E23" s="31"/>
      <c r="F23" s="31"/>
      <c r="G23" s="73"/>
      <c r="H23" s="77"/>
      <c r="I23" s="77"/>
      <c r="J23" s="71"/>
      <c r="K23" s="31"/>
      <c r="L23" s="31"/>
      <c r="M23" s="30"/>
      <c r="N23" s="31"/>
      <c r="O23" s="31"/>
      <c r="P23" s="30"/>
      <c r="Q23" s="31"/>
      <c r="R23" s="32"/>
      <c r="S23" s="46" t="s">
        <v>4</v>
      </c>
      <c r="T23" s="74" t="s">
        <v>4</v>
      </c>
      <c r="U23" s="43"/>
    </row>
    <row r="24" spans="1:24" ht="16.2" customHeight="1" x14ac:dyDescent="0.3">
      <c r="A24" s="31" t="s">
        <v>4</v>
      </c>
      <c r="B24" s="11" t="s">
        <v>4</v>
      </c>
      <c r="C24" s="30"/>
      <c r="D24" s="78"/>
      <c r="E24" s="31"/>
      <c r="F24" s="31"/>
      <c r="G24" s="73"/>
      <c r="H24" s="77"/>
      <c r="I24" s="77"/>
      <c r="J24" s="71"/>
      <c r="K24" s="31"/>
      <c r="L24" s="31"/>
      <c r="M24" s="30"/>
      <c r="N24" s="31"/>
      <c r="O24" s="31"/>
      <c r="P24" s="30"/>
      <c r="Q24" s="31"/>
      <c r="R24" s="32"/>
      <c r="S24" s="46" t="s">
        <v>4</v>
      </c>
      <c r="T24" s="74" t="s">
        <v>4</v>
      </c>
      <c r="U24" s="43"/>
      <c r="V24" s="81"/>
    </row>
    <row r="25" spans="1:24" ht="16.2" customHeight="1" x14ac:dyDescent="0.3">
      <c r="A25" s="31" t="s">
        <v>4</v>
      </c>
      <c r="B25" s="11" t="s">
        <v>4</v>
      </c>
      <c r="C25" s="30"/>
      <c r="D25" s="78"/>
      <c r="E25" s="31"/>
      <c r="F25" s="31"/>
      <c r="G25" s="73"/>
      <c r="H25" s="77"/>
      <c r="I25" s="77"/>
      <c r="J25" s="71"/>
      <c r="K25" s="31"/>
      <c r="L25" s="31"/>
      <c r="M25" s="30"/>
      <c r="N25" s="31"/>
      <c r="O25" s="31"/>
      <c r="P25" s="30"/>
      <c r="Q25" s="31"/>
      <c r="R25" s="32"/>
      <c r="S25" s="46" t="s">
        <v>4</v>
      </c>
      <c r="T25" s="74" t="s">
        <v>4</v>
      </c>
      <c r="U25" s="43"/>
      <c r="W25" s="76"/>
    </row>
    <row r="26" spans="1:24" ht="16.2" customHeight="1" x14ac:dyDescent="0.3">
      <c r="A26" s="31" t="s">
        <v>4</v>
      </c>
      <c r="B26" s="11" t="s">
        <v>4</v>
      </c>
      <c r="C26" s="30"/>
      <c r="D26" s="78"/>
      <c r="E26" s="31"/>
      <c r="F26" s="31"/>
      <c r="G26" s="73"/>
      <c r="H26" s="77"/>
      <c r="I26" s="77"/>
      <c r="J26" s="71"/>
      <c r="K26" s="31"/>
      <c r="L26" s="31"/>
      <c r="M26" s="30"/>
      <c r="N26" s="31"/>
      <c r="O26" s="31"/>
      <c r="P26" s="30"/>
      <c r="Q26" s="31"/>
      <c r="R26" s="32"/>
      <c r="S26" s="46" t="s">
        <v>4</v>
      </c>
      <c r="T26" s="74" t="s">
        <v>4</v>
      </c>
      <c r="U26" s="43"/>
      <c r="W26" s="76"/>
    </row>
    <row r="27" spans="1:24" ht="16.2" customHeight="1" x14ac:dyDescent="0.3">
      <c r="A27" s="31" t="s">
        <v>4</v>
      </c>
      <c r="B27" s="11" t="s">
        <v>4</v>
      </c>
      <c r="C27" s="30"/>
      <c r="D27" s="78"/>
      <c r="E27" s="31"/>
      <c r="F27" s="31"/>
      <c r="G27" s="30"/>
      <c r="H27" s="31"/>
      <c r="I27" s="31"/>
      <c r="J27" s="71"/>
      <c r="K27" s="31"/>
      <c r="L27" s="31"/>
      <c r="M27" s="30"/>
      <c r="N27" s="31"/>
      <c r="O27" s="31"/>
      <c r="P27" s="30"/>
      <c r="Q27" s="31"/>
      <c r="R27" s="32"/>
      <c r="S27" s="46" t="s">
        <v>4</v>
      </c>
      <c r="T27" s="74" t="s">
        <v>4</v>
      </c>
      <c r="U27" s="43"/>
      <c r="W27" s="76"/>
    </row>
    <row r="28" spans="1:24" ht="16.2" customHeight="1" x14ac:dyDescent="0.3">
      <c r="A28" s="31" t="s">
        <v>4</v>
      </c>
      <c r="B28" s="11" t="s">
        <v>4</v>
      </c>
      <c r="C28" s="30"/>
      <c r="D28" s="78"/>
      <c r="E28" s="31"/>
      <c r="F28" s="31"/>
      <c r="G28" s="30"/>
      <c r="H28" s="31"/>
      <c r="I28" s="31"/>
      <c r="J28" s="71"/>
      <c r="K28" s="31"/>
      <c r="L28" s="31"/>
      <c r="M28" s="30"/>
      <c r="N28" s="31"/>
      <c r="O28" s="31"/>
      <c r="P28" s="30"/>
      <c r="Q28" s="31"/>
      <c r="R28" s="32"/>
      <c r="S28" s="46" t="s">
        <v>4</v>
      </c>
      <c r="T28" s="74" t="s">
        <v>4</v>
      </c>
      <c r="U28" s="43"/>
      <c r="W28" s="76"/>
    </row>
    <row r="29" spans="1:24" ht="16.2" customHeight="1" thickBot="1" x14ac:dyDescent="0.35">
      <c r="A29" s="69" t="s">
        <v>4</v>
      </c>
      <c r="B29" s="69" t="s">
        <v>4</v>
      </c>
      <c r="C29" s="30"/>
      <c r="D29" s="78"/>
      <c r="E29" s="31"/>
      <c r="F29" s="31"/>
      <c r="G29" s="30"/>
      <c r="H29" s="31"/>
      <c r="I29" s="31"/>
      <c r="J29" s="71"/>
      <c r="K29" s="31"/>
      <c r="L29" s="31"/>
      <c r="M29" s="30"/>
      <c r="N29" s="31"/>
      <c r="O29" s="31"/>
      <c r="P29" s="30"/>
      <c r="Q29" s="31"/>
      <c r="R29" s="32"/>
      <c r="S29" s="46" t="s">
        <v>4</v>
      </c>
      <c r="T29" s="74" t="s">
        <v>4</v>
      </c>
      <c r="U29" s="43"/>
      <c r="W29" s="76"/>
    </row>
    <row r="30" spans="1:24" ht="16.2" customHeight="1" thickTop="1" x14ac:dyDescent="0.25">
      <c r="A30" s="10"/>
      <c r="B30" s="10" t="s">
        <v>2</v>
      </c>
      <c r="C30" s="9">
        <f t="shared" ref="C30:S30" si="2">SUM(C$6:C$24)</f>
        <v>239</v>
      </c>
      <c r="D30" s="9">
        <f t="shared" si="2"/>
        <v>229</v>
      </c>
      <c r="E30" s="9">
        <f t="shared" si="2"/>
        <v>0</v>
      </c>
      <c r="F30" s="9">
        <f t="shared" si="2"/>
        <v>0</v>
      </c>
      <c r="G30" s="9">
        <f t="shared" si="2"/>
        <v>162</v>
      </c>
      <c r="H30" s="9">
        <f t="shared" si="2"/>
        <v>140</v>
      </c>
      <c r="I30" s="9">
        <f t="shared" si="2"/>
        <v>122</v>
      </c>
      <c r="J30" s="9">
        <f t="shared" si="2"/>
        <v>153</v>
      </c>
      <c r="K30" s="9">
        <f t="shared" si="2"/>
        <v>156</v>
      </c>
      <c r="L30" s="9">
        <f t="shared" si="2"/>
        <v>110</v>
      </c>
      <c r="M30" s="9">
        <f t="shared" si="2"/>
        <v>0</v>
      </c>
      <c r="N30" s="9">
        <f t="shared" si="2"/>
        <v>0</v>
      </c>
      <c r="O30" s="9">
        <f t="shared" si="2"/>
        <v>0</v>
      </c>
      <c r="P30" s="9">
        <f t="shared" si="2"/>
        <v>0</v>
      </c>
      <c r="Q30" s="9">
        <f t="shared" si="2"/>
        <v>0</v>
      </c>
      <c r="R30" s="9">
        <f t="shared" si="2"/>
        <v>0</v>
      </c>
      <c r="S30" s="9">
        <f t="shared" si="2"/>
        <v>1311</v>
      </c>
      <c r="T30" s="35" t="s">
        <v>4</v>
      </c>
      <c r="W30"/>
      <c r="X30"/>
    </row>
    <row r="31" spans="1:24" ht="16.2" customHeight="1" x14ac:dyDescent="0.25">
      <c r="A31" s="3" t="s">
        <v>4</v>
      </c>
      <c r="B31" s="3"/>
      <c r="C31" s="4"/>
      <c r="D31" s="3"/>
      <c r="E31" s="3"/>
      <c r="F31" s="5"/>
      <c r="G31" s="4"/>
      <c r="H31" s="3"/>
      <c r="I31" s="3"/>
      <c r="J31" s="4"/>
      <c r="K31" s="3"/>
      <c r="L31" s="3"/>
      <c r="M31" s="4"/>
      <c r="N31" s="3"/>
      <c r="O31" s="3"/>
      <c r="P31" s="4"/>
      <c r="Q31" s="3"/>
      <c r="R31" s="5"/>
      <c r="S31" s="4"/>
      <c r="T31" s="24" t="s">
        <v>4</v>
      </c>
      <c r="W31"/>
      <c r="X31"/>
    </row>
    <row r="32" spans="1:24" ht="16.2" customHeight="1" x14ac:dyDescent="0.25">
      <c r="A32" s="42" t="s">
        <v>23</v>
      </c>
      <c r="B32"/>
      <c r="C32" s="23">
        <f t="shared" ref="C32:S32" si="3">IF(C$30&gt;0,AVERAGE(C$6:C$29),0)</f>
        <v>39.833333333333336</v>
      </c>
      <c r="D32" s="23">
        <f t="shared" si="3"/>
        <v>38.166666666666664</v>
      </c>
      <c r="E32" s="23">
        <f t="shared" si="3"/>
        <v>0</v>
      </c>
      <c r="F32" s="23">
        <f t="shared" si="3"/>
        <v>0</v>
      </c>
      <c r="G32" s="23">
        <f t="shared" si="3"/>
        <v>27</v>
      </c>
      <c r="H32" s="23">
        <f t="shared" si="3"/>
        <v>23.333333333333332</v>
      </c>
      <c r="I32" s="23">
        <f t="shared" si="3"/>
        <v>20.333333333333332</v>
      </c>
      <c r="J32" s="23">
        <f t="shared" si="3"/>
        <v>25.5</v>
      </c>
      <c r="K32" s="23">
        <f t="shared" si="3"/>
        <v>26</v>
      </c>
      <c r="L32" s="23">
        <f t="shared" si="3"/>
        <v>18.333333333333332</v>
      </c>
      <c r="M32" s="23">
        <f t="shared" si="3"/>
        <v>0</v>
      </c>
      <c r="N32" s="23">
        <f t="shared" si="3"/>
        <v>0</v>
      </c>
      <c r="O32" s="23">
        <f t="shared" si="3"/>
        <v>0</v>
      </c>
      <c r="P32" s="23">
        <f t="shared" si="3"/>
        <v>0</v>
      </c>
      <c r="Q32" s="23">
        <f t="shared" si="3"/>
        <v>0</v>
      </c>
      <c r="R32" s="23">
        <f t="shared" si="3"/>
        <v>0</v>
      </c>
      <c r="S32" s="23">
        <f t="shared" si="3"/>
        <v>218.5</v>
      </c>
      <c r="T32" s="75">
        <f>IF(S32&gt;0,(S32/ABS($S$3)*100),0)</f>
        <v>91.041666666666671</v>
      </c>
      <c r="W32"/>
      <c r="X32"/>
    </row>
    <row r="33" spans="1:21" ht="16.2" customHeight="1" x14ac:dyDescent="0.25">
      <c r="A33" s="42"/>
      <c r="B33" s="25"/>
      <c r="C33" s="26"/>
      <c r="G33" s="26"/>
      <c r="H33" s="65"/>
      <c r="J33" s="27"/>
      <c r="K33" s="67"/>
      <c r="M33" s="26"/>
      <c r="N33" s="65"/>
      <c r="P33" s="26"/>
      <c r="Q33" s="65"/>
      <c r="R33" s="44"/>
      <c r="S33" s="33"/>
      <c r="T33" s="34"/>
    </row>
    <row r="34" spans="1:21" ht="16.2" customHeight="1" thickBot="1" x14ac:dyDescent="0.3">
      <c r="A34" s="50" t="s">
        <v>6</v>
      </c>
      <c r="B34" s="28"/>
      <c r="C34" s="16">
        <f>IF(C$30&gt;0,AVERAGE('Sec1'!C$6:C$16,'Sec2'!C$6:C$21,'Sec3'!C$6:C$11,'Sec4'!C$6:C$22,'Sec5'!C$6:C$13),0)</f>
        <v>38.094339622641506</v>
      </c>
      <c r="D34" s="16">
        <f>IF(D$30&gt;0,AVERAGE('Sec1'!D$6:D$16,'Sec2'!D$6:D$21,'Sec3'!D$6:D$11,'Sec4'!D$6:D$22,'Sec5'!D$6:D$13),0)</f>
        <v>34.625</v>
      </c>
      <c r="E34" s="16">
        <f>IF(E$30&gt;0,AVERAGE('Sec1'!E$6:E$16,'Sec2'!E$6:E$21,'Sec3'!E$6:E$11,'Sec4'!E$6:E$22,'Sec5'!E$6:E$13),0)</f>
        <v>0</v>
      </c>
      <c r="F34" s="16">
        <f>IF(F$30&gt;0,AVERAGE('Sec1'!F$6:F$16,'Sec2'!F$6:F$21,'Sec3'!F$6:F$11,'Sec4'!F$6:F$22,'Sec5'!F$6:F$13),0)</f>
        <v>0</v>
      </c>
      <c r="G34" s="16">
        <f>IF(G$30&gt;0,AVERAGE('Sec1'!G$6:G$16,'Sec2'!G$6:G$21,'Sec3'!G$6:G$11,'Sec4'!G$6:G$22,'Sec5'!G$6:G$13),0)</f>
        <v>25.796296296296298</v>
      </c>
      <c r="H34" s="16">
        <f>IF(H$30&gt;0,AVERAGE('Sec1'!H$6:H$16,'Sec2'!H$6:H$21,'Sec3'!H$6:H$11,'Sec4'!H$6:H$22,'Sec5'!H$6:H$13),0)</f>
        <v>22.055555555555557</v>
      </c>
      <c r="I34" s="16">
        <f>IF(I$30&gt;0,AVERAGE('Sec1'!I$6:I$16,'Sec2'!I$6:I$21,'Sec3'!I$6:I$11,'Sec4'!I$6:I$22,'Sec5'!I$6:I$13),0)</f>
        <v>19.037037037037038</v>
      </c>
      <c r="J34" s="16">
        <f>IF(J$30&gt;0,AVERAGE('Sec1'!J$6:J$16,'Sec2'!J$6:J$21,'Sec3'!J$6:J$11,'Sec4'!J$6:J$22,'Sec5'!J$6:J$13),0)</f>
        <v>24.306122448979593</v>
      </c>
      <c r="K34" s="16">
        <f>IF(K$30&gt;0,AVERAGE('Sec1'!K$6:K$16,'Sec2'!K$6:K$21,'Sec3'!K$6:K$11,'Sec4'!K$6:K$22,'Sec5'!K$6:K$13),0)</f>
        <v>21.204081632653061</v>
      </c>
      <c r="L34" s="16">
        <f>IF(L$30&gt;0,AVERAGE('Sec1'!L$6:L$16,'Sec2'!L$6:L$21,'Sec3'!L$6:L$11,'Sec4'!L$6:L$22,'Sec5'!L$6:L$13),0)</f>
        <v>15.36734693877551</v>
      </c>
      <c r="M34" s="16">
        <f>IF(M$30&gt;0,AVERAGE('Sec1'!M$6:M$16,'Sec2'!M$6:M$21,'Sec3'!M$6:M$11,'Sec4'!M$6:M$22,'Sec5'!M$6:M$13),0)</f>
        <v>0</v>
      </c>
      <c r="N34" s="16">
        <f>IF(N$30&gt;0,AVERAGE('Sec1'!N$6:N$16,'Sec2'!N$6:N$21,'Sec3'!N$6:N$11,'Sec4'!N$6:N$22,'Sec5'!N$6:N$13),0)</f>
        <v>0</v>
      </c>
      <c r="O34" s="16">
        <f>IF(O$30&gt;0,AVERAGE('Sec1'!O$6:O$16,'Sec2'!O$6:O$21,'Sec3'!O$6:O$11,'Sec4'!O$6:O$22,'Sec5'!O$6:O$13),0)</f>
        <v>0</v>
      </c>
      <c r="P34" s="16">
        <f>IF(P$30&gt;0,AVERAGE('Sec1'!P$6:P$16,'Sec2'!P$6:P$21,'Sec3'!P$6:P$11,'Sec4'!P$6:P$22,'Sec5'!P$6:P$13),0)</f>
        <v>0</v>
      </c>
      <c r="Q34" s="16">
        <f>IF(Q$30&gt;0,AVERAGE('Sec1'!Q$6:Q$16,'Sec2'!Q$6:Q$21,'Sec3'!Q$6:Q$11,'Sec4'!Q$6:Q$22,'Sec5'!Q$6:Q$13),0)</f>
        <v>0</v>
      </c>
      <c r="R34" s="16">
        <f>IF(R$30&gt;0,AVERAGE('Sec1'!R$6:R$16,'Sec2'!R$6:R$21,'Sec3'!R$6:R$11,'Sec4'!R$6:R$22,'Sec5'!R$6:R$13),0)</f>
        <v>0</v>
      </c>
      <c r="S34" s="16">
        <f>IF(S$30&gt;0,AVERAGE('Sec1'!S$6:S$16,'Sec2'!S$6:S$21,'Sec3'!S$6:S$11,'Sec4'!S$6:S$22,'Sec5'!S$6:S$13),0)</f>
        <v>183.5</v>
      </c>
      <c r="T34" s="70">
        <f>IF(T$30&gt;0,AVERAGE('Sec1'!T$6:T$16,'Sec2'!T$6:T$21,'Sec3'!T$6:T$11,'Sec4'!T$6:T$22,'Sec5'!T$6:T$13),0)</f>
        <v>77.848484848484873</v>
      </c>
      <c r="U34" s="1"/>
    </row>
    <row r="35" spans="1:21" x14ac:dyDescent="0.25">
      <c r="A35"/>
    </row>
    <row r="36" spans="1:21" x14ac:dyDescent="0.25">
      <c r="A36"/>
    </row>
    <row r="37" spans="1:21" x14ac:dyDescent="0.25">
      <c r="A37"/>
    </row>
    <row r="38" spans="1:21" ht="15" x14ac:dyDescent="0.25">
      <c r="A38" s="31"/>
      <c r="B38" s="11"/>
    </row>
    <row r="39" spans="1:21" ht="15" x14ac:dyDescent="0.25">
      <c r="A39" s="31"/>
      <c r="B39" s="11"/>
    </row>
    <row r="40" spans="1:21" ht="15" x14ac:dyDescent="0.25">
      <c r="A40" s="31"/>
      <c r="B40" s="39"/>
    </row>
    <row r="41" spans="1:21" ht="15" x14ac:dyDescent="0.25">
      <c r="A41" s="41"/>
      <c r="B41" s="11"/>
    </row>
    <row r="42" spans="1:21" ht="15" x14ac:dyDescent="0.25">
      <c r="A42" s="31"/>
      <c r="B42" s="11"/>
    </row>
    <row r="43" spans="1:21" ht="15" x14ac:dyDescent="0.25">
      <c r="A43" s="31"/>
      <c r="B43" s="11"/>
    </row>
    <row r="44" spans="1:21" ht="15" x14ac:dyDescent="0.25">
      <c r="A44" s="31"/>
      <c r="B44" s="11"/>
    </row>
    <row r="45" spans="1:21" ht="15" x14ac:dyDescent="0.25">
      <c r="A45" s="31"/>
      <c r="B45" s="11"/>
    </row>
    <row r="46" spans="1:21" ht="15" x14ac:dyDescent="0.25">
      <c r="A46" s="31"/>
      <c r="B46" s="11"/>
    </row>
    <row r="47" spans="1:21" ht="15" x14ac:dyDescent="0.25">
      <c r="A47" s="31"/>
      <c r="B47" s="11"/>
    </row>
    <row r="48" spans="1:21" ht="15" x14ac:dyDescent="0.25">
      <c r="A48" s="31"/>
      <c r="B48" s="39"/>
    </row>
    <row r="49" spans="1:2" ht="15" x14ac:dyDescent="0.25">
      <c r="A49" s="41"/>
      <c r="B49" s="11"/>
    </row>
    <row r="50" spans="1:2" ht="15" x14ac:dyDescent="0.25">
      <c r="A50" s="41"/>
      <c r="B50" s="39"/>
    </row>
    <row r="51" spans="1:2" ht="15" x14ac:dyDescent="0.25">
      <c r="A51" s="31"/>
      <c r="B51" s="11"/>
    </row>
    <row r="52" spans="1:2" ht="15" x14ac:dyDescent="0.25">
      <c r="A52" s="31"/>
      <c r="B52" s="11"/>
    </row>
    <row r="53" spans="1:2" ht="15" x14ac:dyDescent="0.25">
      <c r="A53" s="41"/>
      <c r="B53" s="11"/>
    </row>
    <row r="54" spans="1:2" ht="15" x14ac:dyDescent="0.25">
      <c r="A54" s="31"/>
      <c r="B54" s="11"/>
    </row>
    <row r="55" spans="1:2" ht="15" x14ac:dyDescent="0.25">
      <c r="A55" s="31"/>
      <c r="B55" s="11"/>
    </row>
    <row r="56" spans="1:2" ht="15" x14ac:dyDescent="0.25">
      <c r="A56" s="31"/>
      <c r="B56" s="37"/>
    </row>
    <row r="57" spans="1:2" ht="15" x14ac:dyDescent="0.25">
      <c r="A57" s="41"/>
      <c r="B57" s="11"/>
    </row>
    <row r="58" spans="1:2" ht="15" x14ac:dyDescent="0.25">
      <c r="A58" s="41"/>
      <c r="B58" s="11"/>
    </row>
    <row r="59" spans="1:2" ht="15" x14ac:dyDescent="0.25">
      <c r="A59" s="41"/>
      <c r="B59" s="11"/>
    </row>
    <row r="60" spans="1:2" ht="15" x14ac:dyDescent="0.25">
      <c r="A60" s="31"/>
      <c r="B60" s="62"/>
    </row>
    <row r="61" spans="1:2" ht="15" x14ac:dyDescent="0.25">
      <c r="A61" s="31"/>
      <c r="B61" s="11"/>
    </row>
    <row r="62" spans="1:2" ht="15" x14ac:dyDescent="0.25">
      <c r="A62" s="41"/>
      <c r="B62" s="39"/>
    </row>
    <row r="63" spans="1:2" ht="15" x14ac:dyDescent="0.25">
      <c r="A63" s="31"/>
      <c r="B63" s="37"/>
    </row>
    <row r="64" spans="1:2" ht="15" x14ac:dyDescent="0.25">
      <c r="A64" s="41"/>
      <c r="B64" s="37"/>
    </row>
    <row r="65" spans="1:2" ht="15" x14ac:dyDescent="0.25">
      <c r="A65" s="31"/>
      <c r="B65" s="11"/>
    </row>
    <row r="66" spans="1:2" ht="15" x14ac:dyDescent="0.25">
      <c r="A66" s="31"/>
      <c r="B66" s="11"/>
    </row>
    <row r="67" spans="1:2" ht="15" x14ac:dyDescent="0.25">
      <c r="A67" s="31"/>
      <c r="B67" s="11"/>
    </row>
    <row r="68" spans="1:2" ht="15" x14ac:dyDescent="0.25">
      <c r="A68" s="31"/>
      <c r="B68" s="11"/>
    </row>
    <row r="69" spans="1:2" ht="15" x14ac:dyDescent="0.25">
      <c r="A69" s="31"/>
      <c r="B69" s="11"/>
    </row>
    <row r="70" spans="1:2" ht="15" x14ac:dyDescent="0.25">
      <c r="A70" s="41"/>
      <c r="B70" s="11"/>
    </row>
    <row r="71" spans="1:2" ht="15" x14ac:dyDescent="0.25">
      <c r="A71" s="31"/>
      <c r="B71" s="39"/>
    </row>
    <row r="72" spans="1:2" ht="15" x14ac:dyDescent="0.25">
      <c r="A72" s="31"/>
      <c r="B72" s="11"/>
    </row>
    <row r="73" spans="1:2" ht="15" x14ac:dyDescent="0.25">
      <c r="A73" s="41"/>
      <c r="B73" s="11"/>
    </row>
    <row r="74" spans="1:2" ht="15" x14ac:dyDescent="0.25">
      <c r="A74" s="31"/>
      <c r="B74" s="11"/>
    </row>
    <row r="75" spans="1:2" ht="15" x14ac:dyDescent="0.25">
      <c r="A75" s="31"/>
      <c r="B75" s="11"/>
    </row>
    <row r="76" spans="1:2" ht="15" x14ac:dyDescent="0.25">
      <c r="A76" s="31"/>
      <c r="B76" s="37"/>
    </row>
    <row r="77" spans="1:2" ht="15" x14ac:dyDescent="0.25">
      <c r="A77" s="31"/>
      <c r="B77" s="11"/>
    </row>
    <row r="78" spans="1:2" ht="15" x14ac:dyDescent="0.25">
      <c r="A78" s="31"/>
      <c r="B78" s="11"/>
    </row>
    <row r="79" spans="1:2" ht="15" x14ac:dyDescent="0.25">
      <c r="A79" s="31"/>
      <c r="B79" s="11"/>
    </row>
    <row r="80" spans="1:2" ht="15" x14ac:dyDescent="0.25">
      <c r="A80" s="31"/>
      <c r="B80" s="11"/>
    </row>
    <row r="81" spans="1:2" ht="15" x14ac:dyDescent="0.25">
      <c r="A81" s="31"/>
      <c r="B81" s="39"/>
    </row>
    <row r="82" spans="1:2" ht="15" x14ac:dyDescent="0.25">
      <c r="A82" s="41"/>
      <c r="B82" s="11"/>
    </row>
    <row r="83" spans="1:2" ht="15" x14ac:dyDescent="0.25">
      <c r="A83" s="31"/>
      <c r="B83" s="11"/>
    </row>
    <row r="84" spans="1:2" ht="15" x14ac:dyDescent="0.25">
      <c r="A84" s="31"/>
      <c r="B84" s="11"/>
    </row>
    <row r="85" spans="1:2" ht="15" x14ac:dyDescent="0.25">
      <c r="A85" s="31"/>
      <c r="B85" s="11"/>
    </row>
    <row r="86" spans="1:2" ht="15" x14ac:dyDescent="0.25">
      <c r="A86" s="31"/>
      <c r="B86" s="39"/>
    </row>
    <row r="87" spans="1:2" ht="15" x14ac:dyDescent="0.25">
      <c r="A87" s="31"/>
      <c r="B87" s="39"/>
    </row>
    <row r="88" spans="1:2" ht="15" x14ac:dyDescent="0.25">
      <c r="A88" s="31"/>
      <c r="B88" s="11"/>
    </row>
    <row r="89" spans="1:2" ht="15" x14ac:dyDescent="0.25">
      <c r="A89" s="31"/>
      <c r="B89" s="37"/>
    </row>
    <row r="90" spans="1:2" ht="15" x14ac:dyDescent="0.25">
      <c r="A90" s="31"/>
      <c r="B90" s="11"/>
    </row>
    <row r="91" spans="1:2" ht="15" x14ac:dyDescent="0.25">
      <c r="A91" s="31"/>
      <c r="B91" s="37"/>
    </row>
    <row r="92" spans="1:2" ht="15" x14ac:dyDescent="0.25">
      <c r="A92" s="31"/>
      <c r="B92" s="11"/>
    </row>
    <row r="93" spans="1:2" ht="15" x14ac:dyDescent="0.25">
      <c r="A93" s="31"/>
      <c r="B93" s="11"/>
    </row>
    <row r="94" spans="1:2" ht="15" x14ac:dyDescent="0.25">
      <c r="A94" s="31"/>
      <c r="B94" s="11"/>
    </row>
    <row r="95" spans="1:2" ht="15" x14ac:dyDescent="0.25">
      <c r="A95" s="31"/>
      <c r="B95" s="37"/>
    </row>
    <row r="96" spans="1:2" ht="15" x14ac:dyDescent="0.25">
      <c r="A96" s="31"/>
      <c r="B96" s="61"/>
    </row>
    <row r="97" spans="1:2" ht="15" x14ac:dyDescent="0.25">
      <c r="A97" s="31"/>
      <c r="B97" s="11"/>
    </row>
    <row r="98" spans="1:2" ht="15" x14ac:dyDescent="0.25">
      <c r="A98" s="31"/>
      <c r="B98" s="11"/>
    </row>
    <row r="99" spans="1:2" ht="15" x14ac:dyDescent="0.25">
      <c r="A99" s="31"/>
      <c r="B99" s="11"/>
    </row>
    <row r="100" spans="1:2" ht="15" x14ac:dyDescent="0.25">
      <c r="A100" s="41"/>
      <c r="B100" s="11"/>
    </row>
    <row r="101" spans="1:2" ht="15" x14ac:dyDescent="0.25">
      <c r="A101" s="31"/>
      <c r="B101" s="11"/>
    </row>
    <row r="102" spans="1:2" ht="15" x14ac:dyDescent="0.25">
      <c r="A102" s="31"/>
      <c r="B102" s="11"/>
    </row>
    <row r="103" spans="1:2" ht="15" x14ac:dyDescent="0.25">
      <c r="A103" s="31"/>
      <c r="B103" s="11"/>
    </row>
    <row r="104" spans="1:2" ht="15" x14ac:dyDescent="0.25">
      <c r="A104" s="31"/>
      <c r="B104" s="11"/>
    </row>
    <row r="105" spans="1:2" ht="15" x14ac:dyDescent="0.25">
      <c r="A105" s="31"/>
      <c r="B105" s="39"/>
    </row>
    <row r="106" spans="1:2" ht="15" x14ac:dyDescent="0.25">
      <c r="A106" s="31"/>
      <c r="B106" s="11"/>
    </row>
    <row r="107" spans="1:2" ht="15" x14ac:dyDescent="0.25">
      <c r="A107" s="31"/>
      <c r="B107" s="11"/>
    </row>
    <row r="108" spans="1:2" ht="15" x14ac:dyDescent="0.25">
      <c r="A108" s="31"/>
      <c r="B108" s="11"/>
    </row>
    <row r="109" spans="1:2" ht="15" x14ac:dyDescent="0.25">
      <c r="A109" s="31"/>
      <c r="B109" s="11"/>
    </row>
    <row r="110" spans="1:2" ht="15" x14ac:dyDescent="0.25">
      <c r="A110" s="31"/>
      <c r="B110" s="11"/>
    </row>
    <row r="111" spans="1:2" ht="15" x14ac:dyDescent="0.25">
      <c r="A111" s="31"/>
      <c r="B111" s="37"/>
    </row>
    <row r="112" spans="1:2" ht="15" x14ac:dyDescent="0.25">
      <c r="A112" s="31"/>
      <c r="B112" s="11"/>
    </row>
    <row r="113" spans="1:2" ht="15" x14ac:dyDescent="0.25">
      <c r="A113" s="31"/>
      <c r="B113" s="11"/>
    </row>
    <row r="114" spans="1:2" ht="15" x14ac:dyDescent="0.25">
      <c r="A114" s="31"/>
      <c r="B114" s="11"/>
    </row>
    <row r="115" spans="1:2" ht="15" x14ac:dyDescent="0.25">
      <c r="A115" s="31"/>
      <c r="B115" s="37"/>
    </row>
    <row r="116" spans="1:2" ht="15" x14ac:dyDescent="0.25">
      <c r="A116" s="31"/>
      <c r="B116" s="11"/>
    </row>
    <row r="117" spans="1:2" ht="15" x14ac:dyDescent="0.25">
      <c r="A117" s="31"/>
      <c r="B117" s="39"/>
    </row>
    <row r="118" spans="1:2" ht="15" x14ac:dyDescent="0.25">
      <c r="A118" s="41"/>
      <c r="B118" s="11"/>
    </row>
    <row r="119" spans="1:2" ht="15" x14ac:dyDescent="0.25">
      <c r="A119" s="31"/>
      <c r="B119" s="11"/>
    </row>
    <row r="120" spans="1:2" ht="15" x14ac:dyDescent="0.25">
      <c r="A120" s="31"/>
      <c r="B120" s="61"/>
    </row>
    <row r="121" spans="1:2" ht="15" x14ac:dyDescent="0.25">
      <c r="A121" s="31"/>
      <c r="B121" s="11"/>
    </row>
    <row r="122" spans="1:2" ht="15" x14ac:dyDescent="0.25">
      <c r="A122" s="31"/>
      <c r="B122" s="11"/>
    </row>
    <row r="123" spans="1:2" ht="15" x14ac:dyDescent="0.25">
      <c r="A123" s="31"/>
      <c r="B123" s="39"/>
    </row>
    <row r="124" spans="1:2" ht="15" x14ac:dyDescent="0.25">
      <c r="A124" s="31"/>
      <c r="B124" s="11"/>
    </row>
    <row r="125" spans="1:2" ht="15" x14ac:dyDescent="0.25">
      <c r="A125" s="31"/>
      <c r="B125" s="11"/>
    </row>
    <row r="126" spans="1:2" ht="15" x14ac:dyDescent="0.25">
      <c r="A126" s="31"/>
      <c r="B126" s="11"/>
    </row>
    <row r="127" spans="1:2" ht="15" x14ac:dyDescent="0.25">
      <c r="A127" s="41"/>
      <c r="B127" s="11"/>
    </row>
    <row r="128" spans="1:2" ht="15" x14ac:dyDescent="0.25">
      <c r="A128" s="31"/>
      <c r="B128" s="11"/>
    </row>
    <row r="129" spans="1:2" ht="15" x14ac:dyDescent="0.25">
      <c r="A129" s="31"/>
      <c r="B129" s="11"/>
    </row>
    <row r="130" spans="1:2" ht="15" x14ac:dyDescent="0.25">
      <c r="A130" s="31"/>
      <c r="B130" s="11"/>
    </row>
    <row r="131" spans="1:2" ht="15" x14ac:dyDescent="0.25">
      <c r="A131" s="41"/>
      <c r="B131" s="11"/>
    </row>
    <row r="132" spans="1:2" ht="15" x14ac:dyDescent="0.25">
      <c r="A132" s="31"/>
      <c r="B132" s="39"/>
    </row>
    <row r="133" spans="1:2" ht="15" x14ac:dyDescent="0.25">
      <c r="A133" s="31"/>
      <c r="B133" s="11"/>
    </row>
    <row r="134" spans="1:2" ht="15" x14ac:dyDescent="0.25">
      <c r="A134" s="31"/>
      <c r="B134" s="11"/>
    </row>
    <row r="135" spans="1:2" ht="15" x14ac:dyDescent="0.25">
      <c r="A135" s="31"/>
      <c r="B135" s="11"/>
    </row>
    <row r="136" spans="1:2" ht="15" x14ac:dyDescent="0.25">
      <c r="A136" s="31"/>
      <c r="B136" s="11"/>
    </row>
    <row r="137" spans="1:2" ht="15" x14ac:dyDescent="0.25">
      <c r="A137" s="41"/>
      <c r="B137" s="11"/>
    </row>
    <row r="138" spans="1:2" ht="15" x14ac:dyDescent="0.25">
      <c r="A138" s="31"/>
      <c r="B138" s="11"/>
    </row>
    <row r="139" spans="1:2" ht="15" x14ac:dyDescent="0.25">
      <c r="A139" s="31"/>
      <c r="B139" s="39"/>
    </row>
    <row r="140" spans="1:2" ht="15" x14ac:dyDescent="0.25">
      <c r="A140" s="41"/>
      <c r="B140" s="11"/>
    </row>
    <row r="141" spans="1:2" ht="15" x14ac:dyDescent="0.25">
      <c r="A141" s="31"/>
      <c r="B141" s="11"/>
    </row>
    <row r="142" spans="1:2" ht="15" x14ac:dyDescent="0.25">
      <c r="A142" s="31"/>
      <c r="B142" s="11"/>
    </row>
    <row r="143" spans="1:2" ht="15" x14ac:dyDescent="0.25">
      <c r="A143" s="31"/>
      <c r="B143" s="37"/>
    </row>
    <row r="144" spans="1:2" ht="15" x14ac:dyDescent="0.25">
      <c r="A144" s="31"/>
      <c r="B144" s="37"/>
    </row>
    <row r="145" spans="1:2" ht="15" x14ac:dyDescent="0.25">
      <c r="A145" s="31"/>
      <c r="B145" s="11"/>
    </row>
    <row r="146" spans="1:2" ht="15" x14ac:dyDescent="0.25">
      <c r="A146" s="31"/>
      <c r="B146" s="11"/>
    </row>
    <row r="147" spans="1:2" ht="15" x14ac:dyDescent="0.25">
      <c r="A147" s="31"/>
      <c r="B147" s="11"/>
    </row>
    <row r="148" spans="1:2" ht="15" x14ac:dyDescent="0.25">
      <c r="A148" s="31"/>
      <c r="B148" s="11"/>
    </row>
    <row r="149" spans="1:2" ht="15" x14ac:dyDescent="0.25">
      <c r="A149" s="41"/>
      <c r="B149" s="11"/>
    </row>
    <row r="150" spans="1:2" ht="15" x14ac:dyDescent="0.25">
      <c r="A150" s="31"/>
      <c r="B150" s="11"/>
    </row>
    <row r="151" spans="1:2" ht="15" x14ac:dyDescent="0.25">
      <c r="A151" s="31"/>
      <c r="B151" s="11"/>
    </row>
    <row r="152" spans="1:2" ht="15" x14ac:dyDescent="0.25">
      <c r="A152" s="31"/>
      <c r="B152" s="11"/>
    </row>
    <row r="153" spans="1:2" ht="15" x14ac:dyDescent="0.25">
      <c r="A153" s="31"/>
      <c r="B153" s="11"/>
    </row>
    <row r="154" spans="1:2" ht="15" x14ac:dyDescent="0.25">
      <c r="A154" s="31"/>
      <c r="B154" s="11"/>
    </row>
    <row r="155" spans="1:2" ht="15" x14ac:dyDescent="0.25">
      <c r="A155" s="31"/>
      <c r="B155" s="11"/>
    </row>
    <row r="156" spans="1:2" ht="15" x14ac:dyDescent="0.25">
      <c r="A156" s="31"/>
      <c r="B156" s="11"/>
    </row>
    <row r="157" spans="1:2" ht="15" x14ac:dyDescent="0.25">
      <c r="A157" s="31"/>
      <c r="B157" s="11"/>
    </row>
    <row r="158" spans="1:2" ht="15" x14ac:dyDescent="0.25">
      <c r="A158" s="41"/>
      <c r="B158" s="11"/>
    </row>
    <row r="159" spans="1:2" ht="15" x14ac:dyDescent="0.25">
      <c r="A159" s="41"/>
      <c r="B159" s="37"/>
    </row>
    <row r="160" spans="1:2" ht="15" x14ac:dyDescent="0.25">
      <c r="A160" s="31"/>
      <c r="B160" s="11"/>
    </row>
    <row r="161" spans="1:2" ht="15" x14ac:dyDescent="0.25">
      <c r="A161" s="31"/>
      <c r="B161" s="37"/>
    </row>
    <row r="162" spans="1:2" ht="15" x14ac:dyDescent="0.25">
      <c r="A162" s="31"/>
      <c r="B162" s="37"/>
    </row>
    <row r="163" spans="1:2" ht="15" x14ac:dyDescent="0.25">
      <c r="A163" s="31"/>
      <c r="B163" s="37"/>
    </row>
    <row r="164" spans="1:2" ht="15" x14ac:dyDescent="0.25">
      <c r="A164" s="31"/>
      <c r="B164" s="11"/>
    </row>
    <row r="165" spans="1:2" ht="15" x14ac:dyDescent="0.25">
      <c r="A165" s="31"/>
      <c r="B165" s="11"/>
    </row>
    <row r="166" spans="1:2" ht="15" x14ac:dyDescent="0.25">
      <c r="A166" s="31"/>
      <c r="B166" s="11"/>
    </row>
    <row r="167" spans="1:2" ht="15" x14ac:dyDescent="0.25">
      <c r="A167" s="31"/>
      <c r="B167" s="11"/>
    </row>
    <row r="168" spans="1:2" ht="15" x14ac:dyDescent="0.25">
      <c r="A168" s="31"/>
      <c r="B168" s="37"/>
    </row>
    <row r="169" spans="1:2" ht="15" x14ac:dyDescent="0.25">
      <c r="A169" s="31"/>
      <c r="B169" s="11"/>
    </row>
    <row r="170" spans="1:2" ht="15" x14ac:dyDescent="0.25">
      <c r="A170" s="31"/>
      <c r="B170" s="39"/>
    </row>
    <row r="171" spans="1:2" ht="15" x14ac:dyDescent="0.25">
      <c r="A171" s="41"/>
      <c r="B171" s="11"/>
    </row>
    <row r="172" spans="1:2" ht="15" x14ac:dyDescent="0.25">
      <c r="A172" s="31"/>
      <c r="B172" s="37"/>
    </row>
    <row r="173" spans="1:2" ht="15" x14ac:dyDescent="0.25">
      <c r="A173" s="41"/>
      <c r="B173" s="11"/>
    </row>
    <row r="174" spans="1:2" ht="15" x14ac:dyDescent="0.25">
      <c r="A174" s="31"/>
      <c r="B174" s="11"/>
    </row>
    <row r="175" spans="1:2" ht="15" x14ac:dyDescent="0.25">
      <c r="A175" s="31"/>
      <c r="B175" s="11"/>
    </row>
    <row r="176" spans="1:2" ht="15" x14ac:dyDescent="0.25">
      <c r="A176" s="31"/>
      <c r="B176" s="11"/>
    </row>
    <row r="177" spans="1:2" ht="15" x14ac:dyDescent="0.25">
      <c r="A177" s="31"/>
      <c r="B177" s="11"/>
    </row>
    <row r="178" spans="1:2" ht="15" x14ac:dyDescent="0.25">
      <c r="A178" s="31"/>
      <c r="B178" s="11"/>
    </row>
    <row r="179" spans="1:2" ht="15" x14ac:dyDescent="0.25">
      <c r="A179" s="31"/>
      <c r="B179" s="11"/>
    </row>
    <row r="180" spans="1:2" ht="15" x14ac:dyDescent="0.25">
      <c r="A180" s="31"/>
      <c r="B180" s="11"/>
    </row>
    <row r="181" spans="1:2" ht="15" x14ac:dyDescent="0.25">
      <c r="A181" s="31"/>
      <c r="B181" s="11"/>
    </row>
    <row r="182" spans="1:2" ht="15" x14ac:dyDescent="0.25">
      <c r="A182" s="31"/>
      <c r="B182" s="37"/>
    </row>
    <row r="183" spans="1:2" ht="15" x14ac:dyDescent="0.25">
      <c r="A183" s="31"/>
      <c r="B183" s="11"/>
    </row>
    <row r="184" spans="1:2" ht="15" x14ac:dyDescent="0.25">
      <c r="A184" s="31"/>
      <c r="B184" s="11"/>
    </row>
    <row r="185" spans="1:2" ht="15" x14ac:dyDescent="0.25">
      <c r="A185" s="31"/>
      <c r="B185" s="61"/>
    </row>
    <row r="186" spans="1:2" ht="15" x14ac:dyDescent="0.25">
      <c r="A186" s="31"/>
      <c r="B186" s="11"/>
    </row>
    <row r="187" spans="1:2" ht="15" x14ac:dyDescent="0.25">
      <c r="A187" s="31"/>
      <c r="B187" s="11"/>
    </row>
    <row r="188" spans="1:2" ht="15" x14ac:dyDescent="0.25">
      <c r="A188" s="31"/>
      <c r="B188" s="11"/>
    </row>
    <row r="189" spans="1:2" ht="15" x14ac:dyDescent="0.25">
      <c r="A189" s="31"/>
      <c r="B189" s="11"/>
    </row>
    <row r="190" spans="1:2" ht="15" x14ac:dyDescent="0.25">
      <c r="A190" s="31"/>
      <c r="B190" s="11"/>
    </row>
    <row r="191" spans="1:2" ht="15" x14ac:dyDescent="0.25">
      <c r="A191" s="31"/>
      <c r="B191" s="11"/>
    </row>
    <row r="192" spans="1:2" ht="15" x14ac:dyDescent="0.25">
      <c r="A192" s="31"/>
      <c r="B192" s="11"/>
    </row>
    <row r="193" spans="1:2" ht="15" x14ac:dyDescent="0.25">
      <c r="A193" s="31"/>
      <c r="B193" s="11"/>
    </row>
    <row r="194" spans="1:2" ht="15" x14ac:dyDescent="0.25">
      <c r="A194" s="31"/>
      <c r="B194" s="61"/>
    </row>
    <row r="195" spans="1:2" ht="15" x14ac:dyDescent="0.25">
      <c r="A195" s="31"/>
      <c r="B195" s="11"/>
    </row>
    <row r="196" spans="1:2" ht="15" x14ac:dyDescent="0.25">
      <c r="A196" s="31"/>
      <c r="B196" s="11"/>
    </row>
    <row r="197" spans="1:2" ht="15" x14ac:dyDescent="0.25">
      <c r="A197" s="31"/>
      <c r="B197" s="61"/>
    </row>
    <row r="198" spans="1:2" ht="15" x14ac:dyDescent="0.25">
      <c r="A198" s="31"/>
      <c r="B198" s="11"/>
    </row>
    <row r="199" spans="1:2" ht="15" x14ac:dyDescent="0.25">
      <c r="A199" s="31"/>
      <c r="B199" s="11"/>
    </row>
    <row r="200" spans="1:2" ht="15" x14ac:dyDescent="0.25">
      <c r="A200" s="31"/>
      <c r="B200" s="11"/>
    </row>
    <row r="201" spans="1:2" ht="15" x14ac:dyDescent="0.25">
      <c r="A201" s="31"/>
      <c r="B201" s="11"/>
    </row>
    <row r="202" spans="1:2" ht="15" x14ac:dyDescent="0.25">
      <c r="A202" s="31"/>
      <c r="B202" s="39"/>
    </row>
    <row r="203" spans="1:2" ht="15" x14ac:dyDescent="0.25">
      <c r="A203" s="31"/>
      <c r="B203" s="11"/>
    </row>
    <row r="204" spans="1:2" ht="15" x14ac:dyDescent="0.25">
      <c r="A204" s="31"/>
      <c r="B204" s="39"/>
    </row>
    <row r="205" spans="1:2" ht="15" x14ac:dyDescent="0.25">
      <c r="A205" s="31"/>
      <c r="B205" s="61"/>
    </row>
    <row r="206" spans="1:2" ht="15" x14ac:dyDescent="0.25">
      <c r="A206" s="31"/>
      <c r="B206" s="11"/>
    </row>
    <row r="207" spans="1:2" ht="15" x14ac:dyDescent="0.25">
      <c r="A207" s="41"/>
      <c r="B207" s="37"/>
    </row>
    <row r="208" spans="1:2" ht="15" x14ac:dyDescent="0.25">
      <c r="A208" s="31"/>
      <c r="B208" s="11"/>
    </row>
    <row r="209" spans="1:2" ht="15" x14ac:dyDescent="0.25">
      <c r="A209" s="31"/>
      <c r="B209" s="11"/>
    </row>
    <row r="210" spans="1:2" ht="15" x14ac:dyDescent="0.25">
      <c r="A210" s="31"/>
      <c r="B210" s="11"/>
    </row>
  </sheetData>
  <sheetProtection password="CABB" sheet="1" objects="1" scenarios="1"/>
  <mergeCells count="5">
    <mergeCell ref="A2:B2"/>
    <mergeCell ref="P2:R2"/>
    <mergeCell ref="G2:I2"/>
    <mergeCell ref="J2:L2"/>
    <mergeCell ref="M2:O2"/>
  </mergeCells>
  <phoneticPr fontId="0" type="noConversion"/>
  <printOptions horizontalCentered="1" verticalCentered="1" gridLines="1" gridLinesSet="0"/>
  <pageMargins left="0.25" right="0.25" top="0.5" bottom="0.7" header="0.23" footer="0"/>
  <pageSetup scale="80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:X210"/>
  <sheetViews>
    <sheetView showZeros="0" zoomScale="58" zoomScaleNormal="58" workbookViewId="0"/>
  </sheetViews>
  <sheetFormatPr defaultColWidth="10.33203125" defaultRowHeight="13.2" x14ac:dyDescent="0.25"/>
  <cols>
    <col min="1" max="1" width="3.6640625" style="2" customWidth="1"/>
    <col min="2" max="2" width="9.109375" style="2" customWidth="1"/>
    <col min="3" max="7" width="5.88671875" style="1" bestFit="1" customWidth="1"/>
    <col min="8" max="8" width="5.88671875" style="1" customWidth="1"/>
    <col min="9" max="9" width="5.88671875" style="1" bestFit="1" customWidth="1"/>
    <col min="10" max="10" width="5.88671875" style="2" bestFit="1" customWidth="1"/>
    <col min="11" max="11" width="5.88671875" style="2" customWidth="1"/>
    <col min="12" max="12" width="7" style="2" bestFit="1" customWidth="1"/>
    <col min="13" max="13" width="5.88671875" style="1" bestFit="1" customWidth="1"/>
    <col min="14" max="14" width="5.88671875" style="1" customWidth="1"/>
    <col min="15" max="16" width="5.88671875" style="1" bestFit="1" customWidth="1"/>
    <col min="17" max="17" width="5.88671875" style="1" customWidth="1"/>
    <col min="18" max="18" width="5.88671875" style="1" bestFit="1" customWidth="1"/>
    <col min="19" max="19" width="7" style="1" bestFit="1" customWidth="1"/>
    <col min="20" max="20" width="6.5546875" style="1" customWidth="1"/>
    <col min="21" max="21" width="5" customWidth="1"/>
    <col min="22" max="16384" width="10.33203125" style="1"/>
  </cols>
  <sheetData>
    <row r="1" spans="1:24" ht="16.2" customHeight="1" x14ac:dyDescent="0.3">
      <c r="B1" s="13"/>
      <c r="C1" s="17" t="s">
        <v>0</v>
      </c>
      <c r="D1" s="14"/>
      <c r="E1" s="14"/>
      <c r="F1" s="22"/>
      <c r="G1" s="58" t="s">
        <v>1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47"/>
      <c r="T1" s="45"/>
    </row>
    <row r="2" spans="1:24" ht="16.2" customHeight="1" x14ac:dyDescent="0.3">
      <c r="A2" s="85">
        <v>38056</v>
      </c>
      <c r="B2" s="86"/>
      <c r="C2" s="19" t="s">
        <v>14</v>
      </c>
      <c r="D2" s="20" t="s">
        <v>15</v>
      </c>
      <c r="E2" s="20" t="s">
        <v>16</v>
      </c>
      <c r="F2" s="21" t="s">
        <v>17</v>
      </c>
      <c r="G2" s="87" t="s">
        <v>10</v>
      </c>
      <c r="H2" s="88"/>
      <c r="I2" s="89"/>
      <c r="J2" s="87" t="s">
        <v>11</v>
      </c>
      <c r="K2" s="88"/>
      <c r="L2" s="89"/>
      <c r="M2" s="87" t="s">
        <v>12</v>
      </c>
      <c r="N2" s="88"/>
      <c r="O2" s="89"/>
      <c r="P2" s="87" t="s">
        <v>13</v>
      </c>
      <c r="Q2" s="88"/>
      <c r="R2" s="89"/>
      <c r="S2" s="48" t="s">
        <v>2</v>
      </c>
      <c r="T2" s="49" t="s">
        <v>21</v>
      </c>
    </row>
    <row r="3" spans="1:24" ht="16.2" customHeight="1" x14ac:dyDescent="0.25">
      <c r="A3" s="3">
        <f>COUNTIF($A$6:$A$29,"&gt;0")</f>
        <v>16</v>
      </c>
      <c r="B3" s="7"/>
      <c r="C3" s="4"/>
      <c r="D3" s="3"/>
      <c r="E3" s="3"/>
      <c r="F3" s="5"/>
      <c r="G3" s="51" t="s">
        <v>18</v>
      </c>
      <c r="H3" s="51" t="s">
        <v>19</v>
      </c>
      <c r="I3" s="51" t="s">
        <v>22</v>
      </c>
      <c r="J3" s="52" t="s">
        <v>18</v>
      </c>
      <c r="K3" s="66" t="s">
        <v>19</v>
      </c>
      <c r="L3" s="51" t="s">
        <v>22</v>
      </c>
      <c r="M3" s="52" t="s">
        <v>18</v>
      </c>
      <c r="N3" s="66" t="s">
        <v>19</v>
      </c>
      <c r="O3" s="51" t="s">
        <v>22</v>
      </c>
      <c r="P3" s="52" t="s">
        <v>18</v>
      </c>
      <c r="Q3" s="66" t="s">
        <v>19</v>
      </c>
      <c r="R3" s="51" t="s">
        <v>22</v>
      </c>
      <c r="S3" s="12" t="s">
        <v>80</v>
      </c>
      <c r="T3" s="15"/>
    </row>
    <row r="4" spans="1:24" ht="16.2" customHeight="1" x14ac:dyDescent="0.25">
      <c r="A4" s="3" t="s">
        <v>3</v>
      </c>
      <c r="B4" s="57" t="s">
        <v>20</v>
      </c>
      <c r="C4" s="53">
        <v>40</v>
      </c>
      <c r="D4" s="53">
        <v>40</v>
      </c>
      <c r="E4" s="53">
        <v>40</v>
      </c>
      <c r="F4" s="53">
        <v>40</v>
      </c>
      <c r="G4" s="53">
        <v>29</v>
      </c>
      <c r="H4" s="54">
        <v>26</v>
      </c>
      <c r="I4" s="54">
        <v>25</v>
      </c>
      <c r="J4" s="53">
        <v>30</v>
      </c>
      <c r="K4" s="54">
        <v>28</v>
      </c>
      <c r="L4" s="54">
        <v>22</v>
      </c>
      <c r="M4" s="53">
        <v>23</v>
      </c>
      <c r="N4" s="54">
        <v>28</v>
      </c>
      <c r="O4" s="54">
        <v>29</v>
      </c>
      <c r="P4" s="53">
        <v>28</v>
      </c>
      <c r="Q4" s="54">
        <v>30</v>
      </c>
      <c r="R4" s="55">
        <v>22</v>
      </c>
      <c r="S4" s="56">
        <v>480</v>
      </c>
      <c r="T4" s="63"/>
    </row>
    <row r="5" spans="1:24" ht="16.2" customHeight="1" x14ac:dyDescent="0.25">
      <c r="A5" s="3"/>
      <c r="B5" s="3"/>
      <c r="C5" s="4"/>
      <c r="D5" s="3"/>
      <c r="E5" s="3"/>
      <c r="F5" s="5"/>
      <c r="G5" s="4"/>
      <c r="H5" s="3"/>
      <c r="I5" s="3"/>
      <c r="J5" s="4"/>
      <c r="K5" s="3"/>
      <c r="L5" s="3"/>
      <c r="M5" s="4"/>
      <c r="N5" s="3"/>
      <c r="O5" s="3"/>
      <c r="P5" s="6"/>
      <c r="Q5" s="68"/>
      <c r="R5" s="18"/>
      <c r="S5" s="8"/>
      <c r="T5" s="15" t="s">
        <v>4</v>
      </c>
    </row>
    <row r="6" spans="1:24" ht="16.2" customHeight="1" x14ac:dyDescent="0.25">
      <c r="A6" s="31">
        <v>4</v>
      </c>
      <c r="B6" s="11" t="s">
        <v>57</v>
      </c>
      <c r="C6" s="72">
        <v>39</v>
      </c>
      <c r="D6" s="78">
        <v>40</v>
      </c>
      <c r="E6" s="78"/>
      <c r="F6" s="80"/>
      <c r="G6" s="73">
        <v>29</v>
      </c>
      <c r="H6" s="77">
        <v>23</v>
      </c>
      <c r="I6" s="77">
        <v>23</v>
      </c>
      <c r="J6" s="73">
        <v>28</v>
      </c>
      <c r="K6" s="77">
        <v>27</v>
      </c>
      <c r="L6" s="77">
        <v>20</v>
      </c>
      <c r="M6" s="73"/>
      <c r="N6" s="77"/>
      <c r="O6" s="77"/>
      <c r="P6" s="73"/>
      <c r="Q6" s="77"/>
      <c r="R6" s="64"/>
      <c r="S6" s="46">
        <f t="shared" ref="S6:S21" si="0">SUM(C6:R6)</f>
        <v>229</v>
      </c>
      <c r="T6" s="74">
        <f t="shared" ref="T6:T21" si="1">IF(S6&gt;0,(S6/ABS($S$3)*100),0)</f>
        <v>95.416666666666671</v>
      </c>
      <c r="W6"/>
      <c r="X6"/>
    </row>
    <row r="7" spans="1:24" ht="16.2" customHeight="1" x14ac:dyDescent="0.25">
      <c r="A7" s="31">
        <v>4</v>
      </c>
      <c r="B7" s="11" t="s">
        <v>58</v>
      </c>
      <c r="C7" s="72">
        <v>39</v>
      </c>
      <c r="D7" s="78">
        <v>37</v>
      </c>
      <c r="E7" s="78"/>
      <c r="F7" s="80"/>
      <c r="G7" s="73">
        <v>28</v>
      </c>
      <c r="H7" s="77">
        <v>23</v>
      </c>
      <c r="I7" s="77">
        <v>20</v>
      </c>
      <c r="J7" s="73">
        <v>28</v>
      </c>
      <c r="K7" s="77">
        <v>27</v>
      </c>
      <c r="L7" s="77">
        <v>22</v>
      </c>
      <c r="M7" s="73"/>
      <c r="N7" s="77"/>
      <c r="O7" s="77"/>
      <c r="P7" s="73"/>
      <c r="Q7" s="77"/>
      <c r="R7" s="64"/>
      <c r="S7" s="46">
        <f t="shared" si="0"/>
        <v>224</v>
      </c>
      <c r="T7" s="74">
        <f t="shared" si="1"/>
        <v>93.333333333333329</v>
      </c>
    </row>
    <row r="8" spans="1:24" ht="16.2" customHeight="1" x14ac:dyDescent="0.3">
      <c r="A8" s="31">
        <v>4</v>
      </c>
      <c r="B8" s="11" t="s">
        <v>64</v>
      </c>
      <c r="C8" s="72">
        <v>39</v>
      </c>
      <c r="D8" s="78">
        <v>40</v>
      </c>
      <c r="E8" s="78"/>
      <c r="F8" s="80"/>
      <c r="G8" s="73">
        <v>28</v>
      </c>
      <c r="H8" s="77">
        <v>22</v>
      </c>
      <c r="I8" s="77">
        <v>22</v>
      </c>
      <c r="J8" s="73">
        <v>28</v>
      </c>
      <c r="K8" s="77">
        <v>24</v>
      </c>
      <c r="L8" s="77">
        <v>21</v>
      </c>
      <c r="M8" s="73"/>
      <c r="N8" s="77"/>
      <c r="O8" s="77"/>
      <c r="P8" s="73"/>
      <c r="Q8" s="77"/>
      <c r="R8" s="64"/>
      <c r="S8" s="46">
        <f t="shared" si="0"/>
        <v>224</v>
      </c>
      <c r="T8" s="74">
        <f t="shared" si="1"/>
        <v>93.333333333333329</v>
      </c>
      <c r="U8" s="43"/>
    </row>
    <row r="9" spans="1:24" ht="16.2" customHeight="1" x14ac:dyDescent="0.3">
      <c r="A9" s="31">
        <v>4</v>
      </c>
      <c r="B9" s="11" t="s">
        <v>77</v>
      </c>
      <c r="C9" s="72">
        <v>38</v>
      </c>
      <c r="D9" s="78">
        <v>40</v>
      </c>
      <c r="E9" s="78"/>
      <c r="F9" s="80"/>
      <c r="G9" s="73">
        <v>28</v>
      </c>
      <c r="H9" s="77">
        <v>25</v>
      </c>
      <c r="I9" s="77">
        <v>21</v>
      </c>
      <c r="J9" s="73">
        <v>27</v>
      </c>
      <c r="K9" s="77">
        <v>25</v>
      </c>
      <c r="L9" s="77">
        <v>17</v>
      </c>
      <c r="M9" s="73"/>
      <c r="N9" s="77"/>
      <c r="O9" s="77"/>
      <c r="P9" s="73"/>
      <c r="Q9" s="77"/>
      <c r="R9" s="64"/>
      <c r="S9" s="46">
        <f t="shared" si="0"/>
        <v>221</v>
      </c>
      <c r="T9" s="74">
        <f t="shared" si="1"/>
        <v>92.083333333333329</v>
      </c>
      <c r="U9" s="43"/>
    </row>
    <row r="10" spans="1:24" ht="16.2" customHeight="1" x14ac:dyDescent="0.3">
      <c r="A10" s="31">
        <v>4</v>
      </c>
      <c r="B10" s="11" t="s">
        <v>61</v>
      </c>
      <c r="C10" s="72">
        <v>40</v>
      </c>
      <c r="D10" s="78">
        <v>39</v>
      </c>
      <c r="E10" s="78" t="s">
        <v>4</v>
      </c>
      <c r="F10" s="80" t="s">
        <v>4</v>
      </c>
      <c r="G10" s="73">
        <v>27</v>
      </c>
      <c r="H10" s="77">
        <v>25</v>
      </c>
      <c r="I10" s="77">
        <v>22</v>
      </c>
      <c r="J10" s="73">
        <v>26</v>
      </c>
      <c r="K10" s="77">
        <v>25</v>
      </c>
      <c r="L10" s="77">
        <v>14</v>
      </c>
      <c r="M10" s="73" t="s">
        <v>4</v>
      </c>
      <c r="N10" s="77"/>
      <c r="O10" s="77"/>
      <c r="P10" s="73"/>
      <c r="Q10" s="77"/>
      <c r="R10" s="64"/>
      <c r="S10" s="46">
        <f t="shared" si="0"/>
        <v>218</v>
      </c>
      <c r="T10" s="74">
        <f t="shared" si="1"/>
        <v>90.833333333333329</v>
      </c>
      <c r="U10" s="43"/>
    </row>
    <row r="11" spans="1:24" ht="16.2" customHeight="1" x14ac:dyDescent="0.3">
      <c r="A11" s="31">
        <v>4</v>
      </c>
      <c r="B11" s="11" t="s">
        <v>59</v>
      </c>
      <c r="C11" s="72">
        <v>40</v>
      </c>
      <c r="D11" s="78">
        <v>31</v>
      </c>
      <c r="E11" s="78"/>
      <c r="F11" s="80"/>
      <c r="G11" s="73">
        <v>29</v>
      </c>
      <c r="H11" s="77">
        <v>23</v>
      </c>
      <c r="I11" s="77">
        <v>20</v>
      </c>
      <c r="J11" s="73">
        <v>29</v>
      </c>
      <c r="K11" s="77">
        <v>24</v>
      </c>
      <c r="L11" s="77">
        <v>21</v>
      </c>
      <c r="M11" s="73"/>
      <c r="N11" s="77"/>
      <c r="O11" s="77"/>
      <c r="P11" s="73"/>
      <c r="Q11" s="77"/>
      <c r="R11" s="64"/>
      <c r="S11" s="46">
        <f t="shared" si="0"/>
        <v>217</v>
      </c>
      <c r="T11" s="74">
        <f t="shared" si="1"/>
        <v>90.416666666666671</v>
      </c>
      <c r="U11" s="43"/>
    </row>
    <row r="12" spans="1:24" ht="16.2" customHeight="1" x14ac:dyDescent="0.25">
      <c r="A12" s="31">
        <v>4</v>
      </c>
      <c r="B12" s="11" t="s">
        <v>63</v>
      </c>
      <c r="C12" s="72">
        <v>36</v>
      </c>
      <c r="D12" s="78">
        <v>39</v>
      </c>
      <c r="E12" s="78"/>
      <c r="F12" s="80"/>
      <c r="G12" s="73">
        <v>29</v>
      </c>
      <c r="H12" s="77">
        <v>24</v>
      </c>
      <c r="I12" s="77">
        <v>21</v>
      </c>
      <c r="J12" s="73">
        <v>29</v>
      </c>
      <c r="K12" s="77">
        <v>22</v>
      </c>
      <c r="L12" s="77">
        <v>17</v>
      </c>
      <c r="M12" s="73"/>
      <c r="N12" s="77"/>
      <c r="O12" s="77"/>
      <c r="P12" s="73"/>
      <c r="Q12" s="77"/>
      <c r="R12" s="64"/>
      <c r="S12" s="46">
        <f t="shared" si="0"/>
        <v>217</v>
      </c>
      <c r="T12" s="74">
        <f t="shared" si="1"/>
        <v>90.416666666666671</v>
      </c>
    </row>
    <row r="13" spans="1:24" ht="16.2" customHeight="1" x14ac:dyDescent="0.25">
      <c r="A13" s="31">
        <v>4</v>
      </c>
      <c r="B13" s="11" t="s">
        <v>53</v>
      </c>
      <c r="C13" s="72">
        <v>39</v>
      </c>
      <c r="D13" s="78">
        <v>36</v>
      </c>
      <c r="E13" s="78"/>
      <c r="F13" s="80"/>
      <c r="G13" s="73">
        <v>26</v>
      </c>
      <c r="H13" s="77">
        <v>23</v>
      </c>
      <c r="I13" s="77">
        <v>21</v>
      </c>
      <c r="J13" s="73">
        <v>26</v>
      </c>
      <c r="K13" s="77">
        <v>25</v>
      </c>
      <c r="L13" s="77">
        <v>18</v>
      </c>
      <c r="M13" s="73"/>
      <c r="N13" s="77"/>
      <c r="O13" s="77"/>
      <c r="P13" s="73"/>
      <c r="Q13" s="77"/>
      <c r="R13" s="64"/>
      <c r="S13" s="46">
        <f t="shared" si="0"/>
        <v>214</v>
      </c>
      <c r="T13" s="74">
        <f t="shared" si="1"/>
        <v>89.166666666666671</v>
      </c>
    </row>
    <row r="14" spans="1:24" ht="16.2" customHeight="1" x14ac:dyDescent="0.25">
      <c r="A14" s="31">
        <v>4</v>
      </c>
      <c r="B14" s="11" t="s">
        <v>60</v>
      </c>
      <c r="C14" s="72">
        <v>40</v>
      </c>
      <c r="D14" s="78">
        <v>33</v>
      </c>
      <c r="E14" s="78" t="s">
        <v>4</v>
      </c>
      <c r="F14" s="80" t="s">
        <v>4</v>
      </c>
      <c r="G14" s="73">
        <v>26</v>
      </c>
      <c r="H14" s="77">
        <v>24</v>
      </c>
      <c r="I14" s="77">
        <v>17</v>
      </c>
      <c r="J14" s="73">
        <v>26</v>
      </c>
      <c r="K14" s="77">
        <v>23</v>
      </c>
      <c r="L14" s="77">
        <v>18</v>
      </c>
      <c r="M14" s="73"/>
      <c r="N14" s="77"/>
      <c r="O14" s="77"/>
      <c r="P14" s="73"/>
      <c r="Q14" s="77"/>
      <c r="R14" s="64"/>
      <c r="S14" s="46">
        <f t="shared" si="0"/>
        <v>207</v>
      </c>
      <c r="T14" s="74">
        <f t="shared" si="1"/>
        <v>86.25</v>
      </c>
    </row>
    <row r="15" spans="1:24" ht="16.2" customHeight="1" x14ac:dyDescent="0.25">
      <c r="A15" s="31">
        <v>4</v>
      </c>
      <c r="B15" s="84" t="s">
        <v>74</v>
      </c>
      <c r="C15" s="72">
        <v>38</v>
      </c>
      <c r="D15" s="78">
        <v>37</v>
      </c>
      <c r="E15" s="78"/>
      <c r="F15" s="80"/>
      <c r="G15" s="73">
        <v>27</v>
      </c>
      <c r="H15" s="77">
        <v>22</v>
      </c>
      <c r="I15" s="77">
        <v>17</v>
      </c>
      <c r="J15" s="73">
        <v>24</v>
      </c>
      <c r="K15" s="77">
        <v>23</v>
      </c>
      <c r="L15" s="77">
        <v>18</v>
      </c>
      <c r="M15" s="73"/>
      <c r="N15" s="77"/>
      <c r="O15" s="77"/>
      <c r="P15" s="73"/>
      <c r="Q15" s="77"/>
      <c r="R15" s="64"/>
      <c r="S15" s="46">
        <f t="shared" si="0"/>
        <v>206</v>
      </c>
      <c r="T15" s="74">
        <f t="shared" si="1"/>
        <v>85.833333333333329</v>
      </c>
      <c r="W15"/>
      <c r="X15"/>
    </row>
    <row r="16" spans="1:24" ht="16.2" customHeight="1" x14ac:dyDescent="0.25">
      <c r="A16" s="31">
        <v>4</v>
      </c>
      <c r="B16" s="11" t="s">
        <v>62</v>
      </c>
      <c r="C16" s="72">
        <v>39</v>
      </c>
      <c r="D16" s="78">
        <v>26</v>
      </c>
      <c r="E16" s="78"/>
      <c r="F16" s="80"/>
      <c r="G16" s="73">
        <v>25</v>
      </c>
      <c r="H16" s="77">
        <v>22</v>
      </c>
      <c r="I16" s="77">
        <v>19</v>
      </c>
      <c r="J16" s="73">
        <v>26</v>
      </c>
      <c r="K16" s="77">
        <v>22</v>
      </c>
      <c r="L16" s="77">
        <v>19</v>
      </c>
      <c r="M16" s="73"/>
      <c r="N16" s="77"/>
      <c r="O16" s="77"/>
      <c r="P16" s="73"/>
      <c r="Q16" s="77"/>
      <c r="R16" s="64"/>
      <c r="S16" s="46">
        <f t="shared" si="0"/>
        <v>198</v>
      </c>
      <c r="T16" s="74">
        <f t="shared" si="1"/>
        <v>82.5</v>
      </c>
    </row>
    <row r="17" spans="1:24" ht="16.2" customHeight="1" x14ac:dyDescent="0.3">
      <c r="A17" s="31">
        <v>4</v>
      </c>
      <c r="B17" s="11" t="s">
        <v>55</v>
      </c>
      <c r="C17" s="72">
        <v>39</v>
      </c>
      <c r="D17" s="78">
        <v>27</v>
      </c>
      <c r="E17" s="78"/>
      <c r="F17" s="80"/>
      <c r="G17" s="73">
        <v>25</v>
      </c>
      <c r="H17" s="77">
        <v>22</v>
      </c>
      <c r="I17" s="77">
        <v>18</v>
      </c>
      <c r="J17" s="73">
        <v>20</v>
      </c>
      <c r="K17" s="77">
        <v>21</v>
      </c>
      <c r="L17" s="77">
        <v>9</v>
      </c>
      <c r="M17" s="73"/>
      <c r="N17" s="77"/>
      <c r="O17" s="77"/>
      <c r="P17" s="73"/>
      <c r="Q17" s="77"/>
      <c r="R17" s="64"/>
      <c r="S17" s="46">
        <f t="shared" si="0"/>
        <v>181</v>
      </c>
      <c r="T17" s="74">
        <f t="shared" si="1"/>
        <v>75.416666666666671</v>
      </c>
      <c r="U17" s="43"/>
    </row>
    <row r="18" spans="1:24" ht="16.2" customHeight="1" x14ac:dyDescent="0.3">
      <c r="A18" s="31">
        <v>4</v>
      </c>
      <c r="B18" s="39" t="s">
        <v>54</v>
      </c>
      <c r="C18" s="72">
        <v>39</v>
      </c>
      <c r="D18" s="78">
        <v>32</v>
      </c>
      <c r="E18" s="78"/>
      <c r="F18" s="80"/>
      <c r="G18" s="73">
        <v>22</v>
      </c>
      <c r="H18" s="77">
        <v>18</v>
      </c>
      <c r="I18" s="77">
        <v>17</v>
      </c>
      <c r="J18" s="73">
        <v>18</v>
      </c>
      <c r="K18" s="77">
        <v>17</v>
      </c>
      <c r="L18" s="77">
        <v>11</v>
      </c>
      <c r="M18" s="73"/>
      <c r="N18" s="77"/>
      <c r="O18" s="77"/>
      <c r="P18" s="73"/>
      <c r="Q18" s="77"/>
      <c r="R18" s="64"/>
      <c r="S18" s="46">
        <f t="shared" si="0"/>
        <v>174</v>
      </c>
      <c r="T18" s="74">
        <f t="shared" si="1"/>
        <v>72.5</v>
      </c>
      <c r="U18" s="43"/>
    </row>
    <row r="19" spans="1:24" ht="16.2" customHeight="1" x14ac:dyDescent="0.3">
      <c r="A19" s="84">
        <v>4</v>
      </c>
      <c r="B19" s="84" t="s">
        <v>75</v>
      </c>
      <c r="C19" s="72" t="s">
        <v>79</v>
      </c>
      <c r="D19" s="78">
        <v>34</v>
      </c>
      <c r="E19" s="78"/>
      <c r="F19" s="80"/>
      <c r="G19" s="73">
        <v>24</v>
      </c>
      <c r="H19" s="77">
        <v>24</v>
      </c>
      <c r="I19" s="64">
        <v>19</v>
      </c>
      <c r="J19" s="73">
        <v>23</v>
      </c>
      <c r="K19" s="77">
        <v>13</v>
      </c>
      <c r="L19" s="77">
        <v>12</v>
      </c>
      <c r="M19" s="73"/>
      <c r="N19" s="77"/>
      <c r="O19" s="77"/>
      <c r="P19" s="73"/>
      <c r="Q19" s="77"/>
      <c r="R19" s="64"/>
      <c r="S19" s="46">
        <f t="shared" si="0"/>
        <v>149</v>
      </c>
      <c r="T19" s="74">
        <f t="shared" si="1"/>
        <v>62.083333333333336</v>
      </c>
      <c r="U19" s="43"/>
    </row>
    <row r="20" spans="1:24" ht="16.2" customHeight="1" x14ac:dyDescent="0.3">
      <c r="A20" s="31">
        <v>4</v>
      </c>
      <c r="B20" s="11" t="s">
        <v>56</v>
      </c>
      <c r="C20" s="72">
        <v>40</v>
      </c>
      <c r="D20" s="78"/>
      <c r="E20" s="78"/>
      <c r="F20" s="80"/>
      <c r="G20" s="73">
        <v>26</v>
      </c>
      <c r="H20" s="77">
        <v>21</v>
      </c>
      <c r="I20" s="64">
        <v>21</v>
      </c>
      <c r="J20" s="73"/>
      <c r="K20" s="77"/>
      <c r="L20" s="83"/>
      <c r="M20" s="73"/>
      <c r="N20" s="77"/>
      <c r="O20" s="77"/>
      <c r="P20" s="73"/>
      <c r="Q20" s="77"/>
      <c r="R20" s="64"/>
      <c r="S20" s="46">
        <f t="shared" si="0"/>
        <v>108</v>
      </c>
      <c r="T20" s="74">
        <f t="shared" si="1"/>
        <v>45</v>
      </c>
      <c r="U20" s="43"/>
    </row>
    <row r="21" spans="1:24" ht="16.2" customHeight="1" x14ac:dyDescent="0.3">
      <c r="A21" s="31">
        <v>4</v>
      </c>
      <c r="B21" s="84">
        <v>3477</v>
      </c>
      <c r="C21" s="72">
        <v>29</v>
      </c>
      <c r="D21" s="78"/>
      <c r="E21" s="78"/>
      <c r="F21" s="80"/>
      <c r="G21" s="73">
        <v>26</v>
      </c>
      <c r="H21" s="77">
        <v>23</v>
      </c>
      <c r="I21" s="64">
        <v>20</v>
      </c>
      <c r="J21" s="73"/>
      <c r="K21" s="77"/>
      <c r="L21" s="77"/>
      <c r="M21" s="73"/>
      <c r="N21" s="77"/>
      <c r="O21" s="77"/>
      <c r="P21" s="73"/>
      <c r="Q21" s="77"/>
      <c r="R21" s="64"/>
      <c r="S21" s="46">
        <f t="shared" si="0"/>
        <v>98</v>
      </c>
      <c r="T21" s="74">
        <f t="shared" si="1"/>
        <v>40.833333333333336</v>
      </c>
      <c r="U21" s="43"/>
    </row>
    <row r="22" spans="1:24" ht="16.2" customHeight="1" x14ac:dyDescent="0.3">
      <c r="A22" s="31" t="s">
        <v>4</v>
      </c>
      <c r="B22" s="11" t="s">
        <v>4</v>
      </c>
      <c r="C22" s="72" t="s">
        <v>4</v>
      </c>
      <c r="D22" s="78" t="s">
        <v>4</v>
      </c>
      <c r="E22" s="78" t="s">
        <v>4</v>
      </c>
      <c r="F22" s="80" t="s">
        <v>4</v>
      </c>
      <c r="G22" s="73" t="s">
        <v>4</v>
      </c>
      <c r="H22" s="77" t="s">
        <v>4</v>
      </c>
      <c r="I22" s="64" t="s">
        <v>4</v>
      </c>
      <c r="J22" s="73" t="s">
        <v>4</v>
      </c>
      <c r="K22" s="77" t="s">
        <v>4</v>
      </c>
      <c r="L22" s="77" t="s">
        <v>4</v>
      </c>
      <c r="M22" s="73" t="s">
        <v>4</v>
      </c>
      <c r="N22" s="77" t="s">
        <v>4</v>
      </c>
      <c r="O22" s="77" t="s">
        <v>4</v>
      </c>
      <c r="P22" s="73" t="s">
        <v>4</v>
      </c>
      <c r="Q22" s="77" t="s">
        <v>4</v>
      </c>
      <c r="R22" s="64" t="s">
        <v>4</v>
      </c>
      <c r="S22" s="46" t="s">
        <v>4</v>
      </c>
      <c r="T22" s="74" t="s">
        <v>4</v>
      </c>
      <c r="U22" s="43"/>
    </row>
    <row r="23" spans="1:24" ht="16.2" customHeight="1" x14ac:dyDescent="0.3">
      <c r="A23" s="31" t="s">
        <v>4</v>
      </c>
      <c r="B23" s="11" t="s">
        <v>4</v>
      </c>
      <c r="C23" s="72"/>
      <c r="D23" s="78"/>
      <c r="E23" s="78"/>
      <c r="F23" s="80"/>
      <c r="G23" s="73"/>
      <c r="H23" s="77"/>
      <c r="I23" s="77"/>
      <c r="J23" s="73"/>
      <c r="K23" s="77"/>
      <c r="L23" s="77"/>
      <c r="M23" s="73"/>
      <c r="N23" s="77"/>
      <c r="O23" s="77"/>
      <c r="P23" s="73"/>
      <c r="Q23" s="77"/>
      <c r="R23" s="64"/>
      <c r="S23" s="46" t="s">
        <v>4</v>
      </c>
      <c r="T23" s="74" t="s">
        <v>4</v>
      </c>
      <c r="U23" s="43"/>
    </row>
    <row r="24" spans="1:24" ht="16.2" customHeight="1" x14ac:dyDescent="0.3">
      <c r="A24" s="31" t="s">
        <v>4</v>
      </c>
      <c r="B24" s="11" t="s">
        <v>4</v>
      </c>
      <c r="C24" s="72"/>
      <c r="D24" s="78"/>
      <c r="E24" s="78"/>
      <c r="F24" s="80"/>
      <c r="G24" s="73"/>
      <c r="H24" s="77"/>
      <c r="I24" s="77"/>
      <c r="J24" s="73"/>
      <c r="K24" s="77"/>
      <c r="L24" s="77"/>
      <c r="M24" s="73"/>
      <c r="N24" s="77"/>
      <c r="O24" s="77"/>
      <c r="P24" s="73"/>
      <c r="Q24" s="77"/>
      <c r="R24" s="64"/>
      <c r="S24" s="46" t="s">
        <v>4</v>
      </c>
      <c r="T24" s="74" t="s">
        <v>4</v>
      </c>
      <c r="U24" s="43"/>
    </row>
    <row r="25" spans="1:24" ht="16.2" customHeight="1" x14ac:dyDescent="0.3">
      <c r="A25" s="31" t="s">
        <v>4</v>
      </c>
      <c r="B25" s="11" t="s">
        <v>4</v>
      </c>
      <c r="C25" s="72"/>
      <c r="D25" s="78"/>
      <c r="E25" s="78"/>
      <c r="F25" s="80"/>
      <c r="G25" s="73"/>
      <c r="H25" s="77"/>
      <c r="I25" s="77"/>
      <c r="J25" s="73"/>
      <c r="K25" s="77"/>
      <c r="L25" s="77"/>
      <c r="M25" s="73"/>
      <c r="N25" s="77"/>
      <c r="O25" s="77"/>
      <c r="P25" s="73"/>
      <c r="Q25" s="77"/>
      <c r="R25" s="64"/>
      <c r="S25" s="46" t="s">
        <v>4</v>
      </c>
      <c r="T25" s="74" t="s">
        <v>4</v>
      </c>
      <c r="U25" s="43"/>
    </row>
    <row r="26" spans="1:24" ht="16.2" customHeight="1" x14ac:dyDescent="0.3">
      <c r="A26" s="31" t="s">
        <v>4</v>
      </c>
      <c r="B26" s="11" t="s">
        <v>4</v>
      </c>
      <c r="C26" s="72"/>
      <c r="D26" s="78"/>
      <c r="E26" s="78"/>
      <c r="F26" s="80"/>
      <c r="G26" s="73"/>
      <c r="H26" s="77"/>
      <c r="I26" s="77"/>
      <c r="J26" s="73"/>
      <c r="K26" s="77"/>
      <c r="L26" s="77"/>
      <c r="M26" s="73"/>
      <c r="N26" s="77"/>
      <c r="O26" s="77"/>
      <c r="P26" s="73"/>
      <c r="Q26" s="77"/>
      <c r="R26" s="64"/>
      <c r="S26" s="46" t="s">
        <v>4</v>
      </c>
      <c r="T26" s="74" t="s">
        <v>4</v>
      </c>
      <c r="U26" s="43"/>
    </row>
    <row r="27" spans="1:24" ht="16.2" customHeight="1" x14ac:dyDescent="0.3">
      <c r="A27" s="31" t="s">
        <v>4</v>
      </c>
      <c r="B27" s="11" t="s">
        <v>4</v>
      </c>
      <c r="C27" s="30"/>
      <c r="D27" s="31"/>
      <c r="E27" s="31"/>
      <c r="F27" s="32"/>
      <c r="G27" s="29"/>
      <c r="H27" s="38"/>
      <c r="I27" s="38"/>
      <c r="J27" s="73"/>
      <c r="K27" s="38"/>
      <c r="L27" s="38"/>
      <c r="M27" s="29"/>
      <c r="N27" s="38"/>
      <c r="O27" s="38"/>
      <c r="P27" s="29"/>
      <c r="Q27" s="38"/>
      <c r="R27" s="36"/>
      <c r="S27" s="46" t="s">
        <v>4</v>
      </c>
      <c r="T27" s="74" t="s">
        <v>4</v>
      </c>
      <c r="U27" s="43"/>
    </row>
    <row r="28" spans="1:24" ht="16.2" customHeight="1" x14ac:dyDescent="0.3">
      <c r="A28" s="31" t="s">
        <v>4</v>
      </c>
      <c r="B28" s="11" t="s">
        <v>4</v>
      </c>
      <c r="C28" s="30"/>
      <c r="D28" s="31"/>
      <c r="E28" s="31"/>
      <c r="F28" s="32"/>
      <c r="G28" s="29"/>
      <c r="H28" s="38"/>
      <c r="I28" s="38"/>
      <c r="J28" s="73"/>
      <c r="K28" s="38"/>
      <c r="L28" s="38"/>
      <c r="M28" s="29"/>
      <c r="N28" s="38"/>
      <c r="O28" s="38"/>
      <c r="P28" s="29"/>
      <c r="Q28" s="38"/>
      <c r="R28" s="36"/>
      <c r="S28" s="46" t="s">
        <v>4</v>
      </c>
      <c r="T28" s="74" t="s">
        <v>4</v>
      </c>
      <c r="U28" s="43"/>
    </row>
    <row r="29" spans="1:24" ht="16.2" customHeight="1" thickBot="1" x14ac:dyDescent="0.35">
      <c r="A29" s="31" t="s">
        <v>4</v>
      </c>
      <c r="B29" s="11" t="s">
        <v>4</v>
      </c>
      <c r="C29" s="30"/>
      <c r="D29" s="31"/>
      <c r="E29" s="31"/>
      <c r="F29" s="32"/>
      <c r="G29" s="29"/>
      <c r="H29" s="38"/>
      <c r="I29" s="38"/>
      <c r="J29" s="73"/>
      <c r="K29" s="38"/>
      <c r="L29" s="38"/>
      <c r="M29" s="29"/>
      <c r="N29" s="38"/>
      <c r="O29" s="38"/>
      <c r="P29" s="29"/>
      <c r="Q29" s="38"/>
      <c r="R29" s="36"/>
      <c r="S29" s="46" t="s">
        <v>4</v>
      </c>
      <c r="T29" s="74" t="s">
        <v>4</v>
      </c>
      <c r="U29" s="43"/>
    </row>
    <row r="30" spans="1:24" ht="16.2" customHeight="1" thickTop="1" x14ac:dyDescent="0.25">
      <c r="A30" s="10"/>
      <c r="B30" s="10" t="s">
        <v>2</v>
      </c>
      <c r="C30" s="9">
        <f t="shared" ref="C30:S30" si="2">SUM(C$6:C$29)</f>
        <v>574</v>
      </c>
      <c r="D30" s="9">
        <f t="shared" si="2"/>
        <v>491</v>
      </c>
      <c r="E30" s="9">
        <f t="shared" si="2"/>
        <v>0</v>
      </c>
      <c r="F30" s="9">
        <f t="shared" si="2"/>
        <v>0</v>
      </c>
      <c r="G30" s="9">
        <f t="shared" si="2"/>
        <v>425</v>
      </c>
      <c r="H30" s="9">
        <f t="shared" si="2"/>
        <v>364</v>
      </c>
      <c r="I30" s="9">
        <f t="shared" si="2"/>
        <v>318</v>
      </c>
      <c r="J30" s="9">
        <f t="shared" si="2"/>
        <v>358</v>
      </c>
      <c r="K30" s="9">
        <f t="shared" si="2"/>
        <v>318</v>
      </c>
      <c r="L30" s="9">
        <f t="shared" si="2"/>
        <v>237</v>
      </c>
      <c r="M30" s="9">
        <f t="shared" si="2"/>
        <v>0</v>
      </c>
      <c r="N30" s="9">
        <f t="shared" si="2"/>
        <v>0</v>
      </c>
      <c r="O30" s="9">
        <f t="shared" si="2"/>
        <v>0</v>
      </c>
      <c r="P30" s="9">
        <f t="shared" si="2"/>
        <v>0</v>
      </c>
      <c r="Q30" s="9">
        <f t="shared" si="2"/>
        <v>0</v>
      </c>
      <c r="R30" s="9">
        <f t="shared" si="2"/>
        <v>0</v>
      </c>
      <c r="S30" s="9">
        <f t="shared" si="2"/>
        <v>3085</v>
      </c>
      <c r="T30" s="35" t="s">
        <v>4</v>
      </c>
      <c r="W30"/>
      <c r="X30"/>
    </row>
    <row r="31" spans="1:24" ht="16.2" customHeight="1" x14ac:dyDescent="0.25">
      <c r="A31" s="3" t="s">
        <v>4</v>
      </c>
      <c r="B31" s="3"/>
      <c r="C31" s="4"/>
      <c r="D31" s="3"/>
      <c r="E31" s="3"/>
      <c r="F31" s="5"/>
      <c r="G31" s="4"/>
      <c r="H31" s="3"/>
      <c r="I31" s="3"/>
      <c r="J31" s="4"/>
      <c r="K31" s="3"/>
      <c r="L31" s="3"/>
      <c r="M31" s="4"/>
      <c r="N31" s="3"/>
      <c r="O31" s="3"/>
      <c r="P31" s="4"/>
      <c r="Q31" s="3"/>
      <c r="R31" s="5"/>
      <c r="S31" s="4"/>
      <c r="T31" s="24" t="s">
        <v>4</v>
      </c>
      <c r="W31"/>
      <c r="X31"/>
    </row>
    <row r="32" spans="1:24" ht="16.2" customHeight="1" x14ac:dyDescent="0.25">
      <c r="A32" s="42" t="s">
        <v>8</v>
      </c>
      <c r="B32"/>
      <c r="C32" s="23">
        <f t="shared" ref="C32:S32" si="3">IF(C$30&gt;0,AVERAGE(C$6:C$29),0)</f>
        <v>38.266666666666666</v>
      </c>
      <c r="D32" s="23">
        <f t="shared" si="3"/>
        <v>35.071428571428569</v>
      </c>
      <c r="E32" s="23">
        <f t="shared" si="3"/>
        <v>0</v>
      </c>
      <c r="F32" s="23">
        <f t="shared" si="3"/>
        <v>0</v>
      </c>
      <c r="G32" s="23">
        <f t="shared" si="3"/>
        <v>26.5625</v>
      </c>
      <c r="H32" s="23">
        <f t="shared" si="3"/>
        <v>22.75</v>
      </c>
      <c r="I32" s="23">
        <f t="shared" si="3"/>
        <v>19.875</v>
      </c>
      <c r="J32" s="23">
        <f t="shared" si="3"/>
        <v>25.571428571428573</v>
      </c>
      <c r="K32" s="23">
        <f t="shared" si="3"/>
        <v>22.714285714285715</v>
      </c>
      <c r="L32" s="23">
        <f t="shared" si="3"/>
        <v>16.928571428571427</v>
      </c>
      <c r="M32" s="23">
        <f t="shared" si="3"/>
        <v>0</v>
      </c>
      <c r="N32" s="23">
        <f t="shared" si="3"/>
        <v>0</v>
      </c>
      <c r="O32" s="23">
        <f t="shared" si="3"/>
        <v>0</v>
      </c>
      <c r="P32" s="23">
        <f t="shared" si="3"/>
        <v>0</v>
      </c>
      <c r="Q32" s="23">
        <f t="shared" si="3"/>
        <v>0</v>
      </c>
      <c r="R32" s="23">
        <f t="shared" si="3"/>
        <v>0</v>
      </c>
      <c r="S32" s="23">
        <f t="shared" si="3"/>
        <v>192.8125</v>
      </c>
      <c r="T32" s="75">
        <f>IF(S32&gt;0,(S32/ABS($S$3)*100),0)</f>
        <v>80.338541666666657</v>
      </c>
      <c r="W32"/>
      <c r="X32"/>
    </row>
    <row r="33" spans="1:21" ht="16.2" customHeight="1" x14ac:dyDescent="0.25">
      <c r="A33" s="42"/>
      <c r="B33" s="25"/>
      <c r="C33" s="26"/>
      <c r="G33" s="26"/>
      <c r="H33" s="65"/>
      <c r="J33" s="27"/>
      <c r="K33" s="67"/>
      <c r="M33" s="26"/>
      <c r="N33" s="65"/>
      <c r="P33" s="26"/>
      <c r="Q33" s="65"/>
      <c r="R33" s="44"/>
      <c r="S33" s="33"/>
      <c r="T33" s="34"/>
    </row>
    <row r="34" spans="1:21" ht="16.2" customHeight="1" thickBot="1" x14ac:dyDescent="0.3">
      <c r="A34" s="50" t="s">
        <v>6</v>
      </c>
      <c r="B34" s="28"/>
      <c r="C34" s="16">
        <f>IF(C$30&gt;0,AVERAGE('Sec1'!C$6:C$16,'Sec2'!C$6:C$21,'Sec3'!C$6:C$11,'Sec4'!C$6:C$22,'Sec5'!C$6:C$13),0)</f>
        <v>38.094339622641506</v>
      </c>
      <c r="D34" s="16">
        <f>IF(D$30&gt;0,AVERAGE('Sec1'!D$6:D$16,'Sec2'!D$6:D$21,'Sec3'!D$6:D$11,'Sec4'!D$6:D$22,'Sec5'!D$6:D$13),0)</f>
        <v>34.625</v>
      </c>
      <c r="E34" s="16">
        <f>IF(E$30&gt;0,AVERAGE('Sec1'!E$6:E$16,'Sec2'!E$6:E$21,'Sec3'!E$6:E$11,'Sec4'!E$6:E$22,'Sec5'!E$6:E$13),0)</f>
        <v>0</v>
      </c>
      <c r="F34" s="16">
        <f>IF(F$30&gt;0,AVERAGE('Sec1'!F$6:F$16,'Sec2'!F$6:F$21,'Sec3'!F$6:F$11,'Sec4'!F$6:F$22,'Sec5'!F$6:F$13),0)</f>
        <v>0</v>
      </c>
      <c r="G34" s="16">
        <f>IF(G$30&gt;0,AVERAGE('Sec1'!G$6:G$16,'Sec2'!G$6:G$21,'Sec3'!G$6:G$11,'Sec4'!G$6:G$22,'Sec5'!G$6:G$13),0)</f>
        <v>25.796296296296298</v>
      </c>
      <c r="H34" s="16">
        <f>IF(H$30&gt;0,AVERAGE('Sec1'!H$6:H$16,'Sec2'!H$6:H$21,'Sec3'!H$6:H$11,'Sec4'!H$6:H$22,'Sec5'!H$6:H$13),0)</f>
        <v>22.055555555555557</v>
      </c>
      <c r="I34" s="16">
        <f>IF(I$30&gt;0,AVERAGE('Sec1'!I$6:I$16,'Sec2'!I$6:I$21,'Sec3'!I$6:I$11,'Sec4'!I$6:I$22,'Sec5'!I$6:I$13),0)</f>
        <v>19.037037037037038</v>
      </c>
      <c r="J34" s="16">
        <f>IF(J$30&gt;0,AVERAGE('Sec1'!J$6:J$16,'Sec2'!J$6:J$21,'Sec3'!J$6:J$11,'Sec4'!J$6:J$22,'Sec5'!J$6:J$13),0)</f>
        <v>24.306122448979593</v>
      </c>
      <c r="K34" s="16">
        <f>IF(K$30&gt;0,AVERAGE('Sec1'!K$6:K$16,'Sec2'!K$6:K$21,'Sec3'!K$6:K$11,'Sec4'!K$6:K$22,'Sec5'!K$6:K$13),0)</f>
        <v>21.204081632653061</v>
      </c>
      <c r="L34" s="16">
        <f>IF(L$30&gt;0,AVERAGE('Sec1'!L$6:L$16,'Sec2'!L$6:L$21,'Sec3'!L$6:L$11,'Sec4'!L$6:L$22,'Sec5'!L$6:L$13),0)</f>
        <v>15.36734693877551</v>
      </c>
      <c r="M34" s="16">
        <f>IF(M$30&gt;0,AVERAGE('Sec1'!M$6:M$16,'Sec2'!M$6:M$21,'Sec3'!M$6:M$11,'Sec4'!M$6:M$22,'Sec5'!M$6:M$13),0)</f>
        <v>0</v>
      </c>
      <c r="N34" s="16">
        <f>IF(N$30&gt;0,AVERAGE('Sec1'!N$6:N$16,'Sec2'!N$6:N$21,'Sec3'!N$6:N$11,'Sec4'!N$6:N$22,'Sec5'!N$6:N$13),0)</f>
        <v>0</v>
      </c>
      <c r="O34" s="16">
        <f>IF(O$30&gt;0,AVERAGE('Sec1'!O$6:O$16,'Sec2'!O$6:O$21,'Sec3'!O$6:O$11,'Sec4'!O$6:O$22,'Sec5'!O$6:O$13),0)</f>
        <v>0</v>
      </c>
      <c r="P34" s="16">
        <f>IF(P$30&gt;0,AVERAGE('Sec1'!P$6:P$16,'Sec2'!P$6:P$21,'Sec3'!P$6:P$11,'Sec4'!P$6:P$22,'Sec5'!P$6:P$13),0)</f>
        <v>0</v>
      </c>
      <c r="Q34" s="16">
        <f>IF(Q$30&gt;0,AVERAGE('Sec1'!Q$6:Q$16,'Sec2'!Q$6:Q$21,'Sec3'!Q$6:Q$11,'Sec4'!Q$6:Q$22,'Sec5'!Q$6:Q$13),0)</f>
        <v>0</v>
      </c>
      <c r="R34" s="16">
        <f>IF(R$30&gt;0,AVERAGE('Sec1'!R$6:R$16,'Sec2'!R$6:R$21,'Sec3'!R$6:R$11,'Sec4'!R$6:R$22,'Sec5'!R$6:R$13),0)</f>
        <v>0</v>
      </c>
      <c r="S34" s="16">
        <f>IF(S$30&gt;0,AVERAGE('Sec1'!S$6:S$16,'Sec2'!S$6:S$21,'Sec3'!S$6:S$11,'Sec4'!S$6:S$22,'Sec5'!S$6:S$13),0)</f>
        <v>183.5</v>
      </c>
      <c r="T34" s="70">
        <f>IF(T$30&gt;0,AVERAGE('Sec1'!T$6:T$16,'Sec2'!T$6:T$21,'Sec3'!T$6:T$11,'Sec4'!T$6:T$22,'Sec5'!T$6:T$13),0)</f>
        <v>77.848484848484873</v>
      </c>
      <c r="U34" s="1"/>
    </row>
    <row r="35" spans="1:21" x14ac:dyDescent="0.25">
      <c r="A35"/>
    </row>
    <row r="36" spans="1:21" x14ac:dyDescent="0.25">
      <c r="A36"/>
    </row>
    <row r="37" spans="1:21" x14ac:dyDescent="0.25">
      <c r="A37"/>
    </row>
    <row r="38" spans="1:21" ht="15" x14ac:dyDescent="0.25">
      <c r="A38" s="31"/>
      <c r="B38" s="11"/>
    </row>
    <row r="39" spans="1:21" ht="15" x14ac:dyDescent="0.25">
      <c r="A39" s="31"/>
      <c r="B39" s="11"/>
    </row>
    <row r="40" spans="1:21" ht="15" x14ac:dyDescent="0.25">
      <c r="A40" s="31"/>
      <c r="B40" s="39"/>
    </row>
    <row r="41" spans="1:21" ht="15" x14ac:dyDescent="0.25">
      <c r="A41" s="41"/>
      <c r="B41" s="11"/>
    </row>
    <row r="42" spans="1:21" ht="15" x14ac:dyDescent="0.25">
      <c r="A42" s="31"/>
      <c r="B42" s="11"/>
    </row>
    <row r="43" spans="1:21" ht="15" x14ac:dyDescent="0.25">
      <c r="A43" s="31"/>
      <c r="B43" s="11"/>
    </row>
    <row r="44" spans="1:21" ht="15" x14ac:dyDescent="0.25">
      <c r="A44" s="31"/>
      <c r="B44" s="11"/>
    </row>
    <row r="45" spans="1:21" ht="15" x14ac:dyDescent="0.25">
      <c r="A45" s="31"/>
      <c r="B45" s="11"/>
    </row>
    <row r="46" spans="1:21" ht="15" x14ac:dyDescent="0.25">
      <c r="A46" s="31"/>
      <c r="B46" s="11"/>
    </row>
    <row r="47" spans="1:21" ht="15" x14ac:dyDescent="0.25">
      <c r="A47" s="31"/>
      <c r="B47" s="11"/>
    </row>
    <row r="48" spans="1:21" ht="15" x14ac:dyDescent="0.25">
      <c r="A48" s="31"/>
      <c r="B48" s="39"/>
    </row>
    <row r="49" spans="1:2" ht="15" x14ac:dyDescent="0.25">
      <c r="A49" s="41"/>
      <c r="B49" s="11"/>
    </row>
    <row r="50" spans="1:2" ht="15" x14ac:dyDescent="0.25">
      <c r="A50" s="41"/>
      <c r="B50" s="39"/>
    </row>
    <row r="51" spans="1:2" ht="15" x14ac:dyDescent="0.25">
      <c r="A51" s="31"/>
      <c r="B51" s="11"/>
    </row>
    <row r="52" spans="1:2" ht="15" x14ac:dyDescent="0.25">
      <c r="A52" s="31"/>
      <c r="B52" s="11"/>
    </row>
    <row r="53" spans="1:2" ht="15" x14ac:dyDescent="0.25">
      <c r="A53" s="41"/>
      <c r="B53" s="11"/>
    </row>
    <row r="54" spans="1:2" ht="15" x14ac:dyDescent="0.25">
      <c r="A54" s="31"/>
      <c r="B54" s="11"/>
    </row>
    <row r="55" spans="1:2" ht="15" x14ac:dyDescent="0.25">
      <c r="A55" s="31"/>
      <c r="B55" s="11"/>
    </row>
    <row r="56" spans="1:2" ht="15" x14ac:dyDescent="0.25">
      <c r="A56" s="31"/>
      <c r="B56" s="37"/>
    </row>
    <row r="57" spans="1:2" ht="15" x14ac:dyDescent="0.25">
      <c r="A57" s="41"/>
      <c r="B57" s="11"/>
    </row>
    <row r="58" spans="1:2" ht="15" x14ac:dyDescent="0.25">
      <c r="A58" s="41"/>
      <c r="B58" s="11"/>
    </row>
    <row r="59" spans="1:2" ht="15" x14ac:dyDescent="0.25">
      <c r="A59" s="41"/>
      <c r="B59" s="11"/>
    </row>
    <row r="60" spans="1:2" ht="15" x14ac:dyDescent="0.25">
      <c r="A60" s="31"/>
      <c r="B60" s="62"/>
    </row>
    <row r="61" spans="1:2" ht="15" x14ac:dyDescent="0.25">
      <c r="A61" s="31"/>
      <c r="B61" s="11"/>
    </row>
    <row r="62" spans="1:2" ht="15" x14ac:dyDescent="0.25">
      <c r="A62" s="41"/>
      <c r="B62" s="39"/>
    </row>
    <row r="63" spans="1:2" ht="15" x14ac:dyDescent="0.25">
      <c r="A63" s="31"/>
      <c r="B63" s="37"/>
    </row>
    <row r="64" spans="1:2" ht="15" x14ac:dyDescent="0.25">
      <c r="A64" s="41"/>
      <c r="B64" s="37"/>
    </row>
    <row r="65" spans="1:2" ht="15" x14ac:dyDescent="0.25">
      <c r="A65" s="31"/>
      <c r="B65" s="11"/>
    </row>
    <row r="66" spans="1:2" ht="15" x14ac:dyDescent="0.25">
      <c r="A66" s="31"/>
      <c r="B66" s="11"/>
    </row>
    <row r="67" spans="1:2" ht="15" x14ac:dyDescent="0.25">
      <c r="A67" s="31"/>
      <c r="B67" s="11"/>
    </row>
    <row r="68" spans="1:2" ht="15" x14ac:dyDescent="0.25">
      <c r="A68" s="31"/>
      <c r="B68" s="11"/>
    </row>
    <row r="69" spans="1:2" ht="15" x14ac:dyDescent="0.25">
      <c r="A69" s="31"/>
      <c r="B69" s="11"/>
    </row>
    <row r="70" spans="1:2" ht="15" x14ac:dyDescent="0.25">
      <c r="A70" s="41"/>
      <c r="B70" s="11"/>
    </row>
    <row r="71" spans="1:2" ht="15" x14ac:dyDescent="0.25">
      <c r="A71" s="31"/>
      <c r="B71" s="39"/>
    </row>
    <row r="72" spans="1:2" ht="15" x14ac:dyDescent="0.25">
      <c r="A72" s="31"/>
      <c r="B72" s="11"/>
    </row>
    <row r="73" spans="1:2" ht="15" x14ac:dyDescent="0.25">
      <c r="A73" s="41"/>
      <c r="B73" s="11"/>
    </row>
    <row r="74" spans="1:2" ht="15" x14ac:dyDescent="0.25">
      <c r="A74" s="31"/>
      <c r="B74" s="11"/>
    </row>
    <row r="75" spans="1:2" ht="15" x14ac:dyDescent="0.25">
      <c r="A75" s="31"/>
      <c r="B75" s="11"/>
    </row>
    <row r="76" spans="1:2" ht="15" x14ac:dyDescent="0.25">
      <c r="A76" s="31"/>
      <c r="B76" s="37"/>
    </row>
    <row r="77" spans="1:2" ht="15" x14ac:dyDescent="0.25">
      <c r="A77" s="31"/>
      <c r="B77" s="11"/>
    </row>
    <row r="78" spans="1:2" ht="15" x14ac:dyDescent="0.25">
      <c r="A78" s="31"/>
      <c r="B78" s="11"/>
    </row>
    <row r="79" spans="1:2" ht="15" x14ac:dyDescent="0.25">
      <c r="A79" s="31"/>
      <c r="B79" s="11"/>
    </row>
    <row r="80" spans="1:2" ht="15" x14ac:dyDescent="0.25">
      <c r="A80" s="31"/>
      <c r="B80" s="11"/>
    </row>
    <row r="81" spans="1:2" ht="15" x14ac:dyDescent="0.25">
      <c r="A81" s="31"/>
      <c r="B81" s="39"/>
    </row>
    <row r="82" spans="1:2" ht="15" x14ac:dyDescent="0.25">
      <c r="A82" s="41"/>
      <c r="B82" s="11"/>
    </row>
    <row r="83" spans="1:2" ht="15" x14ac:dyDescent="0.25">
      <c r="A83" s="31"/>
      <c r="B83" s="11"/>
    </row>
    <row r="84" spans="1:2" ht="15" x14ac:dyDescent="0.25">
      <c r="A84" s="31"/>
      <c r="B84" s="11"/>
    </row>
    <row r="85" spans="1:2" ht="15" x14ac:dyDescent="0.25">
      <c r="A85" s="31"/>
      <c r="B85" s="11"/>
    </row>
    <row r="86" spans="1:2" ht="15" x14ac:dyDescent="0.25">
      <c r="A86" s="31"/>
      <c r="B86" s="39"/>
    </row>
    <row r="87" spans="1:2" ht="15" x14ac:dyDescent="0.25">
      <c r="A87" s="31"/>
      <c r="B87" s="39"/>
    </row>
    <row r="88" spans="1:2" ht="15" x14ac:dyDescent="0.25">
      <c r="A88" s="31"/>
      <c r="B88" s="11"/>
    </row>
    <row r="89" spans="1:2" ht="15" x14ac:dyDescent="0.25">
      <c r="A89" s="31"/>
      <c r="B89" s="37"/>
    </row>
    <row r="90" spans="1:2" ht="15" x14ac:dyDescent="0.25">
      <c r="A90" s="31"/>
      <c r="B90" s="11"/>
    </row>
    <row r="91" spans="1:2" ht="15" x14ac:dyDescent="0.25">
      <c r="A91" s="31"/>
      <c r="B91" s="37"/>
    </row>
    <row r="92" spans="1:2" ht="15" x14ac:dyDescent="0.25">
      <c r="A92" s="31"/>
      <c r="B92" s="11"/>
    </row>
    <row r="93" spans="1:2" ht="15" x14ac:dyDescent="0.25">
      <c r="A93" s="31"/>
      <c r="B93" s="11"/>
    </row>
    <row r="94" spans="1:2" ht="15" x14ac:dyDescent="0.25">
      <c r="A94" s="31"/>
      <c r="B94" s="11"/>
    </row>
    <row r="95" spans="1:2" ht="15" x14ac:dyDescent="0.25">
      <c r="A95" s="31"/>
      <c r="B95" s="37"/>
    </row>
    <row r="96" spans="1:2" ht="15" x14ac:dyDescent="0.25">
      <c r="A96" s="31"/>
      <c r="B96" s="61"/>
    </row>
    <row r="97" spans="1:2" ht="15" x14ac:dyDescent="0.25">
      <c r="A97" s="31"/>
      <c r="B97" s="11"/>
    </row>
    <row r="98" spans="1:2" ht="15" x14ac:dyDescent="0.25">
      <c r="A98" s="31"/>
      <c r="B98" s="11"/>
    </row>
    <row r="99" spans="1:2" ht="15" x14ac:dyDescent="0.25">
      <c r="A99" s="31"/>
      <c r="B99" s="11"/>
    </row>
    <row r="100" spans="1:2" ht="15" x14ac:dyDescent="0.25">
      <c r="A100" s="41"/>
      <c r="B100" s="11"/>
    </row>
    <row r="101" spans="1:2" ht="15" x14ac:dyDescent="0.25">
      <c r="A101" s="31"/>
      <c r="B101" s="11"/>
    </row>
    <row r="102" spans="1:2" ht="15" x14ac:dyDescent="0.25">
      <c r="A102" s="31"/>
      <c r="B102" s="11"/>
    </row>
    <row r="103" spans="1:2" ht="15" x14ac:dyDescent="0.25">
      <c r="A103" s="31"/>
      <c r="B103" s="11"/>
    </row>
    <row r="104" spans="1:2" ht="15" x14ac:dyDescent="0.25">
      <c r="A104" s="31"/>
      <c r="B104" s="11"/>
    </row>
    <row r="105" spans="1:2" ht="15" x14ac:dyDescent="0.25">
      <c r="A105" s="31"/>
      <c r="B105" s="39"/>
    </row>
    <row r="106" spans="1:2" ht="15" x14ac:dyDescent="0.25">
      <c r="A106" s="31"/>
      <c r="B106" s="11"/>
    </row>
    <row r="107" spans="1:2" ht="15" x14ac:dyDescent="0.25">
      <c r="A107" s="31"/>
      <c r="B107" s="11"/>
    </row>
    <row r="108" spans="1:2" ht="15" x14ac:dyDescent="0.25">
      <c r="A108" s="31"/>
      <c r="B108" s="11"/>
    </row>
    <row r="109" spans="1:2" ht="15" x14ac:dyDescent="0.25">
      <c r="A109" s="31"/>
      <c r="B109" s="11"/>
    </row>
    <row r="110" spans="1:2" ht="15" x14ac:dyDescent="0.25">
      <c r="A110" s="31"/>
      <c r="B110" s="11"/>
    </row>
    <row r="111" spans="1:2" ht="15" x14ac:dyDescent="0.25">
      <c r="A111" s="31"/>
      <c r="B111" s="37"/>
    </row>
    <row r="112" spans="1:2" ht="15" x14ac:dyDescent="0.25">
      <c r="A112" s="31"/>
      <c r="B112" s="11"/>
    </row>
    <row r="113" spans="1:2" ht="15" x14ac:dyDescent="0.25">
      <c r="A113" s="31"/>
      <c r="B113" s="11"/>
    </row>
    <row r="114" spans="1:2" ht="15" x14ac:dyDescent="0.25">
      <c r="A114" s="31"/>
      <c r="B114" s="11"/>
    </row>
    <row r="115" spans="1:2" ht="15" x14ac:dyDescent="0.25">
      <c r="A115" s="31"/>
      <c r="B115" s="37"/>
    </row>
    <row r="116" spans="1:2" ht="15" x14ac:dyDescent="0.25">
      <c r="A116" s="31"/>
      <c r="B116" s="11"/>
    </row>
    <row r="117" spans="1:2" ht="15" x14ac:dyDescent="0.25">
      <c r="A117" s="31"/>
      <c r="B117" s="39"/>
    </row>
    <row r="118" spans="1:2" ht="15" x14ac:dyDescent="0.25">
      <c r="A118" s="41"/>
      <c r="B118" s="11"/>
    </row>
    <row r="119" spans="1:2" ht="15" x14ac:dyDescent="0.25">
      <c r="A119" s="31"/>
      <c r="B119" s="11"/>
    </row>
    <row r="120" spans="1:2" ht="15" x14ac:dyDescent="0.25">
      <c r="A120" s="31"/>
      <c r="B120" s="61"/>
    </row>
    <row r="121" spans="1:2" ht="15" x14ac:dyDescent="0.25">
      <c r="A121" s="31"/>
      <c r="B121" s="11"/>
    </row>
    <row r="122" spans="1:2" ht="15" x14ac:dyDescent="0.25">
      <c r="A122" s="31"/>
      <c r="B122" s="11"/>
    </row>
    <row r="123" spans="1:2" ht="15" x14ac:dyDescent="0.25">
      <c r="A123" s="31"/>
      <c r="B123" s="39"/>
    </row>
    <row r="124" spans="1:2" ht="15" x14ac:dyDescent="0.25">
      <c r="A124" s="31"/>
      <c r="B124" s="11"/>
    </row>
    <row r="125" spans="1:2" ht="15" x14ac:dyDescent="0.25">
      <c r="A125" s="31"/>
      <c r="B125" s="11"/>
    </row>
    <row r="126" spans="1:2" ht="15" x14ac:dyDescent="0.25">
      <c r="A126" s="31"/>
      <c r="B126" s="11"/>
    </row>
    <row r="127" spans="1:2" ht="15" x14ac:dyDescent="0.25">
      <c r="A127" s="41"/>
      <c r="B127" s="11"/>
    </row>
    <row r="128" spans="1:2" ht="15" x14ac:dyDescent="0.25">
      <c r="A128" s="31"/>
      <c r="B128" s="11"/>
    </row>
    <row r="129" spans="1:2" ht="15" x14ac:dyDescent="0.25">
      <c r="A129" s="31"/>
      <c r="B129" s="11"/>
    </row>
    <row r="130" spans="1:2" ht="15" x14ac:dyDescent="0.25">
      <c r="A130" s="31"/>
      <c r="B130" s="11"/>
    </row>
    <row r="131" spans="1:2" ht="15" x14ac:dyDescent="0.25">
      <c r="A131" s="41"/>
      <c r="B131" s="11"/>
    </row>
    <row r="132" spans="1:2" ht="15" x14ac:dyDescent="0.25">
      <c r="A132" s="31"/>
      <c r="B132" s="39"/>
    </row>
    <row r="133" spans="1:2" ht="15" x14ac:dyDescent="0.25">
      <c r="A133" s="31"/>
      <c r="B133" s="11"/>
    </row>
    <row r="134" spans="1:2" ht="15" x14ac:dyDescent="0.25">
      <c r="A134" s="31"/>
      <c r="B134" s="11"/>
    </row>
    <row r="135" spans="1:2" ht="15" x14ac:dyDescent="0.25">
      <c r="A135" s="31"/>
      <c r="B135" s="11"/>
    </row>
    <row r="136" spans="1:2" ht="15" x14ac:dyDescent="0.25">
      <c r="A136" s="31"/>
      <c r="B136" s="11"/>
    </row>
    <row r="137" spans="1:2" ht="15" x14ac:dyDescent="0.25">
      <c r="A137" s="41"/>
      <c r="B137" s="11"/>
    </row>
    <row r="138" spans="1:2" ht="15" x14ac:dyDescent="0.25">
      <c r="A138" s="31"/>
      <c r="B138" s="11"/>
    </row>
    <row r="139" spans="1:2" ht="15" x14ac:dyDescent="0.25">
      <c r="A139" s="31"/>
      <c r="B139" s="39"/>
    </row>
    <row r="140" spans="1:2" ht="15" x14ac:dyDescent="0.25">
      <c r="A140" s="41"/>
      <c r="B140" s="11"/>
    </row>
    <row r="141" spans="1:2" ht="15" x14ac:dyDescent="0.25">
      <c r="A141" s="31"/>
      <c r="B141" s="11"/>
    </row>
    <row r="142" spans="1:2" ht="15" x14ac:dyDescent="0.25">
      <c r="A142" s="31"/>
      <c r="B142" s="11"/>
    </row>
    <row r="143" spans="1:2" ht="15" x14ac:dyDescent="0.25">
      <c r="A143" s="31"/>
      <c r="B143" s="37"/>
    </row>
    <row r="144" spans="1:2" ht="15" x14ac:dyDescent="0.25">
      <c r="A144" s="31"/>
      <c r="B144" s="37"/>
    </row>
    <row r="145" spans="1:2" ht="15" x14ac:dyDescent="0.25">
      <c r="A145" s="31"/>
      <c r="B145" s="11"/>
    </row>
    <row r="146" spans="1:2" ht="15" x14ac:dyDescent="0.25">
      <c r="A146" s="31"/>
      <c r="B146" s="11"/>
    </row>
    <row r="147" spans="1:2" ht="15" x14ac:dyDescent="0.25">
      <c r="A147" s="31"/>
      <c r="B147" s="11"/>
    </row>
    <row r="148" spans="1:2" ht="15" x14ac:dyDescent="0.25">
      <c r="A148" s="31"/>
      <c r="B148" s="11"/>
    </row>
    <row r="149" spans="1:2" ht="15" x14ac:dyDescent="0.25">
      <c r="A149" s="41"/>
      <c r="B149" s="11"/>
    </row>
    <row r="150" spans="1:2" ht="15" x14ac:dyDescent="0.25">
      <c r="A150" s="31"/>
      <c r="B150" s="11"/>
    </row>
    <row r="151" spans="1:2" ht="15" x14ac:dyDescent="0.25">
      <c r="A151" s="31"/>
      <c r="B151" s="11"/>
    </row>
    <row r="152" spans="1:2" ht="15" x14ac:dyDescent="0.25">
      <c r="A152" s="31"/>
      <c r="B152" s="11"/>
    </row>
    <row r="153" spans="1:2" ht="15" x14ac:dyDescent="0.25">
      <c r="A153" s="31"/>
      <c r="B153" s="11"/>
    </row>
    <row r="154" spans="1:2" ht="15" x14ac:dyDescent="0.25">
      <c r="A154" s="31"/>
      <c r="B154" s="11"/>
    </row>
    <row r="155" spans="1:2" ht="15" x14ac:dyDescent="0.25">
      <c r="A155" s="31"/>
      <c r="B155" s="11"/>
    </row>
    <row r="156" spans="1:2" ht="15" x14ac:dyDescent="0.25">
      <c r="A156" s="31"/>
      <c r="B156" s="11"/>
    </row>
    <row r="157" spans="1:2" ht="15" x14ac:dyDescent="0.25">
      <c r="A157" s="31"/>
      <c r="B157" s="11"/>
    </row>
    <row r="158" spans="1:2" ht="15" x14ac:dyDescent="0.25">
      <c r="A158" s="41"/>
      <c r="B158" s="11"/>
    </row>
    <row r="159" spans="1:2" ht="15" x14ac:dyDescent="0.25">
      <c r="A159" s="41"/>
      <c r="B159" s="37"/>
    </row>
    <row r="160" spans="1:2" ht="15" x14ac:dyDescent="0.25">
      <c r="A160" s="31"/>
      <c r="B160" s="11"/>
    </row>
    <row r="161" spans="1:2" ht="15" x14ac:dyDescent="0.25">
      <c r="A161" s="31"/>
      <c r="B161" s="37"/>
    </row>
    <row r="162" spans="1:2" ht="15" x14ac:dyDescent="0.25">
      <c r="A162" s="31"/>
      <c r="B162" s="37"/>
    </row>
    <row r="163" spans="1:2" ht="15" x14ac:dyDescent="0.25">
      <c r="A163" s="31"/>
      <c r="B163" s="37"/>
    </row>
    <row r="164" spans="1:2" ht="15" x14ac:dyDescent="0.25">
      <c r="A164" s="31"/>
      <c r="B164" s="11"/>
    </row>
    <row r="165" spans="1:2" ht="15" x14ac:dyDescent="0.25">
      <c r="A165" s="31"/>
      <c r="B165" s="11"/>
    </row>
    <row r="166" spans="1:2" ht="15" x14ac:dyDescent="0.25">
      <c r="A166" s="31"/>
      <c r="B166" s="11"/>
    </row>
    <row r="167" spans="1:2" ht="15" x14ac:dyDescent="0.25">
      <c r="A167" s="31"/>
      <c r="B167" s="11"/>
    </row>
    <row r="168" spans="1:2" ht="15" x14ac:dyDescent="0.25">
      <c r="A168" s="31"/>
      <c r="B168" s="37"/>
    </row>
    <row r="169" spans="1:2" ht="15" x14ac:dyDescent="0.25">
      <c r="A169" s="31"/>
      <c r="B169" s="11"/>
    </row>
    <row r="170" spans="1:2" ht="15" x14ac:dyDescent="0.25">
      <c r="A170" s="31"/>
      <c r="B170" s="39"/>
    </row>
    <row r="171" spans="1:2" ht="15" x14ac:dyDescent="0.25">
      <c r="A171" s="41"/>
      <c r="B171" s="11"/>
    </row>
    <row r="172" spans="1:2" ht="15" x14ac:dyDescent="0.25">
      <c r="A172" s="31"/>
      <c r="B172" s="37"/>
    </row>
    <row r="173" spans="1:2" ht="15" x14ac:dyDescent="0.25">
      <c r="A173" s="41"/>
      <c r="B173" s="11"/>
    </row>
    <row r="174" spans="1:2" ht="15" x14ac:dyDescent="0.25">
      <c r="A174" s="31"/>
      <c r="B174" s="11"/>
    </row>
    <row r="175" spans="1:2" ht="15" x14ac:dyDescent="0.25">
      <c r="A175" s="31"/>
      <c r="B175" s="11"/>
    </row>
    <row r="176" spans="1:2" ht="15" x14ac:dyDescent="0.25">
      <c r="A176" s="31"/>
      <c r="B176" s="11"/>
    </row>
    <row r="177" spans="1:2" ht="15" x14ac:dyDescent="0.25">
      <c r="A177" s="31"/>
      <c r="B177" s="11"/>
    </row>
    <row r="178" spans="1:2" ht="15" x14ac:dyDescent="0.25">
      <c r="A178" s="31"/>
      <c r="B178" s="11"/>
    </row>
    <row r="179" spans="1:2" ht="15" x14ac:dyDescent="0.25">
      <c r="A179" s="31"/>
      <c r="B179" s="11"/>
    </row>
    <row r="180" spans="1:2" ht="15" x14ac:dyDescent="0.25">
      <c r="A180" s="31"/>
      <c r="B180" s="11"/>
    </row>
    <row r="181" spans="1:2" ht="15" x14ac:dyDescent="0.25">
      <c r="A181" s="31"/>
      <c r="B181" s="11"/>
    </row>
    <row r="182" spans="1:2" ht="15" x14ac:dyDescent="0.25">
      <c r="A182" s="31"/>
      <c r="B182" s="37"/>
    </row>
    <row r="183" spans="1:2" ht="15" x14ac:dyDescent="0.25">
      <c r="A183" s="31"/>
      <c r="B183" s="11"/>
    </row>
    <row r="184" spans="1:2" ht="15" x14ac:dyDescent="0.25">
      <c r="A184" s="31"/>
      <c r="B184" s="11"/>
    </row>
    <row r="185" spans="1:2" ht="15" x14ac:dyDescent="0.25">
      <c r="A185" s="31"/>
      <c r="B185" s="61"/>
    </row>
    <row r="186" spans="1:2" ht="15" x14ac:dyDescent="0.25">
      <c r="A186" s="31"/>
      <c r="B186" s="11"/>
    </row>
    <row r="187" spans="1:2" ht="15" x14ac:dyDescent="0.25">
      <c r="A187" s="31"/>
      <c r="B187" s="11"/>
    </row>
    <row r="188" spans="1:2" ht="15" x14ac:dyDescent="0.25">
      <c r="A188" s="31"/>
      <c r="B188" s="11"/>
    </row>
    <row r="189" spans="1:2" ht="15" x14ac:dyDescent="0.25">
      <c r="A189" s="31"/>
      <c r="B189" s="11"/>
    </row>
    <row r="190" spans="1:2" ht="15" x14ac:dyDescent="0.25">
      <c r="A190" s="31"/>
      <c r="B190" s="11"/>
    </row>
    <row r="191" spans="1:2" ht="15" x14ac:dyDescent="0.25">
      <c r="A191" s="31"/>
      <c r="B191" s="11"/>
    </row>
    <row r="192" spans="1:2" ht="15" x14ac:dyDescent="0.25">
      <c r="A192" s="31"/>
      <c r="B192" s="11"/>
    </row>
    <row r="193" spans="1:2" ht="15" x14ac:dyDescent="0.25">
      <c r="A193" s="31"/>
      <c r="B193" s="11"/>
    </row>
    <row r="194" spans="1:2" ht="15" x14ac:dyDescent="0.25">
      <c r="A194" s="31"/>
      <c r="B194" s="61"/>
    </row>
    <row r="195" spans="1:2" ht="15" x14ac:dyDescent="0.25">
      <c r="A195" s="31"/>
      <c r="B195" s="11"/>
    </row>
    <row r="196" spans="1:2" ht="15" x14ac:dyDescent="0.25">
      <c r="A196" s="31"/>
      <c r="B196" s="11"/>
    </row>
    <row r="197" spans="1:2" ht="15" x14ac:dyDescent="0.25">
      <c r="A197" s="31"/>
      <c r="B197" s="61"/>
    </row>
    <row r="198" spans="1:2" ht="15" x14ac:dyDescent="0.25">
      <c r="A198" s="31"/>
      <c r="B198" s="11"/>
    </row>
    <row r="199" spans="1:2" ht="15" x14ac:dyDescent="0.25">
      <c r="A199" s="31"/>
      <c r="B199" s="11"/>
    </row>
    <row r="200" spans="1:2" ht="15" x14ac:dyDescent="0.25">
      <c r="A200" s="31"/>
      <c r="B200" s="11"/>
    </row>
    <row r="201" spans="1:2" ht="15" x14ac:dyDescent="0.25">
      <c r="A201" s="31"/>
      <c r="B201" s="11"/>
    </row>
    <row r="202" spans="1:2" ht="15" x14ac:dyDescent="0.25">
      <c r="A202" s="31"/>
      <c r="B202" s="39"/>
    </row>
    <row r="203" spans="1:2" ht="15" x14ac:dyDescent="0.25">
      <c r="A203" s="31"/>
      <c r="B203" s="11"/>
    </row>
    <row r="204" spans="1:2" ht="15" x14ac:dyDescent="0.25">
      <c r="A204" s="31"/>
      <c r="B204" s="39"/>
    </row>
    <row r="205" spans="1:2" ht="15" x14ac:dyDescent="0.25">
      <c r="A205" s="31"/>
      <c r="B205" s="61"/>
    </row>
    <row r="206" spans="1:2" ht="15" x14ac:dyDescent="0.25">
      <c r="A206" s="31"/>
      <c r="B206" s="11"/>
    </row>
    <row r="207" spans="1:2" ht="15" x14ac:dyDescent="0.25">
      <c r="A207" s="41"/>
      <c r="B207" s="37"/>
    </row>
    <row r="208" spans="1:2" ht="15" x14ac:dyDescent="0.25">
      <c r="A208" s="31"/>
      <c r="B208" s="11"/>
    </row>
    <row r="209" spans="1:2" ht="15" x14ac:dyDescent="0.25">
      <c r="A209" s="31"/>
      <c r="B209" s="11"/>
    </row>
    <row r="210" spans="1:2" ht="15" x14ac:dyDescent="0.25">
      <c r="A210" s="31"/>
      <c r="B210" s="11"/>
    </row>
  </sheetData>
  <sheetProtection password="CABB" sheet="1" objects="1" scenarios="1"/>
  <mergeCells count="5">
    <mergeCell ref="A2:B2"/>
    <mergeCell ref="P2:R2"/>
    <mergeCell ref="G2:I2"/>
    <mergeCell ref="J2:L2"/>
    <mergeCell ref="M2:O2"/>
  </mergeCells>
  <phoneticPr fontId="0" type="noConversion"/>
  <printOptions horizontalCentered="1" verticalCentered="1" gridLines="1" gridLinesSet="0"/>
  <pageMargins left="0.25" right="0.25" top="0.5" bottom="0.7" header="0.23" footer="0"/>
  <pageSetup scale="80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X210"/>
  <sheetViews>
    <sheetView showZeros="0" zoomScale="58" zoomScaleNormal="58" workbookViewId="0"/>
  </sheetViews>
  <sheetFormatPr defaultColWidth="10.33203125" defaultRowHeight="13.2" x14ac:dyDescent="0.25"/>
  <cols>
    <col min="1" max="1" width="3.6640625" style="2" customWidth="1"/>
    <col min="2" max="2" width="9.109375" style="2" customWidth="1"/>
    <col min="3" max="7" width="5.88671875" style="1" bestFit="1" customWidth="1"/>
    <col min="8" max="8" width="5.88671875" style="1" customWidth="1"/>
    <col min="9" max="9" width="5.88671875" style="1" bestFit="1" customWidth="1"/>
    <col min="10" max="10" width="6" style="2" customWidth="1"/>
    <col min="11" max="11" width="5.88671875" style="2" customWidth="1"/>
    <col min="12" max="12" width="5.88671875" style="2" bestFit="1" customWidth="1"/>
    <col min="13" max="13" width="5.88671875" style="1" bestFit="1" customWidth="1"/>
    <col min="14" max="14" width="5.88671875" style="1" customWidth="1"/>
    <col min="15" max="16" width="5.88671875" style="1" bestFit="1" customWidth="1"/>
    <col min="17" max="17" width="5.88671875" style="1" customWidth="1"/>
    <col min="18" max="18" width="5.88671875" style="1" bestFit="1" customWidth="1"/>
    <col min="19" max="19" width="7" style="1" bestFit="1" customWidth="1"/>
    <col min="20" max="20" width="5.88671875" style="1" bestFit="1" customWidth="1"/>
    <col min="21" max="21" width="5" customWidth="1"/>
    <col min="22" max="16384" width="10.33203125" style="1"/>
  </cols>
  <sheetData>
    <row r="1" spans="1:24" ht="16.2" customHeight="1" x14ac:dyDescent="0.3">
      <c r="B1" s="13"/>
      <c r="C1" s="17" t="s">
        <v>0</v>
      </c>
      <c r="D1" s="14"/>
      <c r="E1" s="14"/>
      <c r="F1" s="22"/>
      <c r="G1" s="58" t="s">
        <v>1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47"/>
      <c r="T1" s="45"/>
    </row>
    <row r="2" spans="1:24" ht="16.2" customHeight="1" x14ac:dyDescent="0.3">
      <c r="A2" s="85">
        <v>38056</v>
      </c>
      <c r="B2" s="86"/>
      <c r="C2" s="19" t="s">
        <v>14</v>
      </c>
      <c r="D2" s="20" t="s">
        <v>15</v>
      </c>
      <c r="E2" s="20" t="s">
        <v>16</v>
      </c>
      <c r="F2" s="21" t="s">
        <v>17</v>
      </c>
      <c r="G2" s="87" t="s">
        <v>10</v>
      </c>
      <c r="H2" s="88"/>
      <c r="I2" s="89"/>
      <c r="J2" s="87" t="s">
        <v>11</v>
      </c>
      <c r="K2" s="88"/>
      <c r="L2" s="89"/>
      <c r="M2" s="87" t="s">
        <v>12</v>
      </c>
      <c r="N2" s="88"/>
      <c r="O2" s="89"/>
      <c r="P2" s="87" t="s">
        <v>13</v>
      </c>
      <c r="Q2" s="88"/>
      <c r="R2" s="89"/>
      <c r="S2" s="48" t="s">
        <v>2</v>
      </c>
      <c r="T2" s="49" t="s">
        <v>21</v>
      </c>
    </row>
    <row r="3" spans="1:24" ht="16.2" customHeight="1" x14ac:dyDescent="0.25">
      <c r="A3" s="3">
        <f>COUNTIF($A$6:$A$29,"&gt;0")</f>
        <v>8</v>
      </c>
      <c r="B3" s="7"/>
      <c r="C3" s="4"/>
      <c r="D3" s="3"/>
      <c r="E3" s="3"/>
      <c r="F3" s="5"/>
      <c r="G3" s="51" t="s">
        <v>18</v>
      </c>
      <c r="H3" s="51" t="s">
        <v>19</v>
      </c>
      <c r="I3" s="51" t="s">
        <v>22</v>
      </c>
      <c r="J3" s="52" t="s">
        <v>18</v>
      </c>
      <c r="K3" s="66" t="s">
        <v>19</v>
      </c>
      <c r="L3" s="51" t="s">
        <v>22</v>
      </c>
      <c r="M3" s="52" t="s">
        <v>18</v>
      </c>
      <c r="N3" s="66" t="s">
        <v>19</v>
      </c>
      <c r="O3" s="51" t="s">
        <v>22</v>
      </c>
      <c r="P3" s="52" t="s">
        <v>18</v>
      </c>
      <c r="Q3" s="66" t="s">
        <v>19</v>
      </c>
      <c r="R3" s="51" t="s">
        <v>22</v>
      </c>
      <c r="S3" s="12" t="s">
        <v>80</v>
      </c>
      <c r="T3" s="15"/>
    </row>
    <row r="4" spans="1:24" ht="16.2" customHeight="1" x14ac:dyDescent="0.25">
      <c r="A4" s="3" t="s">
        <v>3</v>
      </c>
      <c r="B4" s="57" t="s">
        <v>20</v>
      </c>
      <c r="C4" s="53">
        <v>40</v>
      </c>
      <c r="D4" s="53">
        <v>40</v>
      </c>
      <c r="E4" s="53">
        <v>40</v>
      </c>
      <c r="F4" s="53">
        <v>40</v>
      </c>
      <c r="G4" s="53">
        <v>29</v>
      </c>
      <c r="H4" s="54">
        <v>26</v>
      </c>
      <c r="I4" s="54">
        <v>25</v>
      </c>
      <c r="J4" s="53">
        <v>30</v>
      </c>
      <c r="K4" s="54">
        <v>28</v>
      </c>
      <c r="L4" s="54">
        <v>22</v>
      </c>
      <c r="M4" s="53">
        <v>23</v>
      </c>
      <c r="N4" s="54">
        <v>28</v>
      </c>
      <c r="O4" s="54">
        <v>29</v>
      </c>
      <c r="P4" s="53">
        <v>28</v>
      </c>
      <c r="Q4" s="54">
        <v>30</v>
      </c>
      <c r="R4" s="55">
        <v>22</v>
      </c>
      <c r="S4" s="56">
        <v>480</v>
      </c>
      <c r="T4" s="63"/>
    </row>
    <row r="5" spans="1:24" ht="16.2" customHeight="1" x14ac:dyDescent="0.25">
      <c r="A5" s="3"/>
      <c r="B5" s="3"/>
      <c r="C5" s="4"/>
      <c r="D5" s="3"/>
      <c r="E5" s="3"/>
      <c r="F5" s="5"/>
      <c r="G5" s="4"/>
      <c r="H5" s="3"/>
      <c r="I5" s="3"/>
      <c r="J5" s="4"/>
      <c r="K5" s="3"/>
      <c r="L5" s="3"/>
      <c r="M5" s="4"/>
      <c r="N5" s="3"/>
      <c r="O5" s="3"/>
      <c r="P5" s="6"/>
      <c r="Q5" s="68"/>
      <c r="R5" s="18"/>
      <c r="S5" s="46"/>
      <c r="T5" s="74"/>
    </row>
    <row r="6" spans="1:24" ht="16.2" customHeight="1" x14ac:dyDescent="0.3">
      <c r="A6" s="31">
        <v>5</v>
      </c>
      <c r="B6" s="11" t="s">
        <v>65</v>
      </c>
      <c r="C6" s="72">
        <v>40</v>
      </c>
      <c r="D6" s="31">
        <v>40</v>
      </c>
      <c r="E6" s="78"/>
      <c r="F6" s="80"/>
      <c r="G6" s="73">
        <v>28</v>
      </c>
      <c r="H6" s="77">
        <v>26</v>
      </c>
      <c r="I6" s="77">
        <v>24</v>
      </c>
      <c r="J6" s="72">
        <f>28+1</f>
        <v>29</v>
      </c>
      <c r="K6" s="77">
        <f>1+27</f>
        <v>28</v>
      </c>
      <c r="L6" s="77">
        <v>21</v>
      </c>
      <c r="M6" s="73"/>
      <c r="N6" s="77"/>
      <c r="O6" s="77"/>
      <c r="P6" s="73"/>
      <c r="Q6" s="77"/>
      <c r="R6" s="64"/>
      <c r="S6" s="46">
        <f t="shared" ref="S6:S12" si="0">SUM(C6:R6)</f>
        <v>236</v>
      </c>
      <c r="T6" s="74">
        <f t="shared" ref="T6:T12" si="1">IF(S6&gt;0,(S6/ABS($S$3)*100),0)</f>
        <v>98.333333333333329</v>
      </c>
      <c r="U6" s="43"/>
    </row>
    <row r="7" spans="1:24" ht="16.2" customHeight="1" x14ac:dyDescent="0.3">
      <c r="A7" s="31">
        <v>5</v>
      </c>
      <c r="B7" s="11" t="s">
        <v>52</v>
      </c>
      <c r="C7" s="30">
        <v>39</v>
      </c>
      <c r="D7" s="31">
        <v>40</v>
      </c>
      <c r="E7" s="31"/>
      <c r="F7" s="32"/>
      <c r="G7" s="30">
        <v>24</v>
      </c>
      <c r="H7" s="38">
        <v>21</v>
      </c>
      <c r="I7" s="38">
        <v>15</v>
      </c>
      <c r="J7" s="72">
        <v>22</v>
      </c>
      <c r="K7" s="38">
        <v>20</v>
      </c>
      <c r="L7" s="38">
        <v>13</v>
      </c>
      <c r="M7" s="29"/>
      <c r="N7" s="38"/>
      <c r="O7" s="38"/>
      <c r="P7" s="29"/>
      <c r="Q7" s="38"/>
      <c r="R7" s="36"/>
      <c r="S7" s="46">
        <f t="shared" si="0"/>
        <v>194</v>
      </c>
      <c r="T7" s="74">
        <f t="shared" si="1"/>
        <v>80.833333333333329</v>
      </c>
      <c r="U7" s="43"/>
    </row>
    <row r="8" spans="1:24" ht="16.2" customHeight="1" x14ac:dyDescent="0.25">
      <c r="A8" s="31">
        <v>5</v>
      </c>
      <c r="B8" s="11" t="s">
        <v>66</v>
      </c>
      <c r="C8" s="30">
        <v>38</v>
      </c>
      <c r="D8" s="31">
        <v>32</v>
      </c>
      <c r="E8" s="31"/>
      <c r="F8" s="32"/>
      <c r="G8" s="30">
        <v>27</v>
      </c>
      <c r="H8" s="31">
        <v>23</v>
      </c>
      <c r="I8" s="31">
        <v>23</v>
      </c>
      <c r="J8" s="72">
        <v>25</v>
      </c>
      <c r="K8" s="31">
        <v>15</v>
      </c>
      <c r="L8" s="31">
        <v>9</v>
      </c>
      <c r="M8" s="30"/>
      <c r="N8" s="31"/>
      <c r="O8" s="31"/>
      <c r="P8" s="30"/>
      <c r="Q8" s="31"/>
      <c r="R8" s="32"/>
      <c r="S8" s="46">
        <f t="shared" si="0"/>
        <v>192</v>
      </c>
      <c r="T8" s="74">
        <f t="shared" si="1"/>
        <v>80</v>
      </c>
      <c r="W8"/>
      <c r="X8"/>
    </row>
    <row r="9" spans="1:24" ht="16.2" customHeight="1" x14ac:dyDescent="0.25">
      <c r="A9" s="31">
        <v>5</v>
      </c>
      <c r="B9" s="11" t="s">
        <v>78</v>
      </c>
      <c r="C9" s="72">
        <v>40</v>
      </c>
      <c r="D9" s="31">
        <v>30</v>
      </c>
      <c r="E9" s="78"/>
      <c r="F9" s="32"/>
      <c r="G9" s="73">
        <v>22</v>
      </c>
      <c r="H9" s="77">
        <v>19</v>
      </c>
      <c r="I9" s="77">
        <v>14</v>
      </c>
      <c r="J9" s="72">
        <v>24</v>
      </c>
      <c r="K9" s="77">
        <v>25</v>
      </c>
      <c r="L9" s="77">
        <v>18</v>
      </c>
      <c r="M9" s="73"/>
      <c r="N9" s="77"/>
      <c r="O9" s="77"/>
      <c r="P9" s="73"/>
      <c r="Q9" s="77"/>
      <c r="R9" s="64"/>
      <c r="S9" s="46">
        <f t="shared" si="0"/>
        <v>192</v>
      </c>
      <c r="T9" s="74">
        <f t="shared" si="1"/>
        <v>80</v>
      </c>
      <c r="W9"/>
      <c r="X9"/>
    </row>
    <row r="10" spans="1:24" ht="16.2" customHeight="1" x14ac:dyDescent="0.3">
      <c r="A10" s="31">
        <v>5</v>
      </c>
      <c r="B10" s="37" t="s">
        <v>68</v>
      </c>
      <c r="C10" s="30">
        <v>35</v>
      </c>
      <c r="D10" s="31">
        <v>35</v>
      </c>
      <c r="E10" s="31"/>
      <c r="F10" s="32"/>
      <c r="G10" s="29">
        <v>25</v>
      </c>
      <c r="H10" s="31">
        <v>23</v>
      </c>
      <c r="I10" s="31">
        <v>22</v>
      </c>
      <c r="J10" s="72">
        <v>24</v>
      </c>
      <c r="K10" s="31">
        <v>13</v>
      </c>
      <c r="L10" s="31">
        <v>10</v>
      </c>
      <c r="M10" s="30"/>
      <c r="N10" s="31"/>
      <c r="O10" s="31"/>
      <c r="P10" s="30"/>
      <c r="Q10" s="31"/>
      <c r="R10" s="32"/>
      <c r="S10" s="46">
        <f t="shared" si="0"/>
        <v>187</v>
      </c>
      <c r="T10" s="74">
        <f t="shared" si="1"/>
        <v>77.916666666666671</v>
      </c>
      <c r="U10" s="43"/>
    </row>
    <row r="11" spans="1:24" ht="16.2" customHeight="1" x14ac:dyDescent="0.3">
      <c r="A11" s="31">
        <v>5</v>
      </c>
      <c r="B11" s="11" t="s">
        <v>70</v>
      </c>
      <c r="C11" s="30">
        <v>35</v>
      </c>
      <c r="D11" s="31">
        <v>39</v>
      </c>
      <c r="E11" s="31"/>
      <c r="F11" s="32"/>
      <c r="G11" s="30">
        <v>23</v>
      </c>
      <c r="H11" s="31">
        <v>18</v>
      </c>
      <c r="I11" s="31">
        <v>14</v>
      </c>
      <c r="J11" s="72">
        <v>27</v>
      </c>
      <c r="K11" s="31">
        <v>20</v>
      </c>
      <c r="L11" s="31">
        <v>10</v>
      </c>
      <c r="M11" s="30"/>
      <c r="N11" s="31"/>
      <c r="O11" s="31"/>
      <c r="P11" s="30"/>
      <c r="Q11" s="31"/>
      <c r="R11" s="32"/>
      <c r="S11" s="46">
        <f t="shared" si="0"/>
        <v>186</v>
      </c>
      <c r="T11" s="74">
        <f t="shared" si="1"/>
        <v>77.5</v>
      </c>
      <c r="U11" s="43"/>
    </row>
    <row r="12" spans="1:24" ht="16.2" customHeight="1" x14ac:dyDescent="0.3">
      <c r="A12" s="31">
        <v>5</v>
      </c>
      <c r="B12" s="39" t="s">
        <v>69</v>
      </c>
      <c r="C12" s="30">
        <v>29</v>
      </c>
      <c r="D12" s="31">
        <v>32</v>
      </c>
      <c r="E12" s="31"/>
      <c r="F12" s="80"/>
      <c r="G12" s="30">
        <v>21</v>
      </c>
      <c r="H12" s="31">
        <v>22</v>
      </c>
      <c r="I12" s="31">
        <v>13</v>
      </c>
      <c r="J12" s="72">
        <v>24</v>
      </c>
      <c r="K12" s="31">
        <v>22</v>
      </c>
      <c r="L12" s="78">
        <v>15</v>
      </c>
      <c r="M12" s="30"/>
      <c r="N12" s="31"/>
      <c r="O12" s="31"/>
      <c r="P12" s="30"/>
      <c r="Q12" s="31"/>
      <c r="R12" s="32"/>
      <c r="S12" s="46">
        <f t="shared" si="0"/>
        <v>178</v>
      </c>
      <c r="T12" s="74">
        <f t="shared" si="1"/>
        <v>74.166666666666671</v>
      </c>
      <c r="U12" s="43"/>
    </row>
    <row r="13" spans="1:24" ht="16.2" customHeight="1" x14ac:dyDescent="0.3">
      <c r="A13" s="31">
        <v>5</v>
      </c>
      <c r="B13" s="11">
        <v>3883</v>
      </c>
      <c r="C13" s="72" t="s">
        <v>79</v>
      </c>
      <c r="D13" s="31" t="s">
        <v>79</v>
      </c>
      <c r="E13" s="78"/>
      <c r="F13" s="80"/>
      <c r="G13" s="73" t="s">
        <v>79</v>
      </c>
      <c r="H13" s="77" t="s">
        <v>79</v>
      </c>
      <c r="I13" s="77" t="s">
        <v>79</v>
      </c>
      <c r="J13" s="73" t="s">
        <v>79</v>
      </c>
      <c r="K13" s="77" t="s">
        <v>79</v>
      </c>
      <c r="L13" s="77" t="s">
        <v>79</v>
      </c>
      <c r="M13" s="73"/>
      <c r="N13" s="77"/>
      <c r="O13" s="77"/>
      <c r="P13" s="73"/>
      <c r="Q13" s="77"/>
      <c r="R13" s="64"/>
      <c r="S13" s="46">
        <v>0</v>
      </c>
      <c r="T13" s="74" t="s">
        <v>4</v>
      </c>
      <c r="U13" s="43"/>
    </row>
    <row r="14" spans="1:24" ht="16.2" customHeight="1" x14ac:dyDescent="0.3">
      <c r="A14" s="31" t="s">
        <v>4</v>
      </c>
      <c r="B14" s="11" t="s">
        <v>4</v>
      </c>
      <c r="C14" s="30"/>
      <c r="D14" s="31"/>
      <c r="E14" s="31"/>
      <c r="F14" s="32"/>
      <c r="G14" s="29"/>
      <c r="H14" s="38"/>
      <c r="I14" s="38"/>
      <c r="J14" s="72"/>
      <c r="K14" s="38"/>
      <c r="L14" s="38"/>
      <c r="M14" s="29"/>
      <c r="N14" s="38"/>
      <c r="O14" s="38"/>
      <c r="P14" s="29"/>
      <c r="Q14" s="38"/>
      <c r="R14" s="36"/>
      <c r="S14" s="46" t="s">
        <v>4</v>
      </c>
      <c r="T14" s="74" t="s">
        <v>4</v>
      </c>
      <c r="U14" s="43"/>
    </row>
    <row r="15" spans="1:24" ht="16.2" customHeight="1" x14ac:dyDescent="0.3">
      <c r="A15" s="31" t="s">
        <v>4</v>
      </c>
      <c r="B15" s="11" t="s">
        <v>4</v>
      </c>
      <c r="C15" s="30"/>
      <c r="D15" s="31"/>
      <c r="E15" s="31"/>
      <c r="F15" s="80"/>
      <c r="G15" s="29"/>
      <c r="H15" s="38"/>
      <c r="I15" s="36"/>
      <c r="J15" s="72"/>
      <c r="K15" s="38"/>
      <c r="L15" s="36"/>
      <c r="M15" s="38"/>
      <c r="N15" s="38"/>
      <c r="O15" s="36"/>
      <c r="P15" s="38"/>
      <c r="Q15" s="38"/>
      <c r="R15" s="36"/>
      <c r="S15" s="46" t="s">
        <v>4</v>
      </c>
      <c r="T15" s="74"/>
      <c r="U15" s="43"/>
    </row>
    <row r="16" spans="1:24" ht="16.2" customHeight="1" x14ac:dyDescent="0.25">
      <c r="A16" s="31" t="s">
        <v>4</v>
      </c>
      <c r="B16" s="11" t="s">
        <v>4</v>
      </c>
      <c r="C16" s="72"/>
      <c r="D16" s="31"/>
      <c r="E16" s="78"/>
      <c r="F16" s="32"/>
      <c r="G16" s="73"/>
      <c r="H16" s="77"/>
      <c r="I16" s="77"/>
      <c r="J16" s="72"/>
      <c r="K16" s="77"/>
      <c r="L16" s="77"/>
      <c r="M16" s="73"/>
      <c r="N16" s="77"/>
      <c r="O16" s="77"/>
      <c r="P16" s="73"/>
      <c r="Q16" s="77"/>
      <c r="R16" s="64"/>
      <c r="S16" s="46" t="s">
        <v>4</v>
      </c>
      <c r="T16" s="74"/>
    </row>
    <row r="17" spans="1:24" ht="16.2" customHeight="1" x14ac:dyDescent="0.25">
      <c r="A17" s="31" t="s">
        <v>4</v>
      </c>
      <c r="B17" s="11" t="s">
        <v>4</v>
      </c>
      <c r="C17" s="30"/>
      <c r="D17" s="31"/>
      <c r="E17" s="31"/>
      <c r="F17" s="32"/>
      <c r="G17" s="29"/>
      <c r="H17" s="38"/>
      <c r="I17" s="38"/>
      <c r="J17" s="72"/>
      <c r="K17" s="38"/>
      <c r="L17" s="38"/>
      <c r="M17" s="29"/>
      <c r="N17" s="38"/>
      <c r="O17" s="38"/>
      <c r="P17" s="29"/>
      <c r="Q17" s="38"/>
      <c r="R17" s="36"/>
      <c r="S17" s="46" t="s">
        <v>4</v>
      </c>
      <c r="T17" s="74"/>
    </row>
    <row r="18" spans="1:24" ht="16.2" customHeight="1" x14ac:dyDescent="0.3">
      <c r="A18" s="31" t="s">
        <v>4</v>
      </c>
      <c r="B18" s="11" t="s">
        <v>4</v>
      </c>
      <c r="C18" s="72"/>
      <c r="D18" s="31"/>
      <c r="E18" s="78"/>
      <c r="F18" s="80"/>
      <c r="G18" s="73"/>
      <c r="H18" s="77"/>
      <c r="I18" s="77"/>
      <c r="J18" s="72"/>
      <c r="K18" s="77"/>
      <c r="L18" s="77"/>
      <c r="M18" s="73"/>
      <c r="N18" s="77"/>
      <c r="O18" s="77"/>
      <c r="P18" s="73"/>
      <c r="Q18" s="77"/>
      <c r="R18" s="64"/>
      <c r="S18" s="46" t="s">
        <v>4</v>
      </c>
      <c r="T18" s="74"/>
      <c r="U18" s="43"/>
    </row>
    <row r="19" spans="1:24" ht="16.2" customHeight="1" x14ac:dyDescent="0.25">
      <c r="A19" s="31" t="s">
        <v>4</v>
      </c>
      <c r="B19" s="39" t="s">
        <v>4</v>
      </c>
      <c r="C19" s="30"/>
      <c r="D19" s="31"/>
      <c r="E19" s="31"/>
      <c r="F19" s="31"/>
      <c r="G19" s="29"/>
      <c r="H19" s="38"/>
      <c r="I19" s="38"/>
      <c r="J19" s="72"/>
      <c r="K19" s="38"/>
      <c r="L19" s="38"/>
      <c r="M19" s="29"/>
      <c r="N19" s="38"/>
      <c r="O19" s="38"/>
      <c r="P19" s="29"/>
      <c r="Q19" s="38"/>
      <c r="R19" s="36"/>
      <c r="S19" s="46" t="s">
        <v>4</v>
      </c>
      <c r="T19" s="74"/>
    </row>
    <row r="20" spans="1:24" ht="16.2" customHeight="1" x14ac:dyDescent="0.3">
      <c r="A20" s="31" t="s">
        <v>4</v>
      </c>
      <c r="B20" s="11" t="s">
        <v>4</v>
      </c>
      <c r="C20" s="30"/>
      <c r="D20" s="31"/>
      <c r="E20" s="31"/>
      <c r="F20" s="31"/>
      <c r="G20" s="29"/>
      <c r="H20" s="38"/>
      <c r="I20" s="38"/>
      <c r="J20" s="72"/>
      <c r="K20" s="38"/>
      <c r="L20" s="38"/>
      <c r="M20" s="29"/>
      <c r="N20" s="38"/>
      <c r="O20" s="38"/>
      <c r="P20" s="29"/>
      <c r="Q20" s="38"/>
      <c r="R20" s="36"/>
      <c r="S20" s="46" t="s">
        <v>4</v>
      </c>
      <c r="T20" s="74"/>
      <c r="U20" s="43"/>
    </row>
    <row r="21" spans="1:24" ht="16.2" customHeight="1" x14ac:dyDescent="0.3">
      <c r="A21" s="31" t="s">
        <v>4</v>
      </c>
      <c r="B21" s="11" t="s">
        <v>4</v>
      </c>
      <c r="C21" s="72"/>
      <c r="D21" s="31"/>
      <c r="E21" s="31"/>
      <c r="F21" s="78"/>
      <c r="G21" s="73"/>
      <c r="H21" s="77"/>
      <c r="I21" s="77"/>
      <c r="J21" s="72"/>
      <c r="K21" s="77"/>
      <c r="L21" s="77"/>
      <c r="M21" s="72"/>
      <c r="N21" s="77"/>
      <c r="O21" s="77"/>
      <c r="P21" s="73"/>
      <c r="Q21" s="77"/>
      <c r="R21" s="64"/>
      <c r="S21" s="46" t="s">
        <v>4</v>
      </c>
      <c r="T21" s="74"/>
      <c r="U21" s="43"/>
    </row>
    <row r="22" spans="1:24" ht="16.2" customHeight="1" x14ac:dyDescent="0.3">
      <c r="A22" s="31" t="s">
        <v>4</v>
      </c>
      <c r="B22" s="39" t="s">
        <v>4</v>
      </c>
      <c r="C22" s="30"/>
      <c r="D22" s="31"/>
      <c r="E22" s="31"/>
      <c r="F22" s="31"/>
      <c r="G22" s="30"/>
      <c r="H22" s="31"/>
      <c r="I22" s="31"/>
      <c r="J22" s="72"/>
      <c r="K22" s="31"/>
      <c r="L22" s="31"/>
      <c r="M22" s="30"/>
      <c r="N22" s="31"/>
      <c r="O22" s="31"/>
      <c r="P22" s="30"/>
      <c r="Q22" s="31"/>
      <c r="R22" s="32"/>
      <c r="S22" s="46" t="s">
        <v>4</v>
      </c>
      <c r="T22" s="74"/>
      <c r="U22" s="43"/>
    </row>
    <row r="23" spans="1:24" ht="16.2" customHeight="1" x14ac:dyDescent="0.3">
      <c r="A23" s="31" t="s">
        <v>4</v>
      </c>
      <c r="B23" s="11" t="s">
        <v>4</v>
      </c>
      <c r="C23" s="30"/>
      <c r="D23" s="31"/>
      <c r="E23" s="31"/>
      <c r="F23" s="31"/>
      <c r="G23" s="30"/>
      <c r="H23" s="31"/>
      <c r="I23" s="31"/>
      <c r="J23" s="72"/>
      <c r="K23" s="31"/>
      <c r="L23" s="31"/>
      <c r="M23" s="30"/>
      <c r="N23" s="31"/>
      <c r="O23" s="31"/>
      <c r="P23" s="30"/>
      <c r="Q23" s="31"/>
      <c r="R23" s="32"/>
      <c r="S23" s="46" t="s">
        <v>4</v>
      </c>
      <c r="T23" s="74"/>
      <c r="U23" s="43"/>
    </row>
    <row r="24" spans="1:24" ht="16.2" customHeight="1" x14ac:dyDescent="0.3">
      <c r="A24" s="31" t="s">
        <v>4</v>
      </c>
      <c r="B24" s="11" t="s">
        <v>4</v>
      </c>
      <c r="C24" s="30"/>
      <c r="D24" s="31"/>
      <c r="E24" s="31"/>
      <c r="F24" s="31"/>
      <c r="G24" s="30"/>
      <c r="H24" s="31"/>
      <c r="I24" s="31"/>
      <c r="J24" s="72"/>
      <c r="K24" s="31"/>
      <c r="L24" s="31"/>
      <c r="M24" s="30"/>
      <c r="N24" s="31"/>
      <c r="O24" s="31"/>
      <c r="P24" s="30"/>
      <c r="Q24" s="31"/>
      <c r="R24" s="32"/>
      <c r="S24" s="46" t="s">
        <v>4</v>
      </c>
      <c r="T24" s="74"/>
      <c r="U24" s="43"/>
    </row>
    <row r="25" spans="1:24" ht="16.2" customHeight="1" x14ac:dyDescent="0.3">
      <c r="A25" s="31" t="s">
        <v>4</v>
      </c>
      <c r="B25" s="11" t="s">
        <v>4</v>
      </c>
      <c r="C25" s="72"/>
      <c r="D25" s="31"/>
      <c r="E25" s="78"/>
      <c r="F25" s="78"/>
      <c r="G25" s="73"/>
      <c r="H25" s="77"/>
      <c r="I25" s="77"/>
      <c r="J25" s="72"/>
      <c r="K25" s="77"/>
      <c r="L25" s="77"/>
      <c r="M25" s="73"/>
      <c r="N25" s="77"/>
      <c r="O25" s="77"/>
      <c r="P25" s="73"/>
      <c r="Q25" s="77"/>
      <c r="R25" s="64"/>
      <c r="S25" s="46" t="s">
        <v>4</v>
      </c>
      <c r="T25" s="74"/>
      <c r="U25" s="43"/>
    </row>
    <row r="26" spans="1:24" ht="16.2" customHeight="1" x14ac:dyDescent="0.3">
      <c r="A26" s="31" t="s">
        <v>4</v>
      </c>
      <c r="B26" s="11" t="s">
        <v>4</v>
      </c>
      <c r="C26" s="72"/>
      <c r="D26" s="31"/>
      <c r="E26" s="78"/>
      <c r="F26" s="78"/>
      <c r="G26" s="73"/>
      <c r="H26" s="77"/>
      <c r="I26" s="77"/>
      <c r="J26" s="72"/>
      <c r="K26" s="77"/>
      <c r="L26" s="77"/>
      <c r="M26" s="73"/>
      <c r="N26" s="77"/>
      <c r="O26" s="77"/>
      <c r="P26" s="73"/>
      <c r="Q26" s="77"/>
      <c r="R26" s="64"/>
      <c r="S26" s="46" t="s">
        <v>4</v>
      </c>
      <c r="T26" s="74"/>
      <c r="U26" s="43"/>
    </row>
    <row r="27" spans="1:24" ht="16.2" customHeight="1" x14ac:dyDescent="0.3">
      <c r="A27" s="31" t="s">
        <v>4</v>
      </c>
      <c r="B27" s="11" t="s">
        <v>4</v>
      </c>
      <c r="C27" s="72"/>
      <c r="D27" s="78"/>
      <c r="E27" s="78"/>
      <c r="F27" s="78"/>
      <c r="G27" s="73"/>
      <c r="H27" s="77"/>
      <c r="I27" s="77"/>
      <c r="J27" s="72"/>
      <c r="K27" s="77"/>
      <c r="L27" s="77"/>
      <c r="M27" s="73"/>
      <c r="N27" s="77"/>
      <c r="O27" s="77"/>
      <c r="P27" s="73"/>
      <c r="Q27" s="77"/>
      <c r="R27" s="64"/>
      <c r="S27" s="46" t="s">
        <v>4</v>
      </c>
      <c r="T27" s="74" t="s">
        <v>4</v>
      </c>
      <c r="U27" s="43"/>
    </row>
    <row r="28" spans="1:24" ht="16.2" customHeight="1" x14ac:dyDescent="0.3">
      <c r="A28" s="31" t="s">
        <v>4</v>
      </c>
      <c r="B28" s="11" t="s">
        <v>4</v>
      </c>
      <c r="C28" s="72"/>
      <c r="D28" s="78"/>
      <c r="E28" s="78"/>
      <c r="F28" s="78"/>
      <c r="G28" s="73"/>
      <c r="H28" s="77"/>
      <c r="I28" s="77"/>
      <c r="J28" s="72"/>
      <c r="K28" s="77"/>
      <c r="L28" s="77"/>
      <c r="M28" s="73"/>
      <c r="N28" s="77"/>
      <c r="O28" s="77"/>
      <c r="P28" s="73"/>
      <c r="Q28" s="77"/>
      <c r="R28" s="64"/>
      <c r="S28" s="46" t="s">
        <v>4</v>
      </c>
      <c r="T28" s="74" t="s">
        <v>4</v>
      </c>
      <c r="U28" s="43"/>
    </row>
    <row r="29" spans="1:24" ht="16.2" customHeight="1" thickBot="1" x14ac:dyDescent="0.3">
      <c r="A29" s="69" t="s">
        <v>4</v>
      </c>
      <c r="B29" s="69" t="s">
        <v>4</v>
      </c>
      <c r="C29" s="72"/>
      <c r="D29" s="78"/>
      <c r="E29" s="78"/>
      <c r="F29" s="80"/>
      <c r="G29" s="73"/>
      <c r="H29" s="77"/>
      <c r="I29" s="77"/>
      <c r="J29" s="72"/>
      <c r="K29" s="77"/>
      <c r="L29" s="77"/>
      <c r="M29" s="73"/>
      <c r="N29" s="77"/>
      <c r="O29" s="77"/>
      <c r="P29" s="73"/>
      <c r="Q29" s="77"/>
      <c r="R29" s="64"/>
      <c r="S29" s="46" t="s">
        <v>4</v>
      </c>
      <c r="T29" s="74" t="s">
        <v>4</v>
      </c>
      <c r="W29"/>
      <c r="X29"/>
    </row>
    <row r="30" spans="1:24" ht="16.2" customHeight="1" thickTop="1" x14ac:dyDescent="0.25">
      <c r="A30" s="10"/>
      <c r="B30" s="10" t="s">
        <v>2</v>
      </c>
      <c r="C30" s="9">
        <f t="shared" ref="C30:S30" si="2">SUM(C$6:C$29)</f>
        <v>256</v>
      </c>
      <c r="D30" s="9">
        <f t="shared" si="2"/>
        <v>248</v>
      </c>
      <c r="E30" s="9">
        <f t="shared" si="2"/>
        <v>0</v>
      </c>
      <c r="F30" s="9">
        <f t="shared" si="2"/>
        <v>0</v>
      </c>
      <c r="G30" s="9">
        <f t="shared" si="2"/>
        <v>170</v>
      </c>
      <c r="H30" s="9">
        <f t="shared" si="2"/>
        <v>152</v>
      </c>
      <c r="I30" s="9">
        <f t="shared" si="2"/>
        <v>125</v>
      </c>
      <c r="J30" s="9">
        <f t="shared" si="2"/>
        <v>175</v>
      </c>
      <c r="K30" s="9">
        <f t="shared" si="2"/>
        <v>143</v>
      </c>
      <c r="L30" s="9">
        <f t="shared" si="2"/>
        <v>96</v>
      </c>
      <c r="M30" s="9">
        <f t="shared" si="2"/>
        <v>0</v>
      </c>
      <c r="N30" s="9">
        <f t="shared" si="2"/>
        <v>0</v>
      </c>
      <c r="O30" s="9">
        <f t="shared" si="2"/>
        <v>0</v>
      </c>
      <c r="P30" s="9">
        <f t="shared" si="2"/>
        <v>0</v>
      </c>
      <c r="Q30" s="9">
        <f t="shared" si="2"/>
        <v>0</v>
      </c>
      <c r="R30" s="9">
        <f t="shared" si="2"/>
        <v>0</v>
      </c>
      <c r="S30" s="9">
        <f t="shared" si="2"/>
        <v>1365</v>
      </c>
      <c r="T30" s="35" t="s">
        <v>4</v>
      </c>
      <c r="W30"/>
      <c r="X30"/>
    </row>
    <row r="31" spans="1:24" ht="16.2" customHeight="1" x14ac:dyDescent="0.25">
      <c r="A31" s="3" t="s">
        <v>4</v>
      </c>
      <c r="B31" s="3"/>
      <c r="C31" s="4"/>
      <c r="D31" s="3"/>
      <c r="E31" s="3"/>
      <c r="F31" s="5"/>
      <c r="G31" s="4"/>
      <c r="H31" s="3"/>
      <c r="I31" s="3"/>
      <c r="J31" s="4"/>
      <c r="K31" s="3"/>
      <c r="L31" s="3"/>
      <c r="M31" s="4"/>
      <c r="N31" s="3"/>
      <c r="O31" s="3"/>
      <c r="P31" s="4"/>
      <c r="Q31" s="3"/>
      <c r="R31" s="5"/>
      <c r="S31" s="4"/>
      <c r="T31" s="24" t="s">
        <v>4</v>
      </c>
      <c r="W31"/>
      <c r="X31"/>
    </row>
    <row r="32" spans="1:24" ht="16.2" customHeight="1" x14ac:dyDescent="0.25">
      <c r="A32" s="42" t="s">
        <v>9</v>
      </c>
      <c r="B32"/>
      <c r="C32" s="23">
        <f t="shared" ref="C32:S32" si="3">IF(C$30&gt;0,AVERAGE(C$6:C$29),0)</f>
        <v>36.571428571428569</v>
      </c>
      <c r="D32" s="23">
        <f t="shared" si="3"/>
        <v>35.428571428571431</v>
      </c>
      <c r="E32" s="23">
        <f t="shared" si="3"/>
        <v>0</v>
      </c>
      <c r="F32" s="23">
        <f t="shared" si="3"/>
        <v>0</v>
      </c>
      <c r="G32" s="23">
        <f t="shared" si="3"/>
        <v>24.285714285714285</v>
      </c>
      <c r="H32" s="23">
        <f t="shared" si="3"/>
        <v>21.714285714285715</v>
      </c>
      <c r="I32" s="23">
        <f t="shared" si="3"/>
        <v>17.857142857142858</v>
      </c>
      <c r="J32" s="23">
        <f t="shared" si="3"/>
        <v>25</v>
      </c>
      <c r="K32" s="23">
        <f t="shared" si="3"/>
        <v>20.428571428571427</v>
      </c>
      <c r="L32" s="23">
        <f t="shared" si="3"/>
        <v>13.714285714285714</v>
      </c>
      <c r="M32" s="23">
        <f t="shared" si="3"/>
        <v>0</v>
      </c>
      <c r="N32" s="23">
        <f t="shared" si="3"/>
        <v>0</v>
      </c>
      <c r="O32" s="23">
        <f t="shared" si="3"/>
        <v>0</v>
      </c>
      <c r="P32" s="23">
        <f t="shared" si="3"/>
        <v>0</v>
      </c>
      <c r="Q32" s="23">
        <f t="shared" si="3"/>
        <v>0</v>
      </c>
      <c r="R32" s="23">
        <f t="shared" si="3"/>
        <v>0</v>
      </c>
      <c r="S32" s="23">
        <f t="shared" si="3"/>
        <v>170.625</v>
      </c>
      <c r="T32" s="75">
        <f>IF(S32&gt;0,(S32/ABS($S$3)*100),0)</f>
        <v>71.09375</v>
      </c>
      <c r="W32"/>
      <c r="X32"/>
    </row>
    <row r="33" spans="1:21" ht="16.2" customHeight="1" x14ac:dyDescent="0.25">
      <c r="A33" s="42"/>
      <c r="B33" s="25"/>
      <c r="C33" s="26"/>
      <c r="G33" s="26"/>
      <c r="H33" s="65"/>
      <c r="J33" s="27"/>
      <c r="K33" s="67"/>
      <c r="M33" s="26"/>
      <c r="N33" s="65"/>
      <c r="P33" s="26"/>
      <c r="Q33" s="65"/>
      <c r="R33" s="44"/>
      <c r="S33" s="33"/>
      <c r="T33" s="34"/>
    </row>
    <row r="34" spans="1:21" ht="16.2" customHeight="1" thickBot="1" x14ac:dyDescent="0.3">
      <c r="A34" s="50" t="s">
        <v>6</v>
      </c>
      <c r="B34" s="28"/>
      <c r="C34" s="16">
        <f>IF(C$30&gt;0,AVERAGE('Sec1'!C$6:C$16,'Sec2'!C$6:C$21,'Sec3'!C$6:C$11,'Sec4'!C$6:C$22,'Sec5'!C$6:C$13),0)</f>
        <v>38.094339622641506</v>
      </c>
      <c r="D34" s="16">
        <f>IF(D$30&gt;0,AVERAGE('Sec1'!D$6:D$16,'Sec2'!D$6:D$21,'Sec3'!D$6:D$11,'Sec4'!D$6:D$22,'Sec5'!D$6:D$13),0)</f>
        <v>34.625</v>
      </c>
      <c r="E34" s="16">
        <f>IF(E$30&gt;0,AVERAGE('Sec1'!E$6:E$16,'Sec2'!E$6:E$21,'Sec3'!E$6:E$11,'Sec4'!E$6:E$22,'Sec5'!E$6:E$13),0)</f>
        <v>0</v>
      </c>
      <c r="F34" s="16">
        <f>IF(F$30&gt;0,AVERAGE('Sec1'!F$6:F$16,'Sec2'!F$6:F$21,'Sec3'!F$6:F$11,'Sec4'!F$6:F$22,'Sec5'!F$6:F$13),0)</f>
        <v>0</v>
      </c>
      <c r="G34" s="16">
        <f>IF(G$30&gt;0,AVERAGE('Sec1'!G$6:G$16,'Sec2'!G$6:G$21,'Sec3'!G$6:G$11,'Sec4'!G$6:G$22,'Sec5'!G$6:G$13),0)</f>
        <v>25.796296296296298</v>
      </c>
      <c r="H34" s="16">
        <f>IF(H$30&gt;0,AVERAGE('Sec1'!H$6:H$16,'Sec2'!H$6:H$21,'Sec3'!H$6:H$11,'Sec4'!H$6:H$22,'Sec5'!H$6:H$13),0)</f>
        <v>22.055555555555557</v>
      </c>
      <c r="I34" s="16">
        <f>IF(I$30&gt;0,AVERAGE('Sec1'!I$6:I$16,'Sec2'!I$6:I$21,'Sec3'!I$6:I$11,'Sec4'!I$6:I$22,'Sec5'!I$6:I$13),0)</f>
        <v>19.037037037037038</v>
      </c>
      <c r="J34" s="16">
        <f>IF(J$30&gt;0,AVERAGE('Sec1'!J$6:J$16,'Sec2'!J$6:J$21,'Sec3'!J$6:J$11,'Sec4'!J$6:J$22,'Sec5'!J$6:J$13),0)</f>
        <v>24.306122448979593</v>
      </c>
      <c r="K34" s="16">
        <f>IF(K$30&gt;0,AVERAGE('Sec1'!K$6:K$16,'Sec2'!K$6:K$21,'Sec3'!K$6:K$11,'Sec4'!K$6:K$22,'Sec5'!K$6:K$13),0)</f>
        <v>21.204081632653061</v>
      </c>
      <c r="L34" s="16">
        <f>IF(L$30&gt;0,AVERAGE('Sec1'!L$6:L$16,'Sec2'!L$6:L$21,'Sec3'!L$6:L$11,'Sec4'!L$6:L$22,'Sec5'!L$6:L$13),0)</f>
        <v>15.36734693877551</v>
      </c>
      <c r="M34" s="16">
        <f>IF(M$30&gt;0,AVERAGE('Sec1'!M$6:M$16,'Sec2'!M$6:M$21,'Sec3'!M$6:M$11,'Sec4'!M$6:M$22,'Sec5'!M$6:M$13),0)</f>
        <v>0</v>
      </c>
      <c r="N34" s="16">
        <f>IF(N$30&gt;0,AVERAGE('Sec1'!N$6:N$16,'Sec2'!N$6:N$21,'Sec3'!N$6:N$11,'Sec4'!N$6:N$22,'Sec5'!N$6:N$13),0)</f>
        <v>0</v>
      </c>
      <c r="O34" s="16">
        <f>IF(O$30&gt;0,AVERAGE('Sec1'!O$6:O$16,'Sec2'!O$6:O$21,'Sec3'!O$6:O$11,'Sec4'!O$6:O$22,'Sec5'!O$6:O$13),0)</f>
        <v>0</v>
      </c>
      <c r="P34" s="16">
        <f>IF(P$30&gt;0,AVERAGE('Sec1'!P$6:P$16,'Sec2'!P$6:P$21,'Sec3'!P$6:P$11,'Sec4'!P$6:P$22,'Sec5'!P$6:P$13),0)</f>
        <v>0</v>
      </c>
      <c r="Q34" s="16">
        <f>IF(Q$30&gt;0,AVERAGE('Sec1'!Q$6:Q$16,'Sec2'!Q$6:Q$21,'Sec3'!Q$6:Q$11,'Sec4'!Q$6:Q$22,'Sec5'!Q$6:Q$13),0)</f>
        <v>0</v>
      </c>
      <c r="R34" s="16">
        <f>IF(R$30&gt;0,AVERAGE('Sec1'!R$6:R$16,'Sec2'!R$6:R$21,'Sec3'!R$6:R$11,'Sec4'!R$6:R$22,'Sec5'!R$6:R$13),0)</f>
        <v>0</v>
      </c>
      <c r="S34" s="16">
        <f>IF(S$30&gt;0,AVERAGE('Sec1'!S$6:S$16,'Sec2'!S$6:S$21,'Sec3'!S$6:S$11,'Sec4'!S$6:S$22,'Sec5'!S$6:S$13),0)</f>
        <v>183.5</v>
      </c>
      <c r="T34" s="70">
        <f>IF(T$30&gt;0,AVERAGE('Sec1'!T$6:T$16,'Sec2'!T$6:T$21,'Sec3'!T$6:T$11,'Sec4'!T$6:T$22,'Sec5'!T$6:T$13),0)</f>
        <v>77.848484848484873</v>
      </c>
      <c r="U34" s="1"/>
    </row>
    <row r="35" spans="1:21" x14ac:dyDescent="0.25">
      <c r="A35"/>
    </row>
    <row r="36" spans="1:21" x14ac:dyDescent="0.25">
      <c r="A36"/>
    </row>
    <row r="37" spans="1:21" x14ac:dyDescent="0.25">
      <c r="A37"/>
    </row>
    <row r="38" spans="1:21" ht="15" x14ac:dyDescent="0.25">
      <c r="A38" s="31"/>
      <c r="B38" s="11"/>
    </row>
    <row r="39" spans="1:21" ht="15" x14ac:dyDescent="0.25">
      <c r="A39" s="31"/>
      <c r="B39" s="11"/>
    </row>
    <row r="40" spans="1:21" ht="15" x14ac:dyDescent="0.25">
      <c r="A40" s="31"/>
      <c r="B40" s="39"/>
    </row>
    <row r="41" spans="1:21" ht="15" x14ac:dyDescent="0.25">
      <c r="A41" s="41"/>
      <c r="B41" s="11"/>
    </row>
    <row r="42" spans="1:21" ht="15" x14ac:dyDescent="0.25">
      <c r="A42" s="31"/>
      <c r="B42" s="11"/>
    </row>
    <row r="43" spans="1:21" ht="15" x14ac:dyDescent="0.25">
      <c r="A43" s="31"/>
      <c r="B43" s="11"/>
    </row>
    <row r="44" spans="1:21" ht="15" x14ac:dyDescent="0.25">
      <c r="A44" s="31"/>
      <c r="B44" s="11"/>
    </row>
    <row r="45" spans="1:21" ht="15" x14ac:dyDescent="0.25">
      <c r="A45" s="31"/>
      <c r="B45" s="11"/>
    </row>
    <row r="46" spans="1:21" ht="15" x14ac:dyDescent="0.25">
      <c r="A46" s="31"/>
      <c r="B46" s="11"/>
    </row>
    <row r="47" spans="1:21" ht="15" x14ac:dyDescent="0.25">
      <c r="A47" s="31"/>
      <c r="B47" s="11"/>
    </row>
    <row r="48" spans="1:21" ht="15" x14ac:dyDescent="0.25">
      <c r="A48" s="31"/>
      <c r="B48" s="39"/>
    </row>
    <row r="49" spans="1:2" ht="15" x14ac:dyDescent="0.25">
      <c r="A49" s="41"/>
      <c r="B49" s="11"/>
    </row>
    <row r="50" spans="1:2" ht="15" x14ac:dyDescent="0.25">
      <c r="A50" s="41"/>
      <c r="B50" s="39"/>
    </row>
    <row r="51" spans="1:2" ht="15" x14ac:dyDescent="0.25">
      <c r="A51" s="31"/>
      <c r="B51" s="11"/>
    </row>
    <row r="52" spans="1:2" ht="15" x14ac:dyDescent="0.25">
      <c r="A52" s="31"/>
      <c r="B52" s="11"/>
    </row>
    <row r="53" spans="1:2" ht="15" x14ac:dyDescent="0.25">
      <c r="A53" s="41"/>
      <c r="B53" s="11"/>
    </row>
    <row r="54" spans="1:2" ht="15" x14ac:dyDescent="0.25">
      <c r="A54" s="31"/>
      <c r="B54" s="11"/>
    </row>
    <row r="55" spans="1:2" ht="15" x14ac:dyDescent="0.25">
      <c r="A55" s="31"/>
      <c r="B55" s="11"/>
    </row>
    <row r="56" spans="1:2" ht="15" x14ac:dyDescent="0.25">
      <c r="A56" s="31"/>
      <c r="B56" s="37"/>
    </row>
    <row r="57" spans="1:2" ht="15" x14ac:dyDescent="0.25">
      <c r="A57" s="41"/>
      <c r="B57" s="11"/>
    </row>
    <row r="58" spans="1:2" ht="15" x14ac:dyDescent="0.25">
      <c r="A58" s="41"/>
      <c r="B58" s="11"/>
    </row>
    <row r="59" spans="1:2" ht="15" x14ac:dyDescent="0.25">
      <c r="A59" s="41"/>
      <c r="B59" s="11"/>
    </row>
    <row r="60" spans="1:2" ht="15" x14ac:dyDescent="0.25">
      <c r="A60" s="31"/>
      <c r="B60" s="62"/>
    </row>
    <row r="61" spans="1:2" ht="15" x14ac:dyDescent="0.25">
      <c r="A61" s="31"/>
      <c r="B61" s="11"/>
    </row>
    <row r="62" spans="1:2" ht="15" x14ac:dyDescent="0.25">
      <c r="A62" s="41"/>
      <c r="B62" s="39"/>
    </row>
    <row r="63" spans="1:2" ht="15" x14ac:dyDescent="0.25">
      <c r="A63" s="31"/>
      <c r="B63" s="37"/>
    </row>
    <row r="64" spans="1:2" ht="15" x14ac:dyDescent="0.25">
      <c r="A64" s="41"/>
      <c r="B64" s="37"/>
    </row>
    <row r="65" spans="1:2" ht="15" x14ac:dyDescent="0.25">
      <c r="A65" s="31"/>
      <c r="B65" s="11"/>
    </row>
    <row r="66" spans="1:2" ht="15" x14ac:dyDescent="0.25">
      <c r="A66" s="31"/>
      <c r="B66" s="11"/>
    </row>
    <row r="67" spans="1:2" ht="15" x14ac:dyDescent="0.25">
      <c r="A67" s="31"/>
      <c r="B67" s="11"/>
    </row>
    <row r="68" spans="1:2" ht="15" x14ac:dyDescent="0.25">
      <c r="A68" s="31"/>
      <c r="B68" s="11"/>
    </row>
    <row r="69" spans="1:2" ht="15" x14ac:dyDescent="0.25">
      <c r="A69" s="31"/>
      <c r="B69" s="11"/>
    </row>
    <row r="70" spans="1:2" ht="15" x14ac:dyDescent="0.25">
      <c r="A70" s="41"/>
      <c r="B70" s="11"/>
    </row>
    <row r="71" spans="1:2" ht="15" x14ac:dyDescent="0.25">
      <c r="A71" s="31"/>
      <c r="B71" s="39"/>
    </row>
    <row r="72" spans="1:2" ht="15" x14ac:dyDescent="0.25">
      <c r="A72" s="31"/>
      <c r="B72" s="11"/>
    </row>
    <row r="73" spans="1:2" ht="15" x14ac:dyDescent="0.25">
      <c r="A73" s="41"/>
      <c r="B73" s="11"/>
    </row>
    <row r="74" spans="1:2" ht="15" x14ac:dyDescent="0.25">
      <c r="A74" s="31"/>
      <c r="B74" s="11"/>
    </row>
    <row r="75" spans="1:2" ht="15" x14ac:dyDescent="0.25">
      <c r="A75" s="31"/>
      <c r="B75" s="11"/>
    </row>
    <row r="76" spans="1:2" ht="15" x14ac:dyDescent="0.25">
      <c r="A76" s="31"/>
      <c r="B76" s="37"/>
    </row>
    <row r="77" spans="1:2" ht="15" x14ac:dyDescent="0.25">
      <c r="A77" s="31"/>
      <c r="B77" s="11"/>
    </row>
    <row r="78" spans="1:2" ht="15" x14ac:dyDescent="0.25">
      <c r="A78" s="31"/>
      <c r="B78" s="11"/>
    </row>
    <row r="79" spans="1:2" ht="15" x14ac:dyDescent="0.25">
      <c r="A79" s="31"/>
      <c r="B79" s="11"/>
    </row>
    <row r="80" spans="1:2" ht="15" x14ac:dyDescent="0.25">
      <c r="A80" s="31"/>
      <c r="B80" s="11"/>
    </row>
    <row r="81" spans="1:2" ht="15" x14ac:dyDescent="0.25">
      <c r="A81" s="31"/>
      <c r="B81" s="39"/>
    </row>
    <row r="82" spans="1:2" ht="15" x14ac:dyDescent="0.25">
      <c r="A82" s="41"/>
      <c r="B82" s="11"/>
    </row>
    <row r="83" spans="1:2" ht="15" x14ac:dyDescent="0.25">
      <c r="A83" s="31"/>
      <c r="B83" s="11"/>
    </row>
    <row r="84" spans="1:2" ht="15" x14ac:dyDescent="0.25">
      <c r="A84" s="31"/>
      <c r="B84" s="11"/>
    </row>
    <row r="85" spans="1:2" ht="15" x14ac:dyDescent="0.25">
      <c r="A85" s="31"/>
      <c r="B85" s="11"/>
    </row>
    <row r="86" spans="1:2" ht="15" x14ac:dyDescent="0.25">
      <c r="A86" s="31"/>
      <c r="B86" s="39"/>
    </row>
    <row r="87" spans="1:2" ht="15" x14ac:dyDescent="0.25">
      <c r="A87" s="31"/>
      <c r="B87" s="39"/>
    </row>
    <row r="88" spans="1:2" ht="15" x14ac:dyDescent="0.25">
      <c r="A88" s="31"/>
      <c r="B88" s="11"/>
    </row>
    <row r="89" spans="1:2" ht="15" x14ac:dyDescent="0.25">
      <c r="A89" s="31"/>
      <c r="B89" s="37"/>
    </row>
    <row r="90" spans="1:2" ht="15" x14ac:dyDescent="0.25">
      <c r="A90" s="31"/>
      <c r="B90" s="11"/>
    </row>
    <row r="91" spans="1:2" ht="15" x14ac:dyDescent="0.25">
      <c r="A91" s="31"/>
      <c r="B91" s="37"/>
    </row>
    <row r="92" spans="1:2" ht="15" x14ac:dyDescent="0.25">
      <c r="A92" s="31"/>
      <c r="B92" s="11"/>
    </row>
    <row r="93" spans="1:2" ht="15" x14ac:dyDescent="0.25">
      <c r="A93" s="31"/>
      <c r="B93" s="11"/>
    </row>
    <row r="94" spans="1:2" ht="15" x14ac:dyDescent="0.25">
      <c r="A94" s="31"/>
      <c r="B94" s="11"/>
    </row>
    <row r="95" spans="1:2" ht="15" x14ac:dyDescent="0.25">
      <c r="A95" s="31"/>
      <c r="B95" s="37"/>
    </row>
    <row r="96" spans="1:2" ht="15" x14ac:dyDescent="0.25">
      <c r="A96" s="31"/>
      <c r="B96" s="61"/>
    </row>
    <row r="97" spans="1:2" ht="15" x14ac:dyDescent="0.25">
      <c r="A97" s="31"/>
      <c r="B97" s="11"/>
    </row>
    <row r="98" spans="1:2" ht="15" x14ac:dyDescent="0.25">
      <c r="A98" s="31"/>
      <c r="B98" s="11"/>
    </row>
    <row r="99" spans="1:2" ht="15" x14ac:dyDescent="0.25">
      <c r="A99" s="31"/>
      <c r="B99" s="11"/>
    </row>
    <row r="100" spans="1:2" ht="15" x14ac:dyDescent="0.25">
      <c r="A100" s="41"/>
      <c r="B100" s="11"/>
    </row>
    <row r="101" spans="1:2" ht="15" x14ac:dyDescent="0.25">
      <c r="A101" s="31"/>
      <c r="B101" s="11"/>
    </row>
    <row r="102" spans="1:2" ht="15" x14ac:dyDescent="0.25">
      <c r="A102" s="31"/>
      <c r="B102" s="11"/>
    </row>
    <row r="103" spans="1:2" ht="15" x14ac:dyDescent="0.25">
      <c r="A103" s="31"/>
      <c r="B103" s="11"/>
    </row>
    <row r="104" spans="1:2" ht="15" x14ac:dyDescent="0.25">
      <c r="A104" s="31"/>
      <c r="B104" s="11"/>
    </row>
    <row r="105" spans="1:2" ht="15" x14ac:dyDescent="0.25">
      <c r="A105" s="31"/>
      <c r="B105" s="39"/>
    </row>
    <row r="106" spans="1:2" ht="15" x14ac:dyDescent="0.25">
      <c r="A106" s="31"/>
      <c r="B106" s="11"/>
    </row>
    <row r="107" spans="1:2" ht="15" x14ac:dyDescent="0.25">
      <c r="A107" s="31"/>
      <c r="B107" s="11"/>
    </row>
    <row r="108" spans="1:2" ht="15" x14ac:dyDescent="0.25">
      <c r="A108" s="31"/>
      <c r="B108" s="11"/>
    </row>
    <row r="109" spans="1:2" ht="15" x14ac:dyDescent="0.25">
      <c r="A109" s="31"/>
      <c r="B109" s="11"/>
    </row>
    <row r="110" spans="1:2" ht="15" x14ac:dyDescent="0.25">
      <c r="A110" s="31"/>
      <c r="B110" s="11"/>
    </row>
    <row r="111" spans="1:2" ht="15" x14ac:dyDescent="0.25">
      <c r="A111" s="31"/>
      <c r="B111" s="37"/>
    </row>
    <row r="112" spans="1:2" ht="15" x14ac:dyDescent="0.25">
      <c r="A112" s="31"/>
      <c r="B112" s="11"/>
    </row>
    <row r="113" spans="1:2" ht="15" x14ac:dyDescent="0.25">
      <c r="A113" s="31"/>
      <c r="B113" s="11"/>
    </row>
    <row r="114" spans="1:2" ht="15" x14ac:dyDescent="0.25">
      <c r="A114" s="31"/>
      <c r="B114" s="11"/>
    </row>
    <row r="115" spans="1:2" ht="15" x14ac:dyDescent="0.25">
      <c r="A115" s="31"/>
      <c r="B115" s="37"/>
    </row>
    <row r="116" spans="1:2" ht="15" x14ac:dyDescent="0.25">
      <c r="A116" s="31"/>
      <c r="B116" s="11"/>
    </row>
    <row r="117" spans="1:2" ht="15" x14ac:dyDescent="0.25">
      <c r="A117" s="31"/>
      <c r="B117" s="39"/>
    </row>
    <row r="118" spans="1:2" ht="15" x14ac:dyDescent="0.25">
      <c r="A118" s="41"/>
      <c r="B118" s="11"/>
    </row>
    <row r="119" spans="1:2" ht="15" x14ac:dyDescent="0.25">
      <c r="A119" s="31"/>
      <c r="B119" s="11"/>
    </row>
    <row r="120" spans="1:2" ht="15" x14ac:dyDescent="0.25">
      <c r="A120" s="31"/>
      <c r="B120" s="61"/>
    </row>
    <row r="121" spans="1:2" ht="15" x14ac:dyDescent="0.25">
      <c r="A121" s="31"/>
      <c r="B121" s="11"/>
    </row>
    <row r="122" spans="1:2" ht="15" x14ac:dyDescent="0.25">
      <c r="A122" s="31"/>
      <c r="B122" s="11"/>
    </row>
    <row r="123" spans="1:2" ht="15" x14ac:dyDescent="0.25">
      <c r="A123" s="31"/>
      <c r="B123" s="39"/>
    </row>
    <row r="124" spans="1:2" ht="15" x14ac:dyDescent="0.25">
      <c r="A124" s="31"/>
      <c r="B124" s="11"/>
    </row>
    <row r="125" spans="1:2" ht="15" x14ac:dyDescent="0.25">
      <c r="A125" s="31"/>
      <c r="B125" s="11"/>
    </row>
    <row r="126" spans="1:2" ht="15" x14ac:dyDescent="0.25">
      <c r="A126" s="31"/>
      <c r="B126" s="11"/>
    </row>
    <row r="127" spans="1:2" ht="15" x14ac:dyDescent="0.25">
      <c r="A127" s="41"/>
      <c r="B127" s="11"/>
    </row>
    <row r="128" spans="1:2" ht="15" x14ac:dyDescent="0.25">
      <c r="A128" s="31"/>
      <c r="B128" s="11"/>
    </row>
    <row r="129" spans="1:2" ht="15" x14ac:dyDescent="0.25">
      <c r="A129" s="31"/>
      <c r="B129" s="11"/>
    </row>
    <row r="130" spans="1:2" ht="15" x14ac:dyDescent="0.25">
      <c r="A130" s="31"/>
      <c r="B130" s="11"/>
    </row>
    <row r="131" spans="1:2" ht="15" x14ac:dyDescent="0.25">
      <c r="A131" s="41"/>
      <c r="B131" s="11"/>
    </row>
    <row r="132" spans="1:2" ht="15" x14ac:dyDescent="0.25">
      <c r="A132" s="31"/>
      <c r="B132" s="39"/>
    </row>
    <row r="133" spans="1:2" ht="15" x14ac:dyDescent="0.25">
      <c r="A133" s="31"/>
      <c r="B133" s="11"/>
    </row>
    <row r="134" spans="1:2" ht="15" x14ac:dyDescent="0.25">
      <c r="A134" s="31"/>
      <c r="B134" s="11"/>
    </row>
    <row r="135" spans="1:2" ht="15" x14ac:dyDescent="0.25">
      <c r="A135" s="31"/>
      <c r="B135" s="11"/>
    </row>
    <row r="136" spans="1:2" ht="15" x14ac:dyDescent="0.25">
      <c r="A136" s="31"/>
      <c r="B136" s="11"/>
    </row>
    <row r="137" spans="1:2" ht="15" x14ac:dyDescent="0.25">
      <c r="A137" s="41"/>
      <c r="B137" s="11"/>
    </row>
    <row r="138" spans="1:2" ht="15" x14ac:dyDescent="0.25">
      <c r="A138" s="31"/>
      <c r="B138" s="11"/>
    </row>
    <row r="139" spans="1:2" ht="15" x14ac:dyDescent="0.25">
      <c r="A139" s="31"/>
      <c r="B139" s="39"/>
    </row>
    <row r="140" spans="1:2" ht="15" x14ac:dyDescent="0.25">
      <c r="A140" s="41"/>
      <c r="B140" s="11"/>
    </row>
    <row r="141" spans="1:2" ht="15" x14ac:dyDescent="0.25">
      <c r="A141" s="31"/>
      <c r="B141" s="11"/>
    </row>
    <row r="142" spans="1:2" ht="15" x14ac:dyDescent="0.25">
      <c r="A142" s="31"/>
      <c r="B142" s="11"/>
    </row>
    <row r="143" spans="1:2" ht="15" x14ac:dyDescent="0.25">
      <c r="A143" s="31"/>
      <c r="B143" s="37"/>
    </row>
    <row r="144" spans="1:2" ht="15" x14ac:dyDescent="0.25">
      <c r="A144" s="31"/>
      <c r="B144" s="37"/>
    </row>
    <row r="145" spans="1:2" ht="15" x14ac:dyDescent="0.25">
      <c r="A145" s="31"/>
      <c r="B145" s="11"/>
    </row>
    <row r="146" spans="1:2" ht="15" x14ac:dyDescent="0.25">
      <c r="A146" s="31"/>
      <c r="B146" s="11"/>
    </row>
    <row r="147" spans="1:2" ht="15" x14ac:dyDescent="0.25">
      <c r="A147" s="31"/>
      <c r="B147" s="11"/>
    </row>
    <row r="148" spans="1:2" ht="15" x14ac:dyDescent="0.25">
      <c r="A148" s="31"/>
      <c r="B148" s="11"/>
    </row>
    <row r="149" spans="1:2" ht="15" x14ac:dyDescent="0.25">
      <c r="A149" s="41"/>
      <c r="B149" s="11"/>
    </row>
    <row r="150" spans="1:2" ht="15" x14ac:dyDescent="0.25">
      <c r="A150" s="31"/>
      <c r="B150" s="11"/>
    </row>
    <row r="151" spans="1:2" ht="15" x14ac:dyDescent="0.25">
      <c r="A151" s="31"/>
      <c r="B151" s="11"/>
    </row>
    <row r="152" spans="1:2" ht="15" x14ac:dyDescent="0.25">
      <c r="A152" s="31"/>
      <c r="B152" s="11"/>
    </row>
    <row r="153" spans="1:2" ht="15" x14ac:dyDescent="0.25">
      <c r="A153" s="31"/>
      <c r="B153" s="11"/>
    </row>
    <row r="154" spans="1:2" ht="15" x14ac:dyDescent="0.25">
      <c r="A154" s="31"/>
      <c r="B154" s="11"/>
    </row>
    <row r="155" spans="1:2" ht="15" x14ac:dyDescent="0.25">
      <c r="A155" s="31"/>
      <c r="B155" s="11"/>
    </row>
    <row r="156" spans="1:2" ht="15" x14ac:dyDescent="0.25">
      <c r="A156" s="31"/>
      <c r="B156" s="11"/>
    </row>
    <row r="157" spans="1:2" ht="15" x14ac:dyDescent="0.25">
      <c r="A157" s="31"/>
      <c r="B157" s="11"/>
    </row>
    <row r="158" spans="1:2" ht="15" x14ac:dyDescent="0.25">
      <c r="A158" s="41"/>
      <c r="B158" s="11"/>
    </row>
    <row r="159" spans="1:2" ht="15" x14ac:dyDescent="0.25">
      <c r="A159" s="41"/>
      <c r="B159" s="37"/>
    </row>
    <row r="160" spans="1:2" ht="15" x14ac:dyDescent="0.25">
      <c r="A160" s="31"/>
      <c r="B160" s="11"/>
    </row>
    <row r="161" spans="1:2" ht="15" x14ac:dyDescent="0.25">
      <c r="A161" s="31"/>
      <c r="B161" s="37"/>
    </row>
    <row r="162" spans="1:2" ht="15" x14ac:dyDescent="0.25">
      <c r="A162" s="31"/>
      <c r="B162" s="37"/>
    </row>
    <row r="163" spans="1:2" ht="15" x14ac:dyDescent="0.25">
      <c r="A163" s="31"/>
      <c r="B163" s="37"/>
    </row>
    <row r="164" spans="1:2" ht="15" x14ac:dyDescent="0.25">
      <c r="A164" s="31"/>
      <c r="B164" s="11"/>
    </row>
    <row r="165" spans="1:2" ht="15" x14ac:dyDescent="0.25">
      <c r="A165" s="31"/>
      <c r="B165" s="11"/>
    </row>
    <row r="166" spans="1:2" ht="15" x14ac:dyDescent="0.25">
      <c r="A166" s="31"/>
      <c r="B166" s="11"/>
    </row>
    <row r="167" spans="1:2" ht="15" x14ac:dyDescent="0.25">
      <c r="A167" s="31"/>
      <c r="B167" s="11"/>
    </row>
    <row r="168" spans="1:2" ht="15" x14ac:dyDescent="0.25">
      <c r="A168" s="31"/>
      <c r="B168" s="37"/>
    </row>
    <row r="169" spans="1:2" ht="15" x14ac:dyDescent="0.25">
      <c r="A169" s="31"/>
      <c r="B169" s="11"/>
    </row>
    <row r="170" spans="1:2" ht="15" x14ac:dyDescent="0.25">
      <c r="A170" s="31"/>
      <c r="B170" s="39"/>
    </row>
    <row r="171" spans="1:2" ht="15" x14ac:dyDescent="0.25">
      <c r="A171" s="41"/>
      <c r="B171" s="11"/>
    </row>
    <row r="172" spans="1:2" ht="15" x14ac:dyDescent="0.25">
      <c r="A172" s="31"/>
      <c r="B172" s="37"/>
    </row>
    <row r="173" spans="1:2" ht="15" x14ac:dyDescent="0.25">
      <c r="A173" s="41"/>
      <c r="B173" s="11"/>
    </row>
    <row r="174" spans="1:2" ht="15" x14ac:dyDescent="0.25">
      <c r="A174" s="31"/>
      <c r="B174" s="11"/>
    </row>
    <row r="175" spans="1:2" ht="15" x14ac:dyDescent="0.25">
      <c r="A175" s="31"/>
      <c r="B175" s="11"/>
    </row>
    <row r="176" spans="1:2" ht="15" x14ac:dyDescent="0.25">
      <c r="A176" s="31"/>
      <c r="B176" s="11"/>
    </row>
    <row r="177" spans="1:2" ht="15" x14ac:dyDescent="0.25">
      <c r="A177" s="31"/>
      <c r="B177" s="11"/>
    </row>
    <row r="178" spans="1:2" ht="15" x14ac:dyDescent="0.25">
      <c r="A178" s="31"/>
      <c r="B178" s="11"/>
    </row>
    <row r="179" spans="1:2" ht="15" x14ac:dyDescent="0.25">
      <c r="A179" s="31"/>
      <c r="B179" s="11"/>
    </row>
    <row r="180" spans="1:2" ht="15" x14ac:dyDescent="0.25">
      <c r="A180" s="31"/>
      <c r="B180" s="11"/>
    </row>
    <row r="181" spans="1:2" ht="15" x14ac:dyDescent="0.25">
      <c r="A181" s="31"/>
      <c r="B181" s="11"/>
    </row>
    <row r="182" spans="1:2" ht="15" x14ac:dyDescent="0.25">
      <c r="A182" s="31"/>
      <c r="B182" s="37"/>
    </row>
    <row r="183" spans="1:2" ht="15" x14ac:dyDescent="0.25">
      <c r="A183" s="31"/>
      <c r="B183" s="11"/>
    </row>
    <row r="184" spans="1:2" ht="15" x14ac:dyDescent="0.25">
      <c r="A184" s="31"/>
      <c r="B184" s="11"/>
    </row>
    <row r="185" spans="1:2" ht="15" x14ac:dyDescent="0.25">
      <c r="A185" s="31"/>
      <c r="B185" s="61"/>
    </row>
    <row r="186" spans="1:2" ht="15" x14ac:dyDescent="0.25">
      <c r="A186" s="31"/>
      <c r="B186" s="11"/>
    </row>
    <row r="187" spans="1:2" ht="15" x14ac:dyDescent="0.25">
      <c r="A187" s="31"/>
      <c r="B187" s="11"/>
    </row>
    <row r="188" spans="1:2" ht="15" x14ac:dyDescent="0.25">
      <c r="A188" s="31"/>
      <c r="B188" s="11"/>
    </row>
    <row r="189" spans="1:2" ht="15" x14ac:dyDescent="0.25">
      <c r="A189" s="31"/>
      <c r="B189" s="11"/>
    </row>
    <row r="190" spans="1:2" ht="15" x14ac:dyDescent="0.25">
      <c r="A190" s="31"/>
      <c r="B190" s="11"/>
    </row>
    <row r="191" spans="1:2" ht="15" x14ac:dyDescent="0.25">
      <c r="A191" s="31"/>
      <c r="B191" s="11"/>
    </row>
    <row r="192" spans="1:2" ht="15" x14ac:dyDescent="0.25">
      <c r="A192" s="31"/>
      <c r="B192" s="11"/>
    </row>
    <row r="193" spans="1:2" ht="15" x14ac:dyDescent="0.25">
      <c r="A193" s="31"/>
      <c r="B193" s="11"/>
    </row>
    <row r="194" spans="1:2" ht="15" x14ac:dyDescent="0.25">
      <c r="A194" s="31"/>
      <c r="B194" s="61"/>
    </row>
    <row r="195" spans="1:2" ht="15" x14ac:dyDescent="0.25">
      <c r="A195" s="31"/>
      <c r="B195" s="11"/>
    </row>
    <row r="196" spans="1:2" ht="15" x14ac:dyDescent="0.25">
      <c r="A196" s="31"/>
      <c r="B196" s="11"/>
    </row>
    <row r="197" spans="1:2" ht="15" x14ac:dyDescent="0.25">
      <c r="A197" s="31"/>
      <c r="B197" s="61"/>
    </row>
    <row r="198" spans="1:2" ht="15" x14ac:dyDescent="0.25">
      <c r="A198" s="31"/>
      <c r="B198" s="11"/>
    </row>
    <row r="199" spans="1:2" ht="15" x14ac:dyDescent="0.25">
      <c r="A199" s="31"/>
      <c r="B199" s="11"/>
    </row>
    <row r="200" spans="1:2" ht="15" x14ac:dyDescent="0.25">
      <c r="A200" s="31"/>
      <c r="B200" s="11"/>
    </row>
    <row r="201" spans="1:2" ht="15" x14ac:dyDescent="0.25">
      <c r="A201" s="31"/>
      <c r="B201" s="11"/>
    </row>
    <row r="202" spans="1:2" ht="15" x14ac:dyDescent="0.25">
      <c r="A202" s="31"/>
      <c r="B202" s="39"/>
    </row>
    <row r="203" spans="1:2" ht="15" x14ac:dyDescent="0.25">
      <c r="A203" s="31"/>
      <c r="B203" s="11"/>
    </row>
    <row r="204" spans="1:2" ht="15" x14ac:dyDescent="0.25">
      <c r="A204" s="31"/>
      <c r="B204" s="39"/>
    </row>
    <row r="205" spans="1:2" ht="15" x14ac:dyDescent="0.25">
      <c r="A205" s="31"/>
      <c r="B205" s="61"/>
    </row>
    <row r="206" spans="1:2" ht="15" x14ac:dyDescent="0.25">
      <c r="A206" s="31"/>
      <c r="B206" s="11"/>
    </row>
    <row r="207" spans="1:2" ht="15" x14ac:dyDescent="0.25">
      <c r="A207" s="41"/>
      <c r="B207" s="37"/>
    </row>
    <row r="208" spans="1:2" ht="15" x14ac:dyDescent="0.25">
      <c r="A208" s="31"/>
      <c r="B208" s="11"/>
    </row>
    <row r="209" spans="1:2" ht="15" x14ac:dyDescent="0.25">
      <c r="A209" s="31"/>
      <c r="B209" s="11"/>
    </row>
    <row r="210" spans="1:2" ht="15" x14ac:dyDescent="0.25">
      <c r="A210" s="31"/>
      <c r="B210" s="11"/>
    </row>
  </sheetData>
  <sheetProtection password="CABB" sheet="1" objects="1" scenarios="1"/>
  <mergeCells count="5">
    <mergeCell ref="A2:B2"/>
    <mergeCell ref="P2:R2"/>
    <mergeCell ref="G2:I2"/>
    <mergeCell ref="J2:L2"/>
    <mergeCell ref="M2:O2"/>
  </mergeCells>
  <phoneticPr fontId="0" type="noConversion"/>
  <printOptions horizontalCentered="1" verticalCentered="1" gridLines="1" gridLinesSet="0"/>
  <pageMargins left="0.25" right="0.25" top="0.5" bottom="0.7" header="0.23" footer="0"/>
  <pageSetup scale="8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Sec1</vt:lpstr>
      <vt:lpstr>Sec2</vt:lpstr>
      <vt:lpstr>Sec3</vt:lpstr>
      <vt:lpstr>Sec4</vt:lpstr>
      <vt:lpstr>Sec5</vt:lpstr>
      <vt:lpstr>Sec1!Print_Area</vt:lpstr>
      <vt:lpstr>Sec2!Print_Area</vt:lpstr>
      <vt:lpstr>Sec3!Print_Area</vt:lpstr>
      <vt:lpstr>Sec4!Print_Area</vt:lpstr>
      <vt:lpstr>Sec5!Print_Area</vt:lpstr>
      <vt:lpstr>Sec1!Print_Titles</vt:lpstr>
      <vt:lpstr>Sec2!Print_Titles</vt:lpstr>
      <vt:lpstr>Sec3!Print_Titles</vt:lpstr>
      <vt:lpstr>Sec4!Print_Titles</vt:lpstr>
      <vt:lpstr>Sec5!Print_Titles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Science  &amp; Engineering</dc:creator>
  <cp:lastModifiedBy>Aniket Gupta</cp:lastModifiedBy>
  <cp:lastPrinted>2004-01-31T22:35:50Z</cp:lastPrinted>
  <dcterms:created xsi:type="dcterms:W3CDTF">1998-04-06T21:08:26Z</dcterms:created>
  <dcterms:modified xsi:type="dcterms:W3CDTF">2024-02-03T22:20:14Z</dcterms:modified>
</cp:coreProperties>
</file>