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DBBDB7A6-D644-497E-B582-0E3A97918B6E}" xr6:coauthVersionLast="47" xr6:coauthVersionMax="47" xr10:uidLastSave="{00000000-0000-0000-0000-000000000000}"/>
  <bookViews>
    <workbookView xWindow="3348" yWindow="3348" windowWidth="17280" windowHeight="8880" firstSheet="1" activeTab="3"/>
  </bookViews>
  <sheets>
    <sheet name="Q4 Homework" sheetId="2" r:id="rId1"/>
    <sheet name="Q4 Summary" sheetId="3" r:id="rId2"/>
    <sheet name="Year Summary" sheetId="1" r:id="rId3"/>
    <sheet name="Quarter Grades-Graph" sheetId="4" r:id="rId4"/>
  </sheets>
  <definedNames>
    <definedName name="_xlnm._FilterDatabase" localSheetId="0" hidden="1">'Q4 Homework'!$A$1:$H$1</definedName>
    <definedName name="_xlnm._FilterDatabase" localSheetId="1" hidden="1">'Q4 Summary'!$A$1:$G$12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E4" i="3" s="1"/>
  <c r="H4" i="2"/>
  <c r="E5" i="3" s="1"/>
  <c r="H5" i="2"/>
  <c r="E6" i="3" s="1"/>
  <c r="H6" i="2"/>
  <c r="E7" i="3" s="1"/>
  <c r="H7" i="2"/>
  <c r="H8" i="2"/>
  <c r="H9" i="2"/>
  <c r="H10" i="2"/>
  <c r="H11" i="2"/>
  <c r="E12" i="3" s="1"/>
  <c r="F2" i="3"/>
  <c r="E3" i="3"/>
  <c r="F3" i="3"/>
  <c r="F4" i="3"/>
  <c r="G4" i="3" s="1"/>
  <c r="G2" i="1" s="1"/>
  <c r="F5" i="3"/>
  <c r="G5" i="3"/>
  <c r="F6" i="3"/>
  <c r="G6" i="3" s="1"/>
  <c r="G4" i="1" s="1"/>
  <c r="H4" i="1" s="1"/>
  <c r="I4" i="1" s="1"/>
  <c r="F7" i="3"/>
  <c r="G7" i="3"/>
  <c r="E8" i="3"/>
  <c r="F8" i="3"/>
  <c r="G8" i="3"/>
  <c r="E9" i="3"/>
  <c r="F9" i="3"/>
  <c r="G9" i="3"/>
  <c r="G7" i="1" s="1"/>
  <c r="H7" i="1" s="1"/>
  <c r="I7" i="1" s="1"/>
  <c r="E10" i="3"/>
  <c r="F10" i="3"/>
  <c r="G10" i="3"/>
  <c r="E11" i="3"/>
  <c r="F11" i="3"/>
  <c r="G11" i="3"/>
  <c r="G9" i="1" s="1"/>
  <c r="H9" i="1" s="1"/>
  <c r="I9" i="1" s="1"/>
  <c r="F12" i="3"/>
  <c r="G12" i="3" s="1"/>
  <c r="G10" i="1" s="1"/>
  <c r="H10" i="1" s="1"/>
  <c r="I10" i="1" s="1"/>
  <c r="G3" i="1"/>
  <c r="H3" i="1"/>
  <c r="I3" i="1" s="1"/>
  <c r="G5" i="1"/>
  <c r="H5" i="1"/>
  <c r="I5" i="1"/>
  <c r="G6" i="1"/>
  <c r="H6" i="1" s="1"/>
  <c r="I6" i="1" s="1"/>
  <c r="G8" i="1"/>
  <c r="H8" i="1" s="1"/>
  <c r="I8" i="1" s="1"/>
  <c r="D11" i="1"/>
  <c r="E11" i="1"/>
  <c r="F11" i="1"/>
  <c r="G11" i="1" l="1"/>
  <c r="H2" i="1"/>
  <c r="I2" i="1" s="1"/>
</calcChain>
</file>

<file path=xl/sharedStrings.xml><?xml version="1.0" encoding="utf-8"?>
<sst xmlns="http://schemas.openxmlformats.org/spreadsheetml/2006/main" count="64" uniqueCount="45">
  <si>
    <t>Last</t>
  </si>
  <si>
    <t>First</t>
  </si>
  <si>
    <t>SSN</t>
  </si>
  <si>
    <t>Q1</t>
  </si>
  <si>
    <t>Q2</t>
  </si>
  <si>
    <t>Q3</t>
  </si>
  <si>
    <t>Q4</t>
  </si>
  <si>
    <t>Final Average</t>
  </si>
  <si>
    <t>Final Grade</t>
  </si>
  <si>
    <t>Class Average</t>
  </si>
  <si>
    <t>Evans</t>
  </si>
  <si>
    <t>Garcia</t>
  </si>
  <si>
    <t>Catalini</t>
  </si>
  <si>
    <t>Brantley</t>
  </si>
  <si>
    <t>Tierney</t>
  </si>
  <si>
    <t>Jones</t>
  </si>
  <si>
    <t>Seaborne</t>
  </si>
  <si>
    <t>Summers</t>
  </si>
  <si>
    <t>Handleman</t>
  </si>
  <si>
    <t>Robert</t>
  </si>
  <si>
    <t>James</t>
  </si>
  <si>
    <t>Dayna</t>
  </si>
  <si>
    <t>Ellie</t>
  </si>
  <si>
    <t>Gavin</t>
  </si>
  <si>
    <t>Dorothy</t>
  </si>
  <si>
    <t>Lisa</t>
  </si>
  <si>
    <t>Kathleen</t>
  </si>
  <si>
    <t>Skippy</t>
  </si>
  <si>
    <t>Assignment</t>
  </si>
  <si>
    <t>Conservation Essay</t>
  </si>
  <si>
    <t xml:space="preserve">Ch. 8 Questions </t>
  </si>
  <si>
    <t>Ch. 9 Summary</t>
  </si>
  <si>
    <t>Problems #2-20</t>
  </si>
  <si>
    <t>Collage</t>
  </si>
  <si>
    <t xml:space="preserve">Personal Shield </t>
  </si>
  <si>
    <t>Total</t>
  </si>
  <si>
    <t>Points Possible</t>
  </si>
  <si>
    <t>Category</t>
  </si>
  <si>
    <t>Tests</t>
  </si>
  <si>
    <t>Quizzes</t>
  </si>
  <si>
    <t>Projects</t>
  </si>
  <si>
    <t>Homework</t>
  </si>
  <si>
    <t>Weighted Score</t>
  </si>
  <si>
    <t>Weighted Ave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</si>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</sst>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\-00\-0000"/>
    <numFmt numFmtId="165" formatCode="0.0"/>
  </numFmts>
  <fonts count="6" x14ac:knownFonts="1">
    <font>
      <sz val="10"/>
      <name val="Arial"/>
    </font>
    <font>
      <b/>
      <sz val="10"/>
      <color indexed="14"/>
      <name val="Arial"/>
    </font>
    <font>
      <sz val="10"/>
      <name val="Arial"/>
      <family val="2"/>
    </font>
    <font>
      <b/>
      <sz val="10"/>
      <color indexed="14"/>
      <name val="Arial"/>
      <family val="2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2" fillId="3" borderId="4" xfId="0" applyNumberFormat="1" applyFont="1" applyFill="1" applyBorder="1"/>
    <xf numFmtId="165" fontId="2" fillId="2" borderId="4" xfId="0" applyNumberFormat="1" applyFont="1" applyFill="1" applyBorder="1"/>
    <xf numFmtId="165" fontId="2" fillId="4" borderId="4" xfId="0" applyNumberFormat="1" applyFont="1" applyFill="1" applyBorder="1"/>
    <xf numFmtId="165" fontId="2" fillId="5" borderId="4" xfId="0" applyNumberFormat="1" applyFont="1" applyFill="1" applyBorder="1"/>
    <xf numFmtId="0" fontId="3" fillId="2" borderId="4" xfId="0" applyFont="1" applyFill="1" applyBorder="1"/>
    <xf numFmtId="0" fontId="0" fillId="5" borderId="4" xfId="0" applyFill="1" applyBorder="1"/>
    <xf numFmtId="165" fontId="0" fillId="5" borderId="4" xfId="0" applyNumberFormat="1" applyFill="1" applyBorder="1"/>
    <xf numFmtId="0" fontId="2" fillId="0" borderId="4" xfId="0" applyFont="1" applyFill="1" applyBorder="1"/>
    <xf numFmtId="164" fontId="2" fillId="0" borderId="4" xfId="0" applyNumberFormat="1" applyFont="1" applyFill="1" applyBorder="1"/>
    <xf numFmtId="165" fontId="2" fillId="0" borderId="4" xfId="0" applyNumberFormat="1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164" fontId="2" fillId="0" borderId="5" xfId="0" applyNumberFormat="1" applyFont="1" applyFill="1" applyBorder="1"/>
    <xf numFmtId="165" fontId="2" fillId="3" borderId="5" xfId="0" applyNumberFormat="1" applyFont="1" applyFill="1" applyBorder="1"/>
    <xf numFmtId="165" fontId="2" fillId="2" borderId="5" xfId="0" applyNumberFormat="1" applyFont="1" applyFill="1" applyBorder="1"/>
    <xf numFmtId="165" fontId="2" fillId="4" borderId="5" xfId="0" applyNumberFormat="1" applyFont="1" applyFill="1" applyBorder="1"/>
    <xf numFmtId="165" fontId="2" fillId="5" borderId="5" xfId="0" applyNumberFormat="1" applyFont="1" applyFill="1" applyBorder="1"/>
    <xf numFmtId="165" fontId="2" fillId="0" borderId="5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 Grades</a:t>
            </a:r>
          </a:p>
        </c:rich>
      </c:tx>
      <c:layout>
        <c:manualLayout>
          <c:xMode val="edge"/>
          <c:yMode val="edge"/>
          <c:x val="0.431494661921708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78291814946599E-2"/>
          <c:y val="0.12172774869109949"/>
          <c:w val="0.79537366548042687"/>
          <c:h val="0.77094240837696337"/>
        </c:manualLayout>
      </c:layout>
      <c:barChart>
        <c:barDir val="col"/>
        <c:grouping val="clustered"/>
        <c:varyColors val="0"/>
        <c:ser>
          <c:idx val="0"/>
          <c:order val="0"/>
          <c:tx>
            <c:v>1St Quarter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'Year Summary'!$A$2:$A$10</c:f>
              <c:strCache>
                <c:ptCount val="9"/>
                <c:pt idx="0">
                  <c:v>Brantley</c:v>
                </c:pt>
                <c:pt idx="1">
                  <c:v>Catalini</c:v>
                </c:pt>
                <c:pt idx="2">
                  <c:v>Evans</c:v>
                </c:pt>
                <c:pt idx="3">
                  <c:v>Garcia</c:v>
                </c:pt>
                <c:pt idx="4">
                  <c:v>Handleman</c:v>
                </c:pt>
                <c:pt idx="5">
                  <c:v>Jones</c:v>
                </c:pt>
                <c:pt idx="6">
                  <c:v>Seaborne</c:v>
                </c:pt>
                <c:pt idx="7">
                  <c:v>Summers</c:v>
                </c:pt>
                <c:pt idx="8">
                  <c:v>Tierney</c:v>
                </c:pt>
              </c:strCache>
            </c:strRef>
          </c:cat>
          <c:val>
            <c:numRef>
              <c:f>'Year Summary'!$D$2:$D$10</c:f>
              <c:numCache>
                <c:formatCode>0.0</c:formatCode>
                <c:ptCount val="9"/>
                <c:pt idx="0">
                  <c:v>87</c:v>
                </c:pt>
                <c:pt idx="1">
                  <c:v>90</c:v>
                </c:pt>
                <c:pt idx="2">
                  <c:v>82</c:v>
                </c:pt>
                <c:pt idx="3">
                  <c:v>88</c:v>
                </c:pt>
                <c:pt idx="4">
                  <c:v>79</c:v>
                </c:pt>
                <c:pt idx="5">
                  <c:v>95</c:v>
                </c:pt>
                <c:pt idx="6">
                  <c:v>80</c:v>
                </c:pt>
                <c:pt idx="7">
                  <c:v>92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D6C-8BB8-95A0805D6477}"/>
            </c:ext>
          </c:extLst>
        </c:ser>
        <c:ser>
          <c:idx val="1"/>
          <c:order val="1"/>
          <c:tx>
            <c:v>2nd Quarter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'Year Summary'!$E$2:$E$10</c:f>
              <c:numCache>
                <c:formatCode>0.0</c:formatCode>
                <c:ptCount val="9"/>
                <c:pt idx="0">
                  <c:v>94</c:v>
                </c:pt>
                <c:pt idx="1">
                  <c:v>89</c:v>
                </c:pt>
                <c:pt idx="2">
                  <c:v>79</c:v>
                </c:pt>
                <c:pt idx="3">
                  <c:v>92</c:v>
                </c:pt>
                <c:pt idx="4">
                  <c:v>80</c:v>
                </c:pt>
                <c:pt idx="5">
                  <c:v>100</c:v>
                </c:pt>
                <c:pt idx="6">
                  <c:v>79</c:v>
                </c:pt>
                <c:pt idx="7">
                  <c:v>89</c:v>
                </c:pt>
                <c:pt idx="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E-4D6C-8BB8-95A0805D6477}"/>
            </c:ext>
          </c:extLst>
        </c:ser>
        <c:ser>
          <c:idx val="2"/>
          <c:order val="2"/>
          <c:tx>
            <c:v>3rd Quarter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'Year Summary'!$F$2:$F$10</c:f>
              <c:numCache>
                <c:formatCode>0.0</c:formatCode>
                <c:ptCount val="9"/>
                <c:pt idx="0">
                  <c:v>90</c:v>
                </c:pt>
                <c:pt idx="1">
                  <c:v>93</c:v>
                </c:pt>
                <c:pt idx="2">
                  <c:v>80</c:v>
                </c:pt>
                <c:pt idx="3">
                  <c:v>90</c:v>
                </c:pt>
                <c:pt idx="4">
                  <c:v>84</c:v>
                </c:pt>
                <c:pt idx="5">
                  <c:v>100</c:v>
                </c:pt>
                <c:pt idx="6">
                  <c:v>74</c:v>
                </c:pt>
                <c:pt idx="7">
                  <c:v>85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E-4D6C-8BB8-95A0805D6477}"/>
            </c:ext>
          </c:extLst>
        </c:ser>
        <c:ser>
          <c:idx val="3"/>
          <c:order val="3"/>
          <c:tx>
            <c:v>4th Quarter</c:v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'Year Summary'!$G$2:$G$10</c:f>
              <c:numCache>
                <c:formatCode>0.0</c:formatCode>
                <c:ptCount val="9"/>
                <c:pt idx="0">
                  <c:v>99.166666666666671</c:v>
                </c:pt>
                <c:pt idx="1">
                  <c:v>96.5</c:v>
                </c:pt>
                <c:pt idx="2">
                  <c:v>84.733333333333334</c:v>
                </c:pt>
                <c:pt idx="3">
                  <c:v>97.833333333333343</c:v>
                </c:pt>
                <c:pt idx="4">
                  <c:v>91.40000000000002</c:v>
                </c:pt>
                <c:pt idx="5">
                  <c:v>98.666666666666671</c:v>
                </c:pt>
                <c:pt idx="6">
                  <c:v>81.600000000000009</c:v>
                </c:pt>
                <c:pt idx="7">
                  <c:v>99.333333333333329</c:v>
                </c:pt>
                <c:pt idx="8">
                  <c:v>94.833333333333343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E-4D6C-8BB8-95A0805D6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3840"/>
        <c:axId val="1"/>
      </c:barChart>
      <c:catAx>
        <c:axId val="119283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Student</a:t>
                </a:r>
              </a:p>
            </c:rich>
          </c:tx>
          <c:layout>
            <c:manualLayout>
              <c:xMode val="edge"/>
              <c:yMode val="edge"/>
              <c:x val="0.45551601423487537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4502617801047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3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01779359430578"/>
          <c:y val="0.44109947643979058"/>
          <c:w val="0.10142348754448396"/>
          <c:h val="0.13219895287958117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25E29-E945-A6F1-ED31-20CC40A9E1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21" sqref="J21"/>
    </sheetView>
  </sheetViews>
  <sheetFormatPr defaultRowHeight="13.2" x14ac:dyDescent="0.25"/>
  <cols>
    <col min="1" max="1" width="14.109375" bestFit="1" customWidth="1"/>
    <col min="2" max="2" width="18.6640625" bestFit="1" customWidth="1"/>
    <col min="3" max="3" width="15.6640625" bestFit="1" customWidth="1"/>
    <col min="4" max="4" width="15" bestFit="1" customWidth="1"/>
    <col min="5" max="5" width="14.88671875" bestFit="1" customWidth="1"/>
    <col min="6" max="6" width="8" bestFit="1" customWidth="1"/>
    <col min="7" max="7" width="16.109375" bestFit="1" customWidth="1"/>
    <col min="8" max="8" width="5.5546875" bestFit="1" customWidth="1"/>
  </cols>
  <sheetData>
    <row r="1" spans="1:9" ht="14.4" thickTop="1" thickBot="1" x14ac:dyDescent="0.3">
      <c r="A1" s="6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8" t="s">
        <v>35</v>
      </c>
    </row>
    <row r="2" spans="1:9" ht="14.4" thickTop="1" thickBot="1" x14ac:dyDescent="0.3">
      <c r="A2" s="14" t="s">
        <v>36</v>
      </c>
      <c r="B2" s="14">
        <v>100</v>
      </c>
      <c r="C2" s="14">
        <v>25</v>
      </c>
      <c r="D2" s="14">
        <v>25</v>
      </c>
      <c r="E2" s="14">
        <v>25</v>
      </c>
      <c r="F2" s="14">
        <v>50</v>
      </c>
      <c r="G2" s="14">
        <v>75</v>
      </c>
      <c r="H2" s="14">
        <f t="shared" ref="H2:H11" si="0">SUM(B2:G2)</f>
        <v>300</v>
      </c>
    </row>
    <row r="3" spans="1:9" ht="14.4" thickTop="1" thickBot="1" x14ac:dyDescent="0.3">
      <c r="A3" s="14" t="s">
        <v>13</v>
      </c>
      <c r="B3" s="14">
        <v>95</v>
      </c>
      <c r="C3" s="14">
        <v>23</v>
      </c>
      <c r="D3" s="14">
        <v>25</v>
      </c>
      <c r="E3" s="14">
        <v>20</v>
      </c>
      <c r="F3" s="14">
        <v>50</v>
      </c>
      <c r="G3" s="14">
        <v>75</v>
      </c>
      <c r="H3" s="14">
        <f t="shared" si="0"/>
        <v>288</v>
      </c>
      <c r="I3" s="1"/>
    </row>
    <row r="4" spans="1:9" ht="14.4" thickTop="1" thickBot="1" x14ac:dyDescent="0.3">
      <c r="A4" s="14" t="s">
        <v>12</v>
      </c>
      <c r="B4" s="14">
        <v>84</v>
      </c>
      <c r="C4" s="14">
        <v>23</v>
      </c>
      <c r="D4" s="14">
        <v>25</v>
      </c>
      <c r="E4" s="14">
        <v>23</v>
      </c>
      <c r="F4" s="14">
        <v>45</v>
      </c>
      <c r="G4" s="14">
        <v>69</v>
      </c>
      <c r="H4" s="14">
        <f t="shared" si="0"/>
        <v>269</v>
      </c>
    </row>
    <row r="5" spans="1:9" ht="14.4" thickTop="1" thickBot="1" x14ac:dyDescent="0.3">
      <c r="A5" s="14" t="s">
        <v>10</v>
      </c>
      <c r="B5" s="14">
        <v>81</v>
      </c>
      <c r="C5" s="14">
        <v>21</v>
      </c>
      <c r="D5" s="14">
        <v>25</v>
      </c>
      <c r="E5" s="14">
        <v>25</v>
      </c>
      <c r="F5" s="14">
        <v>50</v>
      </c>
      <c r="G5" s="14">
        <v>71</v>
      </c>
      <c r="H5" s="14">
        <f t="shared" si="0"/>
        <v>273</v>
      </c>
    </row>
    <row r="6" spans="1:9" ht="14.4" thickTop="1" thickBot="1" x14ac:dyDescent="0.3">
      <c r="A6" s="14" t="s">
        <v>11</v>
      </c>
      <c r="B6" s="14">
        <v>89</v>
      </c>
      <c r="C6" s="14">
        <v>24</v>
      </c>
      <c r="D6" s="14">
        <v>25</v>
      </c>
      <c r="E6" s="14">
        <v>19</v>
      </c>
      <c r="F6" s="14">
        <v>49</v>
      </c>
      <c r="G6" s="14">
        <v>75</v>
      </c>
      <c r="H6" s="14">
        <f t="shared" si="0"/>
        <v>281</v>
      </c>
    </row>
    <row r="7" spans="1:9" ht="14.4" thickTop="1" thickBot="1" x14ac:dyDescent="0.3">
      <c r="A7" s="14" t="s">
        <v>18</v>
      </c>
      <c r="B7" s="14">
        <v>78</v>
      </c>
      <c r="C7" s="14">
        <v>22</v>
      </c>
      <c r="D7" s="14">
        <v>21</v>
      </c>
      <c r="E7" s="14">
        <v>20</v>
      </c>
      <c r="F7" s="14">
        <v>40</v>
      </c>
      <c r="G7" s="14">
        <v>73</v>
      </c>
      <c r="H7" s="14">
        <f t="shared" si="0"/>
        <v>254</v>
      </c>
    </row>
    <row r="8" spans="1:9" ht="14.4" thickTop="1" thickBot="1" x14ac:dyDescent="0.3">
      <c r="A8" s="14" t="s">
        <v>15</v>
      </c>
      <c r="B8" s="14">
        <v>87</v>
      </c>
      <c r="C8" s="14">
        <v>25</v>
      </c>
      <c r="D8" s="14">
        <v>25</v>
      </c>
      <c r="E8" s="14">
        <v>20</v>
      </c>
      <c r="F8" s="14">
        <v>50</v>
      </c>
      <c r="G8" s="14">
        <v>70</v>
      </c>
      <c r="H8" s="14">
        <f t="shared" si="0"/>
        <v>277</v>
      </c>
    </row>
    <row r="9" spans="1:9" ht="14.4" thickTop="1" thickBot="1" x14ac:dyDescent="0.3">
      <c r="A9" s="14" t="s">
        <v>16</v>
      </c>
      <c r="B9" s="14">
        <v>80</v>
      </c>
      <c r="C9" s="14">
        <v>21</v>
      </c>
      <c r="D9" s="14">
        <v>23</v>
      </c>
      <c r="E9" s="14">
        <v>20</v>
      </c>
      <c r="F9" s="14">
        <v>42</v>
      </c>
      <c r="G9" s="14">
        <v>65</v>
      </c>
      <c r="H9" s="14">
        <f t="shared" si="0"/>
        <v>251</v>
      </c>
    </row>
    <row r="10" spans="1:9" ht="14.4" thickTop="1" thickBot="1" x14ac:dyDescent="0.3">
      <c r="A10" s="14" t="s">
        <v>17</v>
      </c>
      <c r="B10" s="14">
        <v>94</v>
      </c>
      <c r="C10" s="14">
        <v>25</v>
      </c>
      <c r="D10" s="14">
        <v>25</v>
      </c>
      <c r="E10" s="14">
        <v>25</v>
      </c>
      <c r="F10" s="14">
        <v>50</v>
      </c>
      <c r="G10" s="14">
        <v>72</v>
      </c>
      <c r="H10" s="14">
        <f t="shared" si="0"/>
        <v>291</v>
      </c>
    </row>
    <row r="11" spans="1:9" ht="14.4" thickTop="1" thickBot="1" x14ac:dyDescent="0.3">
      <c r="A11" s="14" t="s">
        <v>14</v>
      </c>
      <c r="B11" s="14">
        <v>80</v>
      </c>
      <c r="C11" s="14">
        <v>23</v>
      </c>
      <c r="D11" s="14">
        <v>20</v>
      </c>
      <c r="E11" s="14">
        <v>25</v>
      </c>
      <c r="F11" s="14">
        <v>48</v>
      </c>
      <c r="G11" s="14">
        <v>73</v>
      </c>
      <c r="H11" s="14">
        <f t="shared" si="0"/>
        <v>269</v>
      </c>
    </row>
    <row r="12" spans="1:9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2" sqref="D22"/>
    </sheetView>
  </sheetViews>
  <sheetFormatPr defaultRowHeight="13.2" x14ac:dyDescent="0.25"/>
  <cols>
    <col min="1" max="1" width="14.109375" customWidth="1"/>
    <col min="2" max="2" width="5.5546875" customWidth="1"/>
    <col min="3" max="3" width="8.109375" customWidth="1"/>
    <col min="4" max="4" width="8.33203125" customWidth="1"/>
    <col min="5" max="5" width="10.6640625" customWidth="1"/>
    <col min="6" max="6" width="15.6640625" customWidth="1"/>
    <col min="7" max="7" width="13.88671875" customWidth="1"/>
  </cols>
  <sheetData>
    <row r="1" spans="1:7" ht="14.4" thickTop="1" thickBot="1" x14ac:dyDescent="0.3">
      <c r="A1" s="3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5" t="s">
        <v>43</v>
      </c>
    </row>
    <row r="2" spans="1:7" ht="14.4" thickTop="1" thickBot="1" x14ac:dyDescent="0.3">
      <c r="A2" s="14" t="s">
        <v>44</v>
      </c>
      <c r="B2" s="14">
        <v>0.3</v>
      </c>
      <c r="C2" s="14">
        <v>0.1</v>
      </c>
      <c r="D2" s="14">
        <v>0.4</v>
      </c>
      <c r="E2" s="14">
        <v>0.2</v>
      </c>
      <c r="F2" s="14">
        <f>SUM(B2:E2)</f>
        <v>1</v>
      </c>
      <c r="G2" s="14"/>
    </row>
    <row r="3" spans="1:7" ht="14.4" thickTop="1" thickBot="1" x14ac:dyDescent="0.3">
      <c r="A3" s="14" t="s">
        <v>36</v>
      </c>
      <c r="B3" s="14">
        <v>300</v>
      </c>
      <c r="C3" s="14">
        <v>300</v>
      </c>
      <c r="D3" s="14">
        <v>300</v>
      </c>
      <c r="E3" s="14">
        <f>'Q4 Homework'!H2</f>
        <v>300</v>
      </c>
      <c r="F3" s="14">
        <f>B3*0.3+C3*0.1+D3*0.4+D3*0.2</f>
        <v>300</v>
      </c>
      <c r="G3" s="14"/>
    </row>
    <row r="4" spans="1:7" ht="14.4" thickTop="1" thickBot="1" x14ac:dyDescent="0.3">
      <c r="A4" s="14" t="s">
        <v>13</v>
      </c>
      <c r="B4" s="14">
        <v>300</v>
      </c>
      <c r="C4" s="14">
        <v>275</v>
      </c>
      <c r="D4" s="14">
        <v>300</v>
      </c>
      <c r="E4" s="14">
        <f>'Q4 Homework'!H3</f>
        <v>288</v>
      </c>
      <c r="F4" s="14">
        <f t="shared" ref="F4:F12" si="0">B4*0.3+C4*0.1+D4*0.4+D4*0.2</f>
        <v>297.5</v>
      </c>
      <c r="G4" s="15">
        <f>(F4/300)*100</f>
        <v>99.166666666666671</v>
      </c>
    </row>
    <row r="5" spans="1:7" ht="14.4" thickTop="1" thickBot="1" x14ac:dyDescent="0.3">
      <c r="A5" s="14" t="s">
        <v>12</v>
      </c>
      <c r="B5" s="14">
        <v>280</v>
      </c>
      <c r="C5" s="14">
        <v>285</v>
      </c>
      <c r="D5" s="14">
        <v>295</v>
      </c>
      <c r="E5" s="14">
        <f>'Q4 Homework'!H4</f>
        <v>269</v>
      </c>
      <c r="F5" s="14">
        <f t="shared" si="0"/>
        <v>289.5</v>
      </c>
      <c r="G5" s="15">
        <f t="shared" ref="G5:G12" si="1">(F5/300)*100</f>
        <v>96.5</v>
      </c>
    </row>
    <row r="6" spans="1:7" ht="14.4" thickTop="1" thickBot="1" x14ac:dyDescent="0.3">
      <c r="A6" s="14" t="s">
        <v>10</v>
      </c>
      <c r="B6" s="14">
        <v>200</v>
      </c>
      <c r="C6" s="14">
        <v>268</v>
      </c>
      <c r="D6" s="14">
        <v>279</v>
      </c>
      <c r="E6" s="14">
        <f>'Q4 Homework'!H5</f>
        <v>273</v>
      </c>
      <c r="F6" s="14">
        <f t="shared" si="0"/>
        <v>254.20000000000002</v>
      </c>
      <c r="G6" s="15">
        <f t="shared" si="1"/>
        <v>84.733333333333334</v>
      </c>
    </row>
    <row r="7" spans="1:7" ht="14.4" thickTop="1" thickBot="1" x14ac:dyDescent="0.3">
      <c r="A7" s="14" t="s">
        <v>11</v>
      </c>
      <c r="B7" s="14">
        <v>280</v>
      </c>
      <c r="C7" s="14">
        <v>295</v>
      </c>
      <c r="D7" s="14">
        <v>300</v>
      </c>
      <c r="E7" s="14">
        <f>'Q4 Homework'!H6</f>
        <v>281</v>
      </c>
      <c r="F7" s="14">
        <f t="shared" si="0"/>
        <v>293.5</v>
      </c>
      <c r="G7" s="15">
        <f t="shared" si="1"/>
        <v>97.833333333333343</v>
      </c>
    </row>
    <row r="8" spans="1:7" ht="14.4" thickTop="1" thickBot="1" x14ac:dyDescent="0.3">
      <c r="A8" s="14" t="s">
        <v>18</v>
      </c>
      <c r="B8" s="14">
        <v>285</v>
      </c>
      <c r="C8" s="14">
        <v>285</v>
      </c>
      <c r="D8" s="14">
        <v>267</v>
      </c>
      <c r="E8" s="14">
        <f>'Q4 Homework'!H7</f>
        <v>254</v>
      </c>
      <c r="F8" s="14">
        <f t="shared" si="0"/>
        <v>274.20000000000005</v>
      </c>
      <c r="G8" s="15">
        <f t="shared" si="1"/>
        <v>91.40000000000002</v>
      </c>
    </row>
    <row r="9" spans="1:7" ht="14.4" thickTop="1" thickBot="1" x14ac:dyDescent="0.3">
      <c r="A9" s="14" t="s">
        <v>15</v>
      </c>
      <c r="B9" s="14">
        <v>290</v>
      </c>
      <c r="C9" s="14">
        <v>290</v>
      </c>
      <c r="D9" s="14">
        <v>300</v>
      </c>
      <c r="E9" s="14">
        <f>'Q4 Homework'!H8</f>
        <v>277</v>
      </c>
      <c r="F9" s="14">
        <f t="shared" si="0"/>
        <v>296</v>
      </c>
      <c r="G9" s="15">
        <f t="shared" si="1"/>
        <v>98.666666666666671</v>
      </c>
    </row>
    <row r="10" spans="1:7" ht="14.4" thickTop="1" thickBot="1" x14ac:dyDescent="0.3">
      <c r="A10" s="14" t="s">
        <v>16</v>
      </c>
      <c r="B10" s="14">
        <v>245</v>
      </c>
      <c r="C10" s="14">
        <v>273</v>
      </c>
      <c r="D10" s="14">
        <v>240</v>
      </c>
      <c r="E10" s="14">
        <f>'Q4 Homework'!H9</f>
        <v>251</v>
      </c>
      <c r="F10" s="14">
        <f t="shared" si="0"/>
        <v>244.8</v>
      </c>
      <c r="G10" s="15">
        <f t="shared" si="1"/>
        <v>81.600000000000009</v>
      </c>
    </row>
    <row r="11" spans="1:7" ht="14.4" thickTop="1" thickBot="1" x14ac:dyDescent="0.3">
      <c r="A11" s="14" t="s">
        <v>17</v>
      </c>
      <c r="B11" s="14">
        <v>295</v>
      </c>
      <c r="C11" s="14">
        <v>295</v>
      </c>
      <c r="D11" s="14">
        <v>300</v>
      </c>
      <c r="E11" s="14">
        <f>'Q4 Homework'!H10</f>
        <v>291</v>
      </c>
      <c r="F11" s="14">
        <f t="shared" si="0"/>
        <v>298</v>
      </c>
      <c r="G11" s="15">
        <f t="shared" si="1"/>
        <v>99.333333333333329</v>
      </c>
    </row>
    <row r="12" spans="1:7" ht="14.4" thickTop="1" thickBot="1" x14ac:dyDescent="0.3">
      <c r="A12" s="14" t="s">
        <v>14</v>
      </c>
      <c r="B12" s="14">
        <v>275</v>
      </c>
      <c r="C12" s="14">
        <v>280</v>
      </c>
      <c r="D12" s="14">
        <v>290</v>
      </c>
      <c r="E12" s="14">
        <f>'Q4 Homework'!H11</f>
        <v>269</v>
      </c>
      <c r="F12" s="14">
        <f t="shared" si="0"/>
        <v>284.5</v>
      </c>
      <c r="G12" s="15">
        <f t="shared" si="1"/>
        <v>94.833333333333343</v>
      </c>
    </row>
    <row r="13" spans="1:7" ht="13.8" thickTop="1" x14ac:dyDescent="0.25"/>
    <row r="18" spans="4:7" x14ac:dyDescent="0.25">
      <c r="D18" s="2"/>
    </row>
    <row r="19" spans="4:7" x14ac:dyDescent="0.25">
      <c r="D19" s="2"/>
    </row>
    <row r="22" spans="4:7" x14ac:dyDescent="0.25">
      <c r="F22" s="2"/>
    </row>
    <row r="24" spans="4:7" x14ac:dyDescent="0.25">
      <c r="G24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26" sqref="D26"/>
    </sheetView>
  </sheetViews>
  <sheetFormatPr defaultRowHeight="13.2" x14ac:dyDescent="0.25"/>
  <cols>
    <col min="1" max="1" width="10.33203125" customWidth="1"/>
    <col min="2" max="2" width="8.33203125" customWidth="1"/>
    <col min="3" max="3" width="14" customWidth="1"/>
    <col min="4" max="4" width="4.5546875" bestFit="1" customWidth="1"/>
    <col min="5" max="6" width="5.5546875" bestFit="1" customWidth="1"/>
    <col min="7" max="7" width="4.5546875" bestFit="1" customWidth="1"/>
    <col min="8" max="8" width="13.88671875" customWidth="1"/>
    <col min="9" max="9" width="11.6640625" customWidth="1"/>
  </cols>
  <sheetData>
    <row r="1" spans="1:9" ht="13.8" thickBot="1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</row>
    <row r="2" spans="1:9" ht="13.8" thickBot="1" x14ac:dyDescent="0.3">
      <c r="A2" s="20" t="s">
        <v>13</v>
      </c>
      <c r="B2" s="20" t="s">
        <v>22</v>
      </c>
      <c r="C2" s="21">
        <v>522098786</v>
      </c>
      <c r="D2" s="22">
        <v>87</v>
      </c>
      <c r="E2" s="23">
        <v>94</v>
      </c>
      <c r="F2" s="24">
        <v>90</v>
      </c>
      <c r="G2" s="25">
        <f>'Q4 Summary'!G4</f>
        <v>99.166666666666671</v>
      </c>
      <c r="H2" s="26">
        <f>AVERAGE(D2:G2)</f>
        <v>92.541666666666671</v>
      </c>
      <c r="I2" s="20" t="str">
        <f>IF(H2&lt;60,"F",IF(H2&lt;70,"D",IF(H2&lt;80,"C",IF(H2&lt;90,"B",IF(H2&lt;101,"A")))))</f>
        <v>A</v>
      </c>
    </row>
    <row r="3" spans="1:9" ht="14.4" thickTop="1" thickBot="1" x14ac:dyDescent="0.3">
      <c r="A3" s="16" t="s">
        <v>12</v>
      </c>
      <c r="B3" s="16" t="s">
        <v>21</v>
      </c>
      <c r="C3" s="17">
        <v>152845367</v>
      </c>
      <c r="D3" s="9">
        <v>90</v>
      </c>
      <c r="E3" s="10">
        <v>89</v>
      </c>
      <c r="F3" s="11">
        <v>93</v>
      </c>
      <c r="G3" s="12">
        <f>'Q4 Summary'!G5</f>
        <v>96.5</v>
      </c>
      <c r="H3" s="18">
        <f>AVERAGE(D3:G3)</f>
        <v>92.125</v>
      </c>
      <c r="I3" s="16" t="str">
        <f t="shared" ref="I3:I10" si="0">IF(H3&lt;60,"F",IF(H3&lt;70,"D",IF(H3&lt;80,"C",IF(H3&lt;90,"B",IF(H3&lt;101,"A")))))</f>
        <v>A</v>
      </c>
    </row>
    <row r="4" spans="1:9" ht="14.4" thickTop="1" thickBot="1" x14ac:dyDescent="0.3">
      <c r="A4" s="16" t="s">
        <v>10</v>
      </c>
      <c r="B4" s="16" t="s">
        <v>19</v>
      </c>
      <c r="C4" s="17">
        <v>459809125</v>
      </c>
      <c r="D4" s="9">
        <v>82</v>
      </c>
      <c r="E4" s="10">
        <v>79</v>
      </c>
      <c r="F4" s="11">
        <v>80</v>
      </c>
      <c r="G4" s="12">
        <f>'Q4 Summary'!G6</f>
        <v>84.733333333333334</v>
      </c>
      <c r="H4" s="18">
        <f t="shared" ref="H4:H10" si="1">AVERAGE(D4:G4)</f>
        <v>81.433333333333337</v>
      </c>
      <c r="I4" s="16" t="str">
        <f t="shared" si="0"/>
        <v>B</v>
      </c>
    </row>
    <row r="5" spans="1:9" ht="14.4" thickTop="1" thickBot="1" x14ac:dyDescent="0.3">
      <c r="A5" s="16" t="s">
        <v>11</v>
      </c>
      <c r="B5" s="16" t="s">
        <v>20</v>
      </c>
      <c r="C5" s="17">
        <v>548712349</v>
      </c>
      <c r="D5" s="9">
        <v>88</v>
      </c>
      <c r="E5" s="10">
        <v>92</v>
      </c>
      <c r="F5" s="11">
        <v>90</v>
      </c>
      <c r="G5" s="12">
        <f>'Q4 Summary'!G7</f>
        <v>97.833333333333343</v>
      </c>
      <c r="H5" s="18">
        <f t="shared" si="1"/>
        <v>91.958333333333343</v>
      </c>
      <c r="I5" s="16" t="str">
        <f t="shared" si="0"/>
        <v>A</v>
      </c>
    </row>
    <row r="6" spans="1:9" ht="14.4" thickTop="1" thickBot="1" x14ac:dyDescent="0.3">
      <c r="A6" s="16" t="s">
        <v>18</v>
      </c>
      <c r="B6" s="16" t="s">
        <v>27</v>
      </c>
      <c r="C6" s="17">
        <v>330260064</v>
      </c>
      <c r="D6" s="9">
        <v>79</v>
      </c>
      <c r="E6" s="10">
        <v>80</v>
      </c>
      <c r="F6" s="11">
        <v>84</v>
      </c>
      <c r="G6" s="12">
        <f>'Q4 Summary'!G8</f>
        <v>91.40000000000002</v>
      </c>
      <c r="H6" s="18">
        <f t="shared" si="1"/>
        <v>83.600000000000009</v>
      </c>
      <c r="I6" s="16" t="str">
        <f t="shared" si="0"/>
        <v>B</v>
      </c>
    </row>
    <row r="7" spans="1:9" ht="14.4" thickTop="1" thickBot="1" x14ac:dyDescent="0.3">
      <c r="A7" s="16" t="s">
        <v>15</v>
      </c>
      <c r="B7" s="16" t="s">
        <v>24</v>
      </c>
      <c r="C7" s="17">
        <v>127659820</v>
      </c>
      <c r="D7" s="9">
        <v>95</v>
      </c>
      <c r="E7" s="10">
        <v>100</v>
      </c>
      <c r="F7" s="11">
        <v>100</v>
      </c>
      <c r="G7" s="12">
        <f>'Q4 Summary'!G9</f>
        <v>98.666666666666671</v>
      </c>
      <c r="H7" s="18">
        <f t="shared" si="1"/>
        <v>98.416666666666671</v>
      </c>
      <c r="I7" s="16" t="str">
        <f t="shared" si="0"/>
        <v>A</v>
      </c>
    </row>
    <row r="8" spans="1:9" ht="14.4" thickTop="1" thickBot="1" x14ac:dyDescent="0.3">
      <c r="A8" s="16" t="s">
        <v>16</v>
      </c>
      <c r="B8" s="16" t="s">
        <v>25</v>
      </c>
      <c r="C8" s="17">
        <v>231452839</v>
      </c>
      <c r="D8" s="9">
        <v>80</v>
      </c>
      <c r="E8" s="10">
        <v>79</v>
      </c>
      <c r="F8" s="11">
        <v>74</v>
      </c>
      <c r="G8" s="12">
        <f>'Q4 Summary'!G10</f>
        <v>81.600000000000009</v>
      </c>
      <c r="H8" s="18">
        <f t="shared" si="1"/>
        <v>78.650000000000006</v>
      </c>
      <c r="I8" s="16" t="str">
        <f t="shared" si="0"/>
        <v>C</v>
      </c>
    </row>
    <row r="9" spans="1:9" ht="14.4" thickTop="1" thickBot="1" x14ac:dyDescent="0.3">
      <c r="A9" s="16" t="s">
        <v>17</v>
      </c>
      <c r="B9" s="16" t="s">
        <v>26</v>
      </c>
      <c r="C9" s="17">
        <v>837493585</v>
      </c>
      <c r="D9" s="9">
        <v>92</v>
      </c>
      <c r="E9" s="10">
        <v>89</v>
      </c>
      <c r="F9" s="11">
        <v>85</v>
      </c>
      <c r="G9" s="12">
        <f>'Q4 Summary'!G11</f>
        <v>99.333333333333329</v>
      </c>
      <c r="H9" s="18">
        <f t="shared" si="1"/>
        <v>91.333333333333329</v>
      </c>
      <c r="I9" s="16" t="str">
        <f t="shared" si="0"/>
        <v>A</v>
      </c>
    </row>
    <row r="10" spans="1:9" ht="14.4" thickTop="1" thickBot="1" x14ac:dyDescent="0.3">
      <c r="A10" s="16" t="s">
        <v>14</v>
      </c>
      <c r="B10" s="16" t="s">
        <v>23</v>
      </c>
      <c r="C10" s="17">
        <v>716228068</v>
      </c>
      <c r="D10" s="9">
        <v>88</v>
      </c>
      <c r="E10" s="10">
        <v>89</v>
      </c>
      <c r="F10" s="11">
        <v>88</v>
      </c>
      <c r="G10" s="12">
        <f>'Q4 Summary'!G12</f>
        <v>94.833333333333343</v>
      </c>
      <c r="H10" s="18">
        <f t="shared" si="1"/>
        <v>89.958333333333343</v>
      </c>
      <c r="I10" s="16" t="str">
        <f t="shared" si="0"/>
        <v>B</v>
      </c>
    </row>
    <row r="11" spans="1:9" ht="14.4" thickTop="1" thickBot="1" x14ac:dyDescent="0.3">
      <c r="A11" s="19"/>
      <c r="B11" s="19"/>
      <c r="C11" s="13" t="s">
        <v>9</v>
      </c>
      <c r="D11" s="9">
        <f>AVERAGE(D2:D10)</f>
        <v>86.777777777777771</v>
      </c>
      <c r="E11" s="10">
        <f>AVERAGE(E2:E10)</f>
        <v>87.888888888888886</v>
      </c>
      <c r="F11" s="11">
        <f>AVERAGE(F2:F10)</f>
        <v>87.111111111111114</v>
      </c>
      <c r="G11" s="12">
        <f>AVERAGE(G2:G10)</f>
        <v>93.785185185185199</v>
      </c>
      <c r="H11" s="19"/>
      <c r="I11" s="19"/>
    </row>
    <row r="12" spans="1:9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Q4 Homework</vt:lpstr>
      <vt:lpstr>Q4 Summary</vt:lpstr>
      <vt:lpstr>Year Summary</vt:lpstr>
      <vt:lpstr>Quarter Grades-Graph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Icet12</dc:creator>
  <cp:lastModifiedBy>Aniket Gupta</cp:lastModifiedBy>
  <dcterms:created xsi:type="dcterms:W3CDTF">2002-09-18T19:59:59Z</dcterms:created>
  <dcterms:modified xsi:type="dcterms:W3CDTF">2024-02-03T22:21:46Z</dcterms:modified>
</cp:coreProperties>
</file>