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5C234E7D-400D-47F4-9765-DB245BA83CAE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9" i="1"/>
  <c r="C12" i="1"/>
  <c r="C13" i="1"/>
  <c r="C17" i="1"/>
  <c r="E19" i="1"/>
  <c r="F19" i="1"/>
  <c r="G19" i="1"/>
  <c r="E20" i="1"/>
  <c r="F20" i="1"/>
  <c r="G20" i="1"/>
  <c r="E21" i="1"/>
  <c r="F21" i="1"/>
  <c r="G21" i="1"/>
  <c r="N5" i="2"/>
  <c r="O5" i="2"/>
  <c r="P5" i="2"/>
  <c r="C3" i="1" s="1"/>
  <c r="N6" i="2"/>
  <c r="O6" i="2"/>
  <c r="P6" i="2"/>
  <c r="N7" i="2"/>
  <c r="O7" i="2"/>
  <c r="P7" i="2"/>
  <c r="N8" i="2"/>
  <c r="O8" i="2"/>
  <c r="P8" i="2"/>
  <c r="C6" i="1" s="1"/>
  <c r="N9" i="2"/>
  <c r="O9" i="2"/>
  <c r="P9" i="2"/>
  <c r="C7" i="1" s="1"/>
  <c r="N10" i="2"/>
  <c r="O10" i="2"/>
  <c r="P10" i="2"/>
  <c r="C8" i="1" s="1"/>
  <c r="I8" i="1" s="1"/>
  <c r="J8" i="1" s="1"/>
  <c r="N11" i="2"/>
  <c r="O11" i="2"/>
  <c r="P11" i="2"/>
  <c r="N12" i="2"/>
  <c r="O12" i="2"/>
  <c r="P12" i="2"/>
  <c r="C10" i="1" s="1"/>
  <c r="I10" i="1" s="1"/>
  <c r="J10" i="1" s="1"/>
  <c r="N13" i="2"/>
  <c r="O13" i="2"/>
  <c r="P13" i="2"/>
  <c r="C11" i="1" s="1"/>
  <c r="N14" i="2"/>
  <c r="O14" i="2"/>
  <c r="P14" i="2"/>
  <c r="N15" i="2"/>
  <c r="O15" i="2"/>
  <c r="P15" i="2"/>
  <c r="N16" i="2"/>
  <c r="O16" i="2"/>
  <c r="P16" i="2"/>
  <c r="C14" i="1" s="1"/>
  <c r="I14" i="1" s="1"/>
  <c r="J14" i="1" s="1"/>
  <c r="N17" i="2"/>
  <c r="O17" i="2"/>
  <c r="P17" i="2"/>
  <c r="C15" i="1" s="1"/>
  <c r="N18" i="2"/>
  <c r="O18" i="2"/>
  <c r="P18" i="2"/>
  <c r="C16" i="1" s="1"/>
  <c r="I16" i="1" s="1"/>
  <c r="J16" i="1" s="1"/>
  <c r="N19" i="2"/>
  <c r="O19" i="2"/>
  <c r="P19" i="2"/>
  <c r="C21" i="2"/>
  <c r="D21" i="2"/>
  <c r="E21" i="2"/>
  <c r="F21" i="2"/>
  <c r="G21" i="2"/>
  <c r="H21" i="2"/>
  <c r="I21" i="2"/>
  <c r="J21" i="2"/>
  <c r="K21" i="2"/>
  <c r="L21" i="2"/>
  <c r="C22" i="2"/>
  <c r="D22" i="2"/>
  <c r="E22" i="2"/>
  <c r="F22" i="2"/>
  <c r="G22" i="2"/>
  <c r="H22" i="2"/>
  <c r="I22" i="2"/>
  <c r="J22" i="2"/>
  <c r="K22" i="2"/>
  <c r="L22" i="2"/>
  <c r="C23" i="2"/>
  <c r="D23" i="2"/>
  <c r="E23" i="2"/>
  <c r="F23" i="2"/>
  <c r="G23" i="2"/>
  <c r="H23" i="2"/>
  <c r="I23" i="2"/>
  <c r="J23" i="2"/>
  <c r="K23" i="2"/>
  <c r="L23" i="2"/>
  <c r="D4" i="3"/>
  <c r="P4" i="3" s="1"/>
  <c r="D3" i="1" s="1"/>
  <c r="F4" i="3"/>
  <c r="H4" i="3"/>
  <c r="J4" i="3"/>
  <c r="J21" i="3" s="1"/>
  <c r="L4" i="3"/>
  <c r="L20" i="3" s="1"/>
  <c r="D5" i="3"/>
  <c r="P5" i="3" s="1"/>
  <c r="D4" i="1" s="1"/>
  <c r="F5" i="3"/>
  <c r="H5" i="3"/>
  <c r="J5" i="3"/>
  <c r="L5" i="3"/>
  <c r="D6" i="3"/>
  <c r="P6" i="3" s="1"/>
  <c r="D5" i="1" s="1"/>
  <c r="F6" i="3"/>
  <c r="H6" i="3"/>
  <c r="J6" i="3"/>
  <c r="L6" i="3"/>
  <c r="D7" i="3"/>
  <c r="P7" i="3" s="1"/>
  <c r="D6" i="1" s="1"/>
  <c r="F7" i="3"/>
  <c r="H7" i="3"/>
  <c r="J7" i="3"/>
  <c r="L7" i="3"/>
  <c r="D8" i="3"/>
  <c r="P8" i="3" s="1"/>
  <c r="D7" i="1" s="1"/>
  <c r="F8" i="3"/>
  <c r="H8" i="3"/>
  <c r="J8" i="3"/>
  <c r="L8" i="3"/>
  <c r="D9" i="3"/>
  <c r="P9" i="3" s="1"/>
  <c r="D8" i="1" s="1"/>
  <c r="F9" i="3"/>
  <c r="H9" i="3"/>
  <c r="J9" i="3"/>
  <c r="L9" i="3"/>
  <c r="D10" i="3"/>
  <c r="P10" i="3" s="1"/>
  <c r="D9" i="1" s="1"/>
  <c r="F10" i="3"/>
  <c r="H10" i="3"/>
  <c r="J10" i="3"/>
  <c r="L10" i="3"/>
  <c r="D11" i="3"/>
  <c r="P11" i="3" s="1"/>
  <c r="D10" i="1" s="1"/>
  <c r="F11" i="3"/>
  <c r="H11" i="3"/>
  <c r="J11" i="3"/>
  <c r="L11" i="3"/>
  <c r="D12" i="3"/>
  <c r="P12" i="3" s="1"/>
  <c r="D11" i="1" s="1"/>
  <c r="F12" i="3"/>
  <c r="H12" i="3"/>
  <c r="J12" i="3"/>
  <c r="L12" i="3"/>
  <c r="D13" i="3"/>
  <c r="P13" i="3" s="1"/>
  <c r="D12" i="1" s="1"/>
  <c r="F13" i="3"/>
  <c r="H13" i="3"/>
  <c r="J13" i="3"/>
  <c r="L13" i="3"/>
  <c r="D14" i="3"/>
  <c r="P14" i="3" s="1"/>
  <c r="D13" i="1" s="1"/>
  <c r="F14" i="3"/>
  <c r="H14" i="3"/>
  <c r="J14" i="3"/>
  <c r="L14" i="3"/>
  <c r="D15" i="3"/>
  <c r="P15" i="3" s="1"/>
  <c r="D14" i="1" s="1"/>
  <c r="F15" i="3"/>
  <c r="H15" i="3"/>
  <c r="J15" i="3"/>
  <c r="L15" i="3"/>
  <c r="D16" i="3"/>
  <c r="P16" i="3" s="1"/>
  <c r="D15" i="1" s="1"/>
  <c r="F16" i="3"/>
  <c r="H16" i="3"/>
  <c r="J16" i="3"/>
  <c r="L16" i="3"/>
  <c r="D17" i="3"/>
  <c r="P17" i="3" s="1"/>
  <c r="D16" i="1" s="1"/>
  <c r="F17" i="3"/>
  <c r="H17" i="3"/>
  <c r="J17" i="3"/>
  <c r="L17" i="3"/>
  <c r="D18" i="3"/>
  <c r="P18" i="3" s="1"/>
  <c r="D17" i="1" s="1"/>
  <c r="F18" i="3"/>
  <c r="H18" i="3"/>
  <c r="J18" i="3"/>
  <c r="L18" i="3"/>
  <c r="C20" i="3"/>
  <c r="E20" i="3"/>
  <c r="F20" i="3"/>
  <c r="G20" i="3"/>
  <c r="H20" i="3"/>
  <c r="I20" i="3"/>
  <c r="J20" i="3"/>
  <c r="K20" i="3"/>
  <c r="C21" i="3"/>
  <c r="E21" i="3"/>
  <c r="F21" i="3"/>
  <c r="G21" i="3"/>
  <c r="H21" i="3"/>
  <c r="I21" i="3"/>
  <c r="K21" i="3"/>
  <c r="C22" i="3"/>
  <c r="E22" i="3"/>
  <c r="F22" i="3"/>
  <c r="G22" i="3"/>
  <c r="H22" i="3"/>
  <c r="I22" i="3"/>
  <c r="J22" i="3"/>
  <c r="K22" i="3"/>
  <c r="I15" i="1" l="1"/>
  <c r="J15" i="1" s="1"/>
  <c r="I7" i="1"/>
  <c r="J7" i="1" s="1"/>
  <c r="I17" i="1"/>
  <c r="J17" i="1" s="1"/>
  <c r="I13" i="1"/>
  <c r="J13" i="1" s="1"/>
  <c r="C20" i="1"/>
  <c r="I12" i="1"/>
  <c r="J12" i="1" s="1"/>
  <c r="D21" i="1"/>
  <c r="D20" i="1"/>
  <c r="D19" i="1"/>
  <c r="I6" i="1"/>
  <c r="J6" i="1" s="1"/>
  <c r="I9" i="1"/>
  <c r="J9" i="1" s="1"/>
  <c r="I11" i="1"/>
  <c r="J11" i="1" s="1"/>
  <c r="I3" i="1"/>
  <c r="C19" i="1"/>
  <c r="C21" i="1" s="1"/>
  <c r="I5" i="1"/>
  <c r="J5" i="1" s="1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L22" i="3"/>
  <c r="D22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I4" i="1"/>
  <c r="J4" i="1" s="1"/>
  <c r="D21" i="3"/>
  <c r="L21" i="3"/>
  <c r="D20" i="3"/>
  <c r="I19" i="1" l="1"/>
  <c r="I21" i="1"/>
  <c r="J3" i="1"/>
  <c r="I20" i="1"/>
</calcChain>
</file>

<file path=xl/sharedStrings.xml><?xml version="1.0" encoding="utf-8"?>
<sst xmlns="http://schemas.openxmlformats.org/spreadsheetml/2006/main" count="107" uniqueCount="69">
  <si>
    <t>Sudents</t>
  </si>
  <si>
    <t>Homework</t>
  </si>
  <si>
    <t>Tests</t>
  </si>
  <si>
    <t>Midterm</t>
  </si>
  <si>
    <t>Final</t>
  </si>
  <si>
    <t>Participation</t>
  </si>
  <si>
    <t>High Grade</t>
  </si>
  <si>
    <t>Low Grade</t>
  </si>
  <si>
    <t>Class Average</t>
  </si>
  <si>
    <t>Final Grade: Letter</t>
  </si>
  <si>
    <t>Final Grade: Number</t>
  </si>
  <si>
    <t>Students</t>
  </si>
  <si>
    <t>Homework 1</t>
  </si>
  <si>
    <t>Homework 2</t>
  </si>
  <si>
    <t>Homework 3</t>
  </si>
  <si>
    <t>Homework 4</t>
  </si>
  <si>
    <t>Homework 5</t>
  </si>
  <si>
    <t>Homework 6</t>
  </si>
  <si>
    <t>Homework 7</t>
  </si>
  <si>
    <t xml:space="preserve">Homework 8 </t>
  </si>
  <si>
    <t xml:space="preserve">Homework 9 </t>
  </si>
  <si>
    <t>Homework 10</t>
  </si>
  <si>
    <t>Higest Grade</t>
  </si>
  <si>
    <t>Lowest Grade</t>
  </si>
  <si>
    <t>Student's Highest Grade</t>
  </si>
  <si>
    <t>Student's Lowest Grade</t>
  </si>
  <si>
    <t>Student's Average</t>
  </si>
  <si>
    <t>HOMEWORK WORKSHEET</t>
  </si>
  <si>
    <t>Studnets</t>
  </si>
  <si>
    <t>Curve Scale</t>
  </si>
  <si>
    <t xml:space="preserve">RaHeem, Abdul </t>
  </si>
  <si>
    <t xml:space="preserve">Lane, Chasey </t>
  </si>
  <si>
    <t xml:space="preserve">Gellar, Christina </t>
  </si>
  <si>
    <t xml:space="preserve">Britt, Edward J. </t>
  </si>
  <si>
    <t xml:space="preserve">Angel, Elizabeth </t>
  </si>
  <si>
    <t xml:space="preserve">Scorpion, Eve </t>
  </si>
  <si>
    <t xml:space="preserve">Ming, Ho Chi </t>
  </si>
  <si>
    <t xml:space="preserve">Hannah, Hope </t>
  </si>
  <si>
    <t xml:space="preserve">Cerrantino, Joesph </t>
  </si>
  <si>
    <t xml:space="preserve">Less, Mandy </t>
  </si>
  <si>
    <t xml:space="preserve">Moutian, Misty </t>
  </si>
  <si>
    <t xml:space="preserve">Wiggum, Ralph </t>
  </si>
  <si>
    <t xml:space="preserve">Bass, Ronnie </t>
  </si>
  <si>
    <t xml:space="preserve">Smith, Taylor </t>
  </si>
  <si>
    <t xml:space="preserve">Bear, Ty 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</si>
  <si>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</si>
  <si>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</si>
  <si>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</si>
  <si>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</si>
  <si>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</si>
  <si>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</si>
  <si>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</si>
  <si>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</si>
  <si>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</si>
  <si>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</si>
  <si>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D-</t>
  </si>
  <si>
    <t>F</t>
  </si>
  <si>
    <t>GRADE TRANSLATION</t>
  </si>
  <si>
    <t>Test 1 Points</t>
  </si>
  <si>
    <t>Test 1 Percentage</t>
  </si>
  <si>
    <t>Test 2 Points</t>
  </si>
  <si>
    <t>Test 2 Percentage</t>
  </si>
  <si>
    <t>Test 3 Percentage</t>
  </si>
  <si>
    <t>Test 3 Points</t>
  </si>
  <si>
    <t>Test 4 Points</t>
  </si>
  <si>
    <t>Test 4 Percentage</t>
  </si>
  <si>
    <t>Test 5 Points</t>
  </si>
  <si>
    <t>Test 5 Percentage</t>
  </si>
  <si>
    <t>Total Possible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</si>
</sst>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9"/>
      <name val="Geneva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0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Normal="100" workbookViewId="0">
      <selection activeCell="G8" sqref="G8"/>
    </sheetView>
  </sheetViews>
  <sheetFormatPr defaultColWidth="20.875" defaultRowHeight="19.95" customHeight="1"/>
  <cols>
    <col min="1" max="16384" width="20.875" style="1"/>
  </cols>
  <sheetData>
    <row r="1" spans="1:12" ht="19.95" customHeight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10</v>
      </c>
      <c r="J1" s="1" t="s">
        <v>9</v>
      </c>
    </row>
    <row r="3" spans="1:12" ht="19.95" customHeight="1">
      <c r="A3" s="1" t="s">
        <v>34</v>
      </c>
      <c r="C3" s="4">
        <f>Sheet2!P5</f>
        <v>88.7</v>
      </c>
      <c r="D3" s="3">
        <f>Sheet3!P4</f>
        <v>0.89792663476874013</v>
      </c>
      <c r="E3" s="3">
        <v>0.88</v>
      </c>
      <c r="F3" s="3">
        <v>0.9</v>
      </c>
      <c r="G3" s="3">
        <v>0.95</v>
      </c>
      <c r="I3" s="4">
        <f>(C3*0.125)+(D3*25)+(E3*25)+(F3*25)+(G3*12.5)</f>
        <v>89.910665869218505</v>
      </c>
      <c r="J3" s="2" t="str">
        <f>VLOOKUP(I3,$K$5:$L$17,2,TRUE)</f>
        <v>A-</v>
      </c>
    </row>
    <row r="4" spans="1:12" ht="19.95" customHeight="1">
      <c r="A4" s="1" t="s">
        <v>42</v>
      </c>
      <c r="C4" s="4">
        <f>Sheet2!P6</f>
        <v>90.2</v>
      </c>
      <c r="D4" s="3">
        <f>Sheet3!P5</f>
        <v>0.870930356193514</v>
      </c>
      <c r="E4" s="3">
        <v>0.87</v>
      </c>
      <c r="F4" s="3">
        <v>0.82</v>
      </c>
      <c r="G4" s="3">
        <v>0.9</v>
      </c>
      <c r="I4" s="4">
        <f t="shared" ref="I4:I17" si="0">(C4*0.125)+(D4*25)+(E4*25)+(F4*25)+(G4*12.5)</f>
        <v>86.548258904837851</v>
      </c>
      <c r="J4" s="2" t="str">
        <f t="shared" ref="J4:J17" si="1">VLOOKUP(I4,$K$5:$L$17,2,TRUE)</f>
        <v>B+</v>
      </c>
      <c r="K4" s="6" t="s">
        <v>57</v>
      </c>
      <c r="L4" s="6"/>
    </row>
    <row r="5" spans="1:12" ht="19.95" customHeight="1">
      <c r="A5" s="1" t="s">
        <v>44</v>
      </c>
      <c r="C5" s="4">
        <f>Sheet2!P7</f>
        <v>86.1</v>
      </c>
      <c r="D5" s="3">
        <f>Sheet3!P6</f>
        <v>0.83028309409888357</v>
      </c>
      <c r="E5" s="3">
        <v>0.82</v>
      </c>
      <c r="F5" s="3">
        <v>0.79</v>
      </c>
      <c r="G5" s="3">
        <v>0.9</v>
      </c>
      <c r="I5" s="4">
        <f t="shared" si="0"/>
        <v>83.019577352472083</v>
      </c>
      <c r="J5" s="2" t="str">
        <f t="shared" si="1"/>
        <v>B</v>
      </c>
      <c r="K5" s="5">
        <v>0</v>
      </c>
      <c r="L5" s="1" t="s">
        <v>56</v>
      </c>
    </row>
    <row r="6" spans="1:12" ht="19.95" customHeight="1">
      <c r="A6" s="1" t="s">
        <v>33</v>
      </c>
      <c r="C6" s="4">
        <f>Sheet2!P8</f>
        <v>83.1</v>
      </c>
      <c r="D6" s="3">
        <f>Sheet3!P7</f>
        <v>0.90668793195108988</v>
      </c>
      <c r="E6" s="3">
        <v>0.82</v>
      </c>
      <c r="F6" s="3">
        <v>0.9</v>
      </c>
      <c r="G6" s="3">
        <v>0.95</v>
      </c>
      <c r="I6" s="4">
        <f t="shared" si="0"/>
        <v>87.929698298777254</v>
      </c>
      <c r="J6" s="2" t="str">
        <f t="shared" si="1"/>
        <v>B+</v>
      </c>
      <c r="K6" s="5">
        <v>59.5</v>
      </c>
      <c r="L6" s="1" t="s">
        <v>55</v>
      </c>
    </row>
    <row r="7" spans="1:12" ht="19.95" customHeight="1">
      <c r="A7" s="1" t="s">
        <v>38</v>
      </c>
      <c r="C7" s="4">
        <f>Sheet2!P9</f>
        <v>82.8</v>
      </c>
      <c r="D7" s="3">
        <f>Sheet3!P8</f>
        <v>0.85515284423179161</v>
      </c>
      <c r="E7" s="3">
        <v>0.9</v>
      </c>
      <c r="F7" s="3">
        <v>0.8</v>
      </c>
      <c r="G7" s="3">
        <v>1</v>
      </c>
      <c r="I7" s="4">
        <f t="shared" si="0"/>
        <v>86.728821105794793</v>
      </c>
      <c r="J7" s="2" t="str">
        <f t="shared" si="1"/>
        <v>B+</v>
      </c>
      <c r="K7" s="5">
        <v>63</v>
      </c>
      <c r="L7" s="1" t="s">
        <v>55</v>
      </c>
    </row>
    <row r="8" spans="1:12" ht="19.95" customHeight="1">
      <c r="A8" s="1" t="s">
        <v>32</v>
      </c>
      <c r="C8" s="4">
        <f>Sheet2!P10</f>
        <v>86.1</v>
      </c>
      <c r="D8" s="3">
        <f>Sheet3!P9</f>
        <v>0.8300664540138224</v>
      </c>
      <c r="E8" s="3">
        <v>0.79</v>
      </c>
      <c r="F8" s="3">
        <v>0.72</v>
      </c>
      <c r="G8" s="3">
        <v>0.75</v>
      </c>
      <c r="I8" s="4">
        <f t="shared" si="0"/>
        <v>78.63916135034556</v>
      </c>
      <c r="J8" s="2" t="str">
        <f t="shared" si="1"/>
        <v>C+</v>
      </c>
      <c r="K8" s="5">
        <v>66</v>
      </c>
      <c r="L8" s="1" t="s">
        <v>54</v>
      </c>
    </row>
    <row r="9" spans="1:12" ht="19.95" customHeight="1">
      <c r="A9" s="1" t="s">
        <v>37</v>
      </c>
      <c r="C9" s="4">
        <f>Sheet2!P11</f>
        <v>83.6</v>
      </c>
      <c r="D9" s="3">
        <f>Sheet3!P10</f>
        <v>0.79960127591706542</v>
      </c>
      <c r="E9" s="3">
        <v>0.8</v>
      </c>
      <c r="F9" s="3">
        <v>0.87</v>
      </c>
      <c r="G9" s="3">
        <v>0.9</v>
      </c>
      <c r="I9" s="4">
        <f t="shared" si="0"/>
        <v>83.44003189792663</v>
      </c>
      <c r="J9" s="2" t="str">
        <f t="shared" si="1"/>
        <v>B</v>
      </c>
      <c r="K9" s="5">
        <v>69.5</v>
      </c>
      <c r="L9" s="1" t="s">
        <v>53</v>
      </c>
    </row>
    <row r="10" spans="1:12" ht="19.95" customHeight="1">
      <c r="A10" s="1" t="s">
        <v>31</v>
      </c>
      <c r="C10" s="4">
        <f>Sheet2!P12</f>
        <v>72.2</v>
      </c>
      <c r="D10" s="3">
        <f>Sheet3!P11</f>
        <v>0.70595693779904301</v>
      </c>
      <c r="E10" s="3">
        <v>0.69</v>
      </c>
      <c r="F10" s="3">
        <v>0.65</v>
      </c>
      <c r="G10" s="3">
        <v>0.7</v>
      </c>
      <c r="I10" s="4">
        <f>(C10*0.125)+(D10*25)+(E10*25)+(F10*25)+(G10*12.5)</f>
        <v>68.923923444976083</v>
      </c>
      <c r="J10" s="2" t="str">
        <f t="shared" si="1"/>
        <v>D+</v>
      </c>
      <c r="K10" s="5">
        <v>73</v>
      </c>
      <c r="L10" s="1" t="s">
        <v>52</v>
      </c>
    </row>
    <row r="11" spans="1:12" ht="19.95" customHeight="1">
      <c r="A11" s="1" t="s">
        <v>39</v>
      </c>
      <c r="C11" s="4">
        <f>Sheet2!P13</f>
        <v>80.599999999999994</v>
      </c>
      <c r="D11" s="3">
        <f>Sheet3!P12</f>
        <v>0.86748538011695908</v>
      </c>
      <c r="E11" s="3">
        <v>0.89</v>
      </c>
      <c r="F11" s="3">
        <v>0.91</v>
      </c>
      <c r="G11" s="3">
        <v>0.85</v>
      </c>
      <c r="I11" s="4">
        <f t="shared" si="0"/>
        <v>87.387134502923971</v>
      </c>
      <c r="J11" s="2" t="str">
        <f t="shared" si="1"/>
        <v>B+</v>
      </c>
      <c r="K11" s="5">
        <v>76</v>
      </c>
      <c r="L11" s="1" t="s">
        <v>51</v>
      </c>
    </row>
    <row r="12" spans="1:12" ht="19.95" customHeight="1">
      <c r="A12" s="1" t="s">
        <v>36</v>
      </c>
      <c r="C12" s="4">
        <f>Sheet2!P14</f>
        <v>89.5</v>
      </c>
      <c r="D12" s="3">
        <f>Sheet3!P13</f>
        <v>0.84924242424242435</v>
      </c>
      <c r="E12" s="3">
        <v>0.92</v>
      </c>
      <c r="F12" s="3">
        <v>0.89</v>
      </c>
      <c r="G12" s="3">
        <v>0.85</v>
      </c>
      <c r="I12" s="4">
        <f t="shared" si="0"/>
        <v>88.293560606060609</v>
      </c>
      <c r="J12" s="2" t="str">
        <f t="shared" si="1"/>
        <v>B+</v>
      </c>
      <c r="K12" s="5">
        <v>79.5</v>
      </c>
      <c r="L12" s="1" t="s">
        <v>50</v>
      </c>
    </row>
    <row r="13" spans="1:12" ht="19.95" customHeight="1">
      <c r="A13" s="1" t="s">
        <v>40</v>
      </c>
      <c r="C13" s="4">
        <f>Sheet2!P15</f>
        <v>85.7</v>
      </c>
      <c r="D13" s="3">
        <f>Sheet3!P14</f>
        <v>0.84885832004253059</v>
      </c>
      <c r="E13" s="3">
        <v>0.95</v>
      </c>
      <c r="F13" s="3">
        <v>0.89</v>
      </c>
      <c r="G13" s="3">
        <v>1</v>
      </c>
      <c r="I13" s="4">
        <f t="shared" si="0"/>
        <v>90.433958001063274</v>
      </c>
      <c r="J13" s="2" t="str">
        <f t="shared" si="1"/>
        <v>A-</v>
      </c>
      <c r="K13" s="5">
        <v>83</v>
      </c>
      <c r="L13" s="1" t="s">
        <v>49</v>
      </c>
    </row>
    <row r="14" spans="1:12" ht="19.95" customHeight="1">
      <c r="A14" s="1" t="s">
        <v>30</v>
      </c>
      <c r="C14" s="4">
        <f>Sheet2!P16</f>
        <v>86.9</v>
      </c>
      <c r="D14" s="3">
        <f>Sheet3!P15</f>
        <v>0.8667849548112706</v>
      </c>
      <c r="E14" s="3">
        <v>0.8</v>
      </c>
      <c r="F14" s="3">
        <v>0.74</v>
      </c>
      <c r="G14" s="3">
        <v>0.95</v>
      </c>
      <c r="I14" s="4">
        <f t="shared" si="0"/>
        <v>82.907123870281765</v>
      </c>
      <c r="J14" s="2" t="str">
        <f t="shared" si="1"/>
        <v>B-</v>
      </c>
      <c r="K14" s="5">
        <v>86</v>
      </c>
      <c r="L14" s="1" t="s">
        <v>48</v>
      </c>
    </row>
    <row r="15" spans="1:12" ht="19.95" customHeight="1">
      <c r="A15" s="1" t="s">
        <v>35</v>
      </c>
      <c r="C15" s="4">
        <f>Sheet2!P17</f>
        <v>86.7</v>
      </c>
      <c r="D15" s="3">
        <f>Sheet3!P16</f>
        <v>0.850764221158958</v>
      </c>
      <c r="E15" s="3">
        <v>0.93</v>
      </c>
      <c r="F15" s="3">
        <v>0.85</v>
      </c>
      <c r="G15" s="3">
        <v>0.9</v>
      </c>
      <c r="I15" s="4">
        <f t="shared" si="0"/>
        <v>87.856605528973944</v>
      </c>
      <c r="J15" s="2" t="str">
        <f t="shared" si="1"/>
        <v>B+</v>
      </c>
      <c r="K15" s="5">
        <v>89.5</v>
      </c>
      <c r="L15" s="1" t="s">
        <v>47</v>
      </c>
    </row>
    <row r="16" spans="1:12" ht="19.95" customHeight="1">
      <c r="A16" s="1" t="s">
        <v>43</v>
      </c>
      <c r="C16" s="4">
        <f>Sheet2!P18</f>
        <v>87.1</v>
      </c>
      <c r="D16" s="3">
        <f>Sheet3!P17</f>
        <v>0.86148059542796385</v>
      </c>
      <c r="E16" s="3">
        <v>0.7</v>
      </c>
      <c r="F16" s="3">
        <v>0.89</v>
      </c>
      <c r="G16" s="3">
        <v>1</v>
      </c>
      <c r="I16" s="4">
        <f t="shared" si="0"/>
        <v>84.674514885699097</v>
      </c>
      <c r="J16" s="2" t="str">
        <f t="shared" si="1"/>
        <v>B</v>
      </c>
      <c r="K16" s="5">
        <v>93</v>
      </c>
      <c r="L16" s="1" t="s">
        <v>46</v>
      </c>
    </row>
    <row r="17" spans="1:12" ht="19.95" customHeight="1">
      <c r="A17" s="1" t="s">
        <v>41</v>
      </c>
      <c r="C17" s="4">
        <f>Sheet2!P19</f>
        <v>97.7</v>
      </c>
      <c r="D17" s="3">
        <f>Sheet3!P18</f>
        <v>0.97059542796384901</v>
      </c>
      <c r="E17" s="3">
        <v>0.96</v>
      </c>
      <c r="F17" s="3">
        <v>0.95</v>
      </c>
      <c r="G17" s="3">
        <v>1</v>
      </c>
      <c r="I17" s="4">
        <f t="shared" si="0"/>
        <v>96.727385699096232</v>
      </c>
      <c r="J17" s="2" t="str">
        <f t="shared" si="1"/>
        <v>A+</v>
      </c>
      <c r="K17" s="5">
        <v>96</v>
      </c>
      <c r="L17" s="1" t="s">
        <v>45</v>
      </c>
    </row>
    <row r="19" spans="1:12" ht="19.95" customHeight="1">
      <c r="A19" s="1" t="s">
        <v>6</v>
      </c>
      <c r="C19" s="4">
        <f>MAX(C3:C17)</f>
        <v>97.7</v>
      </c>
      <c r="D19" s="3">
        <f>MAX(D3:D17)</f>
        <v>0.97059542796384901</v>
      </c>
      <c r="E19" s="3">
        <f>MAX(E3:E17)</f>
        <v>0.96</v>
      </c>
      <c r="F19" s="3">
        <f>MAX(F3:F17)</f>
        <v>0.95</v>
      </c>
      <c r="G19" s="3">
        <f>MAX(G3:G17)</f>
        <v>1</v>
      </c>
      <c r="I19" s="4">
        <f>MAX(I3:I17)</f>
        <v>96.727385699096232</v>
      </c>
    </row>
    <row r="20" spans="1:12" ht="19.95" customHeight="1">
      <c r="A20" s="1" t="s">
        <v>7</v>
      </c>
      <c r="C20" s="4">
        <f>MIN(C4:C18)</f>
        <v>72.2</v>
      </c>
      <c r="D20" s="3">
        <f>MIN(D3:D17)</f>
        <v>0.70595693779904301</v>
      </c>
      <c r="E20" s="3">
        <f>MIN(E3:E17)</f>
        <v>0.69</v>
      </c>
      <c r="F20" s="3">
        <f>MIN(F3:F17)</f>
        <v>0.65</v>
      </c>
      <c r="G20" s="3">
        <f>MIN(G3:G17)</f>
        <v>0.7</v>
      </c>
      <c r="I20" s="4">
        <f>MIN(I3:I17)</f>
        <v>68.923923444976083</v>
      </c>
    </row>
    <row r="21" spans="1:12" ht="19.95" customHeight="1">
      <c r="A21" s="1" t="s">
        <v>8</v>
      </c>
      <c r="C21" s="4">
        <f>MAX(C5:C19)</f>
        <v>97.7</v>
      </c>
      <c r="D21" s="3">
        <f>AVERAGE(D3:D17)</f>
        <v>0.85412112351586034</v>
      </c>
      <c r="E21" s="3">
        <f>AVERAGE(E3:E17)</f>
        <v>0.84799999999999998</v>
      </c>
      <c r="F21" s="3">
        <f>AVERAGE(F3:F17)</f>
        <v>0.83799999999999997</v>
      </c>
      <c r="G21" s="3">
        <f>AVERAGE(G3:G17)</f>
        <v>0.90666666666666662</v>
      </c>
      <c r="I21" s="4">
        <f>AVERAGE(I3:I17)</f>
        <v>85.561361421229847</v>
      </c>
    </row>
  </sheetData>
  <mergeCells count="1">
    <mergeCell ref="K4:L4"/>
  </mergeCell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K13" sqref="K13"/>
    </sheetView>
  </sheetViews>
  <sheetFormatPr defaultColWidth="20.875" defaultRowHeight="19.95" customHeight="1"/>
  <cols>
    <col min="1" max="16384" width="20.875" style="1"/>
  </cols>
  <sheetData>
    <row r="1" spans="1:16" ht="19.95" customHeight="1">
      <c r="F1" s="1" t="s">
        <v>27</v>
      </c>
    </row>
    <row r="3" spans="1:16" ht="19.95" customHeight="1">
      <c r="A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N3" s="1" t="s">
        <v>24</v>
      </c>
      <c r="O3" s="1" t="s">
        <v>25</v>
      </c>
      <c r="P3" s="1" t="s">
        <v>26</v>
      </c>
    </row>
    <row r="5" spans="1:16" ht="19.95" customHeight="1">
      <c r="A5" s="1" t="s">
        <v>34</v>
      </c>
      <c r="C5" s="1">
        <v>100</v>
      </c>
      <c r="D5" s="1">
        <v>95</v>
      </c>
      <c r="E5" s="1">
        <v>95</v>
      </c>
      <c r="F5" s="1">
        <v>90</v>
      </c>
      <c r="G5" s="1">
        <v>100</v>
      </c>
      <c r="H5" s="1">
        <v>82</v>
      </c>
      <c r="I5" s="1">
        <v>90</v>
      </c>
      <c r="J5" s="1">
        <v>70</v>
      </c>
      <c r="K5" s="1">
        <v>80</v>
      </c>
      <c r="L5" s="1">
        <v>85</v>
      </c>
      <c r="N5" s="1">
        <f>MAX(C5:L5)</f>
        <v>100</v>
      </c>
      <c r="O5" s="1">
        <f>MIN(C5:L5)</f>
        <v>70</v>
      </c>
      <c r="P5" s="4">
        <f>AVERAGE(C5:L5)</f>
        <v>88.7</v>
      </c>
    </row>
    <row r="6" spans="1:16" ht="19.95" customHeight="1">
      <c r="A6" s="1" t="s">
        <v>42</v>
      </c>
      <c r="C6" s="1">
        <v>100</v>
      </c>
      <c r="D6" s="1">
        <v>89</v>
      </c>
      <c r="E6" s="1">
        <v>92</v>
      </c>
      <c r="F6" s="1">
        <v>90</v>
      </c>
      <c r="G6" s="1">
        <v>89</v>
      </c>
      <c r="H6" s="1">
        <v>92</v>
      </c>
      <c r="I6" s="1">
        <v>89</v>
      </c>
      <c r="J6" s="1">
        <v>82</v>
      </c>
      <c r="K6" s="1">
        <v>86</v>
      </c>
      <c r="L6" s="1">
        <v>93</v>
      </c>
      <c r="N6" s="1">
        <f t="shared" ref="N6:N19" si="0">MAX(C6:L6)</f>
        <v>100</v>
      </c>
      <c r="O6" s="1">
        <f t="shared" ref="O6:O19" si="1">MIN(C6:L6)</f>
        <v>82</v>
      </c>
      <c r="P6" s="4">
        <f t="shared" ref="P6:P19" si="2">AVERAGE(C6:L6)</f>
        <v>90.2</v>
      </c>
    </row>
    <row r="7" spans="1:16" ht="19.95" customHeight="1">
      <c r="A7" s="1" t="s">
        <v>44</v>
      </c>
      <c r="C7" s="1">
        <v>100</v>
      </c>
      <c r="D7" s="1">
        <v>87</v>
      </c>
      <c r="E7" s="1">
        <v>86</v>
      </c>
      <c r="F7" s="1">
        <v>92</v>
      </c>
      <c r="G7" s="1">
        <v>76</v>
      </c>
      <c r="H7" s="1">
        <v>88</v>
      </c>
      <c r="I7" s="1">
        <v>91</v>
      </c>
      <c r="J7" s="1">
        <v>81</v>
      </c>
      <c r="K7" s="1">
        <v>75</v>
      </c>
      <c r="L7" s="1">
        <v>85</v>
      </c>
      <c r="N7" s="1">
        <f t="shared" si="0"/>
        <v>100</v>
      </c>
      <c r="O7" s="1">
        <f t="shared" si="1"/>
        <v>75</v>
      </c>
      <c r="P7" s="4">
        <f t="shared" si="2"/>
        <v>86.1</v>
      </c>
    </row>
    <row r="8" spans="1:16" ht="19.95" customHeight="1">
      <c r="A8" s="1" t="s">
        <v>33</v>
      </c>
      <c r="C8" s="1">
        <v>100</v>
      </c>
      <c r="D8" s="1">
        <v>78</v>
      </c>
      <c r="E8" s="1">
        <v>78</v>
      </c>
      <c r="F8" s="1">
        <v>86</v>
      </c>
      <c r="G8" s="1">
        <v>85</v>
      </c>
      <c r="H8" s="1">
        <v>88</v>
      </c>
      <c r="I8" s="1">
        <v>80</v>
      </c>
      <c r="J8" s="1">
        <v>75</v>
      </c>
      <c r="K8" s="1">
        <v>80</v>
      </c>
      <c r="L8" s="1">
        <v>81</v>
      </c>
      <c r="N8" s="1">
        <f t="shared" si="0"/>
        <v>100</v>
      </c>
      <c r="O8" s="1">
        <f t="shared" si="1"/>
        <v>75</v>
      </c>
      <c r="P8" s="4">
        <f t="shared" si="2"/>
        <v>83.1</v>
      </c>
    </row>
    <row r="9" spans="1:16" ht="19.95" customHeight="1">
      <c r="A9" s="1" t="s">
        <v>38</v>
      </c>
      <c r="C9" s="1">
        <v>100</v>
      </c>
      <c r="D9" s="1">
        <v>92</v>
      </c>
      <c r="E9" s="1">
        <v>65</v>
      </c>
      <c r="F9" s="1">
        <v>76</v>
      </c>
      <c r="G9" s="1">
        <v>92</v>
      </c>
      <c r="H9" s="1">
        <v>80</v>
      </c>
      <c r="I9" s="1">
        <v>85</v>
      </c>
      <c r="J9" s="1">
        <v>77</v>
      </c>
      <c r="K9" s="1">
        <v>82</v>
      </c>
      <c r="L9" s="1">
        <v>79</v>
      </c>
      <c r="N9" s="1">
        <f t="shared" si="0"/>
        <v>100</v>
      </c>
      <c r="O9" s="1">
        <f t="shared" si="1"/>
        <v>65</v>
      </c>
      <c r="P9" s="4">
        <f t="shared" si="2"/>
        <v>82.8</v>
      </c>
    </row>
    <row r="10" spans="1:16" ht="19.95" customHeight="1">
      <c r="A10" s="1" t="s">
        <v>32</v>
      </c>
      <c r="C10" s="1">
        <v>100</v>
      </c>
      <c r="D10" s="1">
        <v>85</v>
      </c>
      <c r="E10" s="1">
        <v>94</v>
      </c>
      <c r="F10" s="1">
        <v>88</v>
      </c>
      <c r="G10" s="1">
        <v>85</v>
      </c>
      <c r="H10" s="1">
        <v>75</v>
      </c>
      <c r="I10" s="1">
        <v>86</v>
      </c>
      <c r="J10" s="1">
        <v>82</v>
      </c>
      <c r="K10" s="1">
        <v>86</v>
      </c>
      <c r="L10" s="1">
        <v>80</v>
      </c>
      <c r="N10" s="1">
        <f t="shared" si="0"/>
        <v>100</v>
      </c>
      <c r="O10" s="1">
        <f t="shared" si="1"/>
        <v>75</v>
      </c>
      <c r="P10" s="4">
        <f t="shared" si="2"/>
        <v>86.1</v>
      </c>
    </row>
    <row r="11" spans="1:16" ht="19.95" customHeight="1">
      <c r="A11" s="1" t="s">
        <v>37</v>
      </c>
      <c r="C11" s="1">
        <v>100</v>
      </c>
      <c r="D11" s="1">
        <v>96</v>
      </c>
      <c r="E11" s="1">
        <v>80</v>
      </c>
      <c r="F11" s="1">
        <v>82</v>
      </c>
      <c r="G11" s="1">
        <v>75</v>
      </c>
      <c r="H11" s="1">
        <v>86</v>
      </c>
      <c r="I11" s="1">
        <v>82</v>
      </c>
      <c r="J11" s="1">
        <v>80</v>
      </c>
      <c r="K11" s="1">
        <v>72</v>
      </c>
      <c r="L11" s="1">
        <v>83</v>
      </c>
      <c r="N11" s="1">
        <f t="shared" si="0"/>
        <v>100</v>
      </c>
      <c r="O11" s="1">
        <f t="shared" si="1"/>
        <v>72</v>
      </c>
      <c r="P11" s="4">
        <f t="shared" si="2"/>
        <v>83.6</v>
      </c>
    </row>
    <row r="12" spans="1:16" ht="19.95" customHeight="1">
      <c r="A12" s="1" t="s">
        <v>31</v>
      </c>
      <c r="C12" s="1">
        <v>100</v>
      </c>
      <c r="D12" s="1">
        <v>72</v>
      </c>
      <c r="E12" s="1">
        <v>75</v>
      </c>
      <c r="F12" s="1">
        <v>80</v>
      </c>
      <c r="G12" s="1">
        <v>65</v>
      </c>
      <c r="H12" s="1">
        <v>55</v>
      </c>
      <c r="I12" s="1">
        <v>71</v>
      </c>
      <c r="J12" s="1">
        <v>60</v>
      </c>
      <c r="K12" s="1">
        <v>75</v>
      </c>
      <c r="L12" s="1">
        <v>69</v>
      </c>
      <c r="N12" s="1">
        <f t="shared" si="0"/>
        <v>100</v>
      </c>
      <c r="O12" s="1">
        <f t="shared" si="1"/>
        <v>55</v>
      </c>
      <c r="P12" s="4">
        <f t="shared" si="2"/>
        <v>72.2</v>
      </c>
    </row>
    <row r="13" spans="1:16" ht="19.95" customHeight="1">
      <c r="A13" s="1" t="s">
        <v>39</v>
      </c>
      <c r="C13" s="1">
        <v>100</v>
      </c>
      <c r="D13" s="1">
        <v>83</v>
      </c>
      <c r="E13" s="1">
        <v>82</v>
      </c>
      <c r="F13" s="1">
        <v>75</v>
      </c>
      <c r="G13" s="1">
        <v>90</v>
      </c>
      <c r="H13" s="1">
        <v>88</v>
      </c>
      <c r="I13" s="1">
        <v>80</v>
      </c>
      <c r="J13" s="1">
        <v>63</v>
      </c>
      <c r="K13" s="1">
        <v>76</v>
      </c>
      <c r="L13" s="1">
        <v>69</v>
      </c>
      <c r="N13" s="1">
        <f t="shared" si="0"/>
        <v>100</v>
      </c>
      <c r="O13" s="1">
        <f t="shared" si="1"/>
        <v>63</v>
      </c>
      <c r="P13" s="4">
        <f t="shared" si="2"/>
        <v>80.599999999999994</v>
      </c>
    </row>
    <row r="14" spans="1:16" ht="19.95" customHeight="1">
      <c r="A14" s="1" t="s">
        <v>36</v>
      </c>
      <c r="C14" s="1">
        <v>100</v>
      </c>
      <c r="D14" s="1">
        <v>95</v>
      </c>
      <c r="E14" s="1">
        <v>80</v>
      </c>
      <c r="F14" s="1">
        <v>90</v>
      </c>
      <c r="G14" s="1">
        <v>95</v>
      </c>
      <c r="H14" s="1">
        <v>89</v>
      </c>
      <c r="I14" s="1">
        <v>81</v>
      </c>
      <c r="J14" s="1">
        <v>79</v>
      </c>
      <c r="K14" s="1">
        <v>86</v>
      </c>
      <c r="L14" s="1">
        <v>100</v>
      </c>
      <c r="N14" s="1">
        <f t="shared" si="0"/>
        <v>100</v>
      </c>
      <c r="O14" s="1">
        <f t="shared" si="1"/>
        <v>79</v>
      </c>
      <c r="P14" s="4">
        <f t="shared" si="2"/>
        <v>89.5</v>
      </c>
    </row>
    <row r="15" spans="1:16" ht="19.95" customHeight="1">
      <c r="A15" s="1" t="s">
        <v>40</v>
      </c>
      <c r="C15" s="1">
        <v>100</v>
      </c>
      <c r="D15" s="1">
        <v>86</v>
      </c>
      <c r="E15" s="1">
        <v>95</v>
      </c>
      <c r="F15" s="1">
        <v>92</v>
      </c>
      <c r="G15" s="1">
        <v>89</v>
      </c>
      <c r="H15" s="1">
        <v>84</v>
      </c>
      <c r="I15" s="1">
        <v>79</v>
      </c>
      <c r="J15" s="1">
        <v>74</v>
      </c>
      <c r="K15" s="1">
        <v>75</v>
      </c>
      <c r="L15" s="1">
        <v>83</v>
      </c>
      <c r="N15" s="1">
        <f t="shared" si="0"/>
        <v>100</v>
      </c>
      <c r="O15" s="1">
        <f t="shared" si="1"/>
        <v>74</v>
      </c>
      <c r="P15" s="4">
        <f t="shared" si="2"/>
        <v>85.7</v>
      </c>
    </row>
    <row r="16" spans="1:16" ht="19.95" customHeight="1">
      <c r="A16" s="1" t="s">
        <v>30</v>
      </c>
      <c r="C16" s="1">
        <v>100</v>
      </c>
      <c r="D16" s="1">
        <v>81</v>
      </c>
      <c r="E16" s="1">
        <v>89</v>
      </c>
      <c r="F16" s="1">
        <v>88</v>
      </c>
      <c r="G16" s="1">
        <v>92</v>
      </c>
      <c r="H16" s="1">
        <v>89</v>
      </c>
      <c r="I16" s="1">
        <v>80</v>
      </c>
      <c r="J16" s="1">
        <v>76</v>
      </c>
      <c r="K16" s="1">
        <v>86</v>
      </c>
      <c r="L16" s="1">
        <v>88</v>
      </c>
      <c r="N16" s="1">
        <f t="shared" si="0"/>
        <v>100</v>
      </c>
      <c r="O16" s="1">
        <f t="shared" si="1"/>
        <v>76</v>
      </c>
      <c r="P16" s="4">
        <f t="shared" si="2"/>
        <v>86.9</v>
      </c>
    </row>
    <row r="17" spans="1:16" ht="19.95" customHeight="1">
      <c r="A17" s="1" t="s">
        <v>35</v>
      </c>
      <c r="C17" s="1">
        <v>100</v>
      </c>
      <c r="D17" s="1">
        <v>92</v>
      </c>
      <c r="E17" s="1">
        <v>72</v>
      </c>
      <c r="F17" s="1">
        <v>85</v>
      </c>
      <c r="G17" s="1">
        <v>100</v>
      </c>
      <c r="H17" s="1">
        <v>90</v>
      </c>
      <c r="I17" s="1">
        <v>89</v>
      </c>
      <c r="J17" s="1">
        <v>80</v>
      </c>
      <c r="K17" s="1">
        <v>76</v>
      </c>
      <c r="L17" s="1">
        <v>83</v>
      </c>
      <c r="N17" s="1">
        <f t="shared" si="0"/>
        <v>100</v>
      </c>
      <c r="O17" s="1">
        <f t="shared" si="1"/>
        <v>72</v>
      </c>
      <c r="P17" s="4">
        <f t="shared" si="2"/>
        <v>86.7</v>
      </c>
    </row>
    <row r="18" spans="1:16" ht="19.95" customHeight="1">
      <c r="A18" s="1" t="s">
        <v>43</v>
      </c>
      <c r="C18" s="1">
        <v>100</v>
      </c>
      <c r="D18" s="1">
        <v>84</v>
      </c>
      <c r="E18" s="1">
        <v>65</v>
      </c>
      <c r="F18" s="1">
        <v>75</v>
      </c>
      <c r="G18" s="1">
        <v>89</v>
      </c>
      <c r="H18" s="1">
        <v>91</v>
      </c>
      <c r="I18" s="1">
        <v>95</v>
      </c>
      <c r="J18" s="1">
        <v>90</v>
      </c>
      <c r="K18" s="1">
        <v>93</v>
      </c>
      <c r="L18" s="1">
        <v>89</v>
      </c>
      <c r="N18" s="1">
        <f t="shared" si="0"/>
        <v>100</v>
      </c>
      <c r="O18" s="1">
        <f t="shared" si="1"/>
        <v>65</v>
      </c>
      <c r="P18" s="4">
        <f t="shared" si="2"/>
        <v>87.1</v>
      </c>
    </row>
    <row r="19" spans="1:16" ht="19.95" customHeight="1">
      <c r="A19" s="1" t="s">
        <v>41</v>
      </c>
      <c r="C19" s="1">
        <v>100</v>
      </c>
      <c r="D19" s="1">
        <v>98</v>
      </c>
      <c r="E19" s="1">
        <v>100</v>
      </c>
      <c r="F19" s="1">
        <v>95</v>
      </c>
      <c r="G19" s="1">
        <v>100</v>
      </c>
      <c r="H19" s="1">
        <v>98</v>
      </c>
      <c r="I19" s="1">
        <v>100</v>
      </c>
      <c r="J19" s="1">
        <v>92</v>
      </c>
      <c r="K19" s="1">
        <v>96</v>
      </c>
      <c r="L19" s="1">
        <v>98</v>
      </c>
      <c r="N19" s="1">
        <f t="shared" si="0"/>
        <v>100</v>
      </c>
      <c r="O19" s="1">
        <f t="shared" si="1"/>
        <v>92</v>
      </c>
      <c r="P19" s="4">
        <f t="shared" si="2"/>
        <v>97.7</v>
      </c>
    </row>
    <row r="21" spans="1:16" ht="19.95" customHeight="1">
      <c r="A21" s="1" t="s">
        <v>22</v>
      </c>
      <c r="C21" s="1">
        <f>MAX(C5:C19)</f>
        <v>100</v>
      </c>
      <c r="D21" s="1">
        <f t="shared" ref="D21:L21" si="3">MAX(D5:D19)</f>
        <v>98</v>
      </c>
      <c r="E21" s="1">
        <f t="shared" si="3"/>
        <v>100</v>
      </c>
      <c r="F21" s="1">
        <f t="shared" si="3"/>
        <v>95</v>
      </c>
      <c r="G21" s="1">
        <f t="shared" si="3"/>
        <v>100</v>
      </c>
      <c r="H21" s="1">
        <f t="shared" si="3"/>
        <v>98</v>
      </c>
      <c r="I21" s="1">
        <f t="shared" si="3"/>
        <v>100</v>
      </c>
      <c r="J21" s="1">
        <f t="shared" si="3"/>
        <v>92</v>
      </c>
      <c r="K21" s="1">
        <f t="shared" si="3"/>
        <v>96</v>
      </c>
      <c r="L21" s="1">
        <f t="shared" si="3"/>
        <v>100</v>
      </c>
    </row>
    <row r="22" spans="1:16" ht="19.95" customHeight="1">
      <c r="A22" s="1" t="s">
        <v>23</v>
      </c>
      <c r="C22" s="1">
        <f>MIN(C5:C19)</f>
        <v>100</v>
      </c>
      <c r="D22" s="1">
        <f t="shared" ref="D22:L22" si="4">MIN(D5:D19)</f>
        <v>72</v>
      </c>
      <c r="E22" s="1">
        <f t="shared" si="4"/>
        <v>65</v>
      </c>
      <c r="F22" s="1">
        <f t="shared" si="4"/>
        <v>75</v>
      </c>
      <c r="G22" s="1">
        <f t="shared" si="4"/>
        <v>65</v>
      </c>
      <c r="H22" s="1">
        <f t="shared" si="4"/>
        <v>55</v>
      </c>
      <c r="I22" s="1">
        <f t="shared" si="4"/>
        <v>71</v>
      </c>
      <c r="J22" s="1">
        <f t="shared" si="4"/>
        <v>60</v>
      </c>
      <c r="K22" s="1">
        <f t="shared" si="4"/>
        <v>72</v>
      </c>
      <c r="L22" s="1">
        <f t="shared" si="4"/>
        <v>69</v>
      </c>
    </row>
    <row r="23" spans="1:16" ht="19.95" customHeight="1">
      <c r="A23" s="1" t="s">
        <v>8</v>
      </c>
      <c r="C23" s="4">
        <f>AVERAGE(C5:C19)</f>
        <v>100</v>
      </c>
      <c r="D23" s="4">
        <f t="shared" ref="D23:L23" si="5">AVERAGE(D5:D19)</f>
        <v>87.533333333333331</v>
      </c>
      <c r="E23" s="4">
        <f t="shared" si="5"/>
        <v>83.2</v>
      </c>
      <c r="F23" s="4">
        <f t="shared" si="5"/>
        <v>85.6</v>
      </c>
      <c r="G23" s="4">
        <f t="shared" si="5"/>
        <v>88.13333333333334</v>
      </c>
      <c r="H23" s="4">
        <f t="shared" si="5"/>
        <v>85</v>
      </c>
      <c r="I23" s="4">
        <f t="shared" si="5"/>
        <v>85.2</v>
      </c>
      <c r="J23" s="4">
        <f t="shared" si="5"/>
        <v>77.400000000000006</v>
      </c>
      <c r="K23" s="4">
        <f t="shared" si="5"/>
        <v>81.599999999999994</v>
      </c>
      <c r="L23" s="4">
        <f t="shared" si="5"/>
        <v>84.333333333333329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L24" sqref="L24"/>
    </sheetView>
  </sheetViews>
  <sheetFormatPr defaultColWidth="20.875" defaultRowHeight="19.95" customHeight="1"/>
  <cols>
    <col min="1" max="16384" width="20.875" style="1"/>
  </cols>
  <sheetData>
    <row r="1" spans="1:16" ht="19.95" customHeight="1">
      <c r="A1" s="1" t="s">
        <v>28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63</v>
      </c>
      <c r="H1" s="1" t="s">
        <v>62</v>
      </c>
      <c r="I1" s="1" t="s">
        <v>64</v>
      </c>
      <c r="J1" s="1" t="s">
        <v>65</v>
      </c>
      <c r="K1" s="1" t="s">
        <v>66</v>
      </c>
      <c r="L1" s="1" t="s">
        <v>67</v>
      </c>
      <c r="N1" s="1" t="s">
        <v>24</v>
      </c>
      <c r="O1" s="1" t="s">
        <v>25</v>
      </c>
      <c r="P1" s="1" t="s">
        <v>26</v>
      </c>
    </row>
    <row r="2" spans="1:16" ht="19.95" customHeight="1">
      <c r="A2" s="1" t="s">
        <v>68</v>
      </c>
      <c r="C2" s="1">
        <v>100</v>
      </c>
      <c r="E2" s="1">
        <v>110</v>
      </c>
      <c r="G2" s="1">
        <v>90</v>
      </c>
      <c r="I2" s="1">
        <v>95</v>
      </c>
      <c r="K2" s="1">
        <v>120</v>
      </c>
    </row>
    <row r="4" spans="1:16" ht="19.95" customHeight="1">
      <c r="A4" s="1" t="s">
        <v>34</v>
      </c>
      <c r="C4" s="4">
        <v>90</v>
      </c>
      <c r="D4" s="3">
        <f>C4/$D$24</f>
        <v>0.9</v>
      </c>
      <c r="E4" s="4">
        <v>95</v>
      </c>
      <c r="F4" s="3">
        <f>E4/$F$24</f>
        <v>0.86363636363636365</v>
      </c>
      <c r="G4" s="4">
        <v>84</v>
      </c>
      <c r="H4" s="3">
        <f>G4/$H$24</f>
        <v>0.93333333333333335</v>
      </c>
      <c r="I4" s="4">
        <v>85</v>
      </c>
      <c r="J4" s="3">
        <f>I4/$J$24</f>
        <v>0.89473684210526316</v>
      </c>
      <c r="K4" s="4">
        <v>106</v>
      </c>
      <c r="L4" s="3">
        <f>K4/$L$24</f>
        <v>0.8833333333333333</v>
      </c>
      <c r="N4" s="3">
        <f>MAX(D4,F4,H4,J4,L4)</f>
        <v>0.93333333333333335</v>
      </c>
      <c r="O4" s="3">
        <f>MIN(D4,F4,H4,J4,L4)</f>
        <v>0.86363636363636365</v>
      </c>
      <c r="P4" s="3">
        <f>AVERAGE(D4,F4,H4,J4,L40)</f>
        <v>0.89792663476874013</v>
      </c>
    </row>
    <row r="5" spans="1:16" ht="19.95" customHeight="1">
      <c r="A5" s="1" t="s">
        <v>42</v>
      </c>
      <c r="C5" s="4">
        <v>88</v>
      </c>
      <c r="D5" s="3">
        <f t="shared" ref="D5:D18" si="0">C5/$D$24</f>
        <v>0.88</v>
      </c>
      <c r="E5" s="4">
        <v>96</v>
      </c>
      <c r="F5" s="3">
        <f t="shared" ref="F5:F18" si="1">E5/$F$24</f>
        <v>0.87272727272727268</v>
      </c>
      <c r="G5" s="4">
        <v>80</v>
      </c>
      <c r="H5" s="3">
        <f t="shared" ref="H5:H18" si="2">G5/$H$24</f>
        <v>0.88888888888888884</v>
      </c>
      <c r="I5" s="4">
        <v>80</v>
      </c>
      <c r="J5" s="3">
        <f t="shared" ref="J5:J18" si="3">I5/$J$24</f>
        <v>0.84210526315789469</v>
      </c>
      <c r="K5" s="4">
        <v>95</v>
      </c>
      <c r="L5" s="3">
        <f t="shared" ref="L5:L18" si="4">K5/$L$24</f>
        <v>0.79166666666666663</v>
      </c>
      <c r="N5" s="3">
        <f t="shared" ref="N5:N18" si="5">MAX(D5,F5,H5,J5,L5)</f>
        <v>0.88888888888888884</v>
      </c>
      <c r="O5" s="3">
        <f t="shared" ref="O5:O18" si="6">MIN(D5,F5,H5,J5,L5)</f>
        <v>0.79166666666666663</v>
      </c>
      <c r="P5" s="3">
        <f t="shared" ref="P5:P18" si="7">AVERAGE(D5,F5,H5,J5,L41)</f>
        <v>0.870930356193514</v>
      </c>
    </row>
    <row r="6" spans="1:16" ht="19.95" customHeight="1">
      <c r="A6" s="1" t="s">
        <v>44</v>
      </c>
      <c r="C6" s="4">
        <v>85</v>
      </c>
      <c r="D6" s="3">
        <f t="shared" si="0"/>
        <v>0.85</v>
      </c>
      <c r="E6" s="4">
        <v>91</v>
      </c>
      <c r="F6" s="3">
        <f t="shared" si="1"/>
        <v>0.82727272727272727</v>
      </c>
      <c r="G6" s="4">
        <v>75</v>
      </c>
      <c r="H6" s="3">
        <f t="shared" si="2"/>
        <v>0.83333333333333337</v>
      </c>
      <c r="I6" s="4">
        <v>77</v>
      </c>
      <c r="J6" s="3">
        <f t="shared" si="3"/>
        <v>0.81052631578947365</v>
      </c>
      <c r="K6" s="4">
        <v>92</v>
      </c>
      <c r="L6" s="3">
        <f t="shared" si="4"/>
        <v>0.76666666666666672</v>
      </c>
      <c r="N6" s="3">
        <f t="shared" si="5"/>
        <v>0.85</v>
      </c>
      <c r="O6" s="3">
        <f t="shared" si="6"/>
        <v>0.76666666666666672</v>
      </c>
      <c r="P6" s="3">
        <f t="shared" si="7"/>
        <v>0.83028309409888357</v>
      </c>
    </row>
    <row r="7" spans="1:16" ht="19.95" customHeight="1">
      <c r="A7" s="1" t="s">
        <v>33</v>
      </c>
      <c r="C7" s="4">
        <v>92</v>
      </c>
      <c r="D7" s="3">
        <f t="shared" si="0"/>
        <v>0.92</v>
      </c>
      <c r="E7" s="4">
        <v>100</v>
      </c>
      <c r="F7" s="3">
        <f t="shared" si="1"/>
        <v>0.90909090909090906</v>
      </c>
      <c r="G7" s="4">
        <v>86</v>
      </c>
      <c r="H7" s="3">
        <f t="shared" si="2"/>
        <v>0.9555555555555556</v>
      </c>
      <c r="I7" s="4">
        <v>80</v>
      </c>
      <c r="J7" s="3">
        <f t="shared" si="3"/>
        <v>0.84210526315789469</v>
      </c>
      <c r="K7" s="4">
        <v>89</v>
      </c>
      <c r="L7" s="3">
        <f t="shared" si="4"/>
        <v>0.7416666666666667</v>
      </c>
      <c r="N7" s="3">
        <f t="shared" si="5"/>
        <v>0.9555555555555556</v>
      </c>
      <c r="O7" s="3">
        <f t="shared" si="6"/>
        <v>0.7416666666666667</v>
      </c>
      <c r="P7" s="3">
        <f t="shared" si="7"/>
        <v>0.90668793195108988</v>
      </c>
    </row>
    <row r="8" spans="1:16" ht="19.95" customHeight="1">
      <c r="A8" s="1" t="s">
        <v>38</v>
      </c>
      <c r="C8" s="4">
        <v>87</v>
      </c>
      <c r="D8" s="3">
        <f t="shared" si="0"/>
        <v>0.87</v>
      </c>
      <c r="E8" s="4">
        <v>89</v>
      </c>
      <c r="F8" s="3">
        <f t="shared" si="1"/>
        <v>0.80909090909090908</v>
      </c>
      <c r="G8" s="4">
        <v>80</v>
      </c>
      <c r="H8" s="3">
        <f t="shared" si="2"/>
        <v>0.88888888888888884</v>
      </c>
      <c r="I8" s="4">
        <v>81</v>
      </c>
      <c r="J8" s="3">
        <f t="shared" si="3"/>
        <v>0.85263157894736841</v>
      </c>
      <c r="K8" s="4">
        <v>99</v>
      </c>
      <c r="L8" s="3">
        <f t="shared" si="4"/>
        <v>0.82499999999999996</v>
      </c>
      <c r="N8" s="3">
        <f t="shared" si="5"/>
        <v>0.88888888888888884</v>
      </c>
      <c r="O8" s="3">
        <f t="shared" si="6"/>
        <v>0.80909090909090908</v>
      </c>
      <c r="P8" s="3">
        <f t="shared" si="7"/>
        <v>0.85515284423179161</v>
      </c>
    </row>
    <row r="9" spans="1:16" ht="19.95" customHeight="1">
      <c r="A9" s="1" t="s">
        <v>32</v>
      </c>
      <c r="C9" s="4">
        <v>82</v>
      </c>
      <c r="D9" s="3">
        <f t="shared" si="0"/>
        <v>0.82</v>
      </c>
      <c r="E9" s="4">
        <v>87</v>
      </c>
      <c r="F9" s="3">
        <f t="shared" si="1"/>
        <v>0.79090909090909089</v>
      </c>
      <c r="G9" s="4">
        <v>79</v>
      </c>
      <c r="H9" s="3">
        <f t="shared" si="2"/>
        <v>0.87777777777777777</v>
      </c>
      <c r="I9" s="4">
        <v>79</v>
      </c>
      <c r="J9" s="3">
        <f t="shared" si="3"/>
        <v>0.83157894736842108</v>
      </c>
      <c r="K9" s="4">
        <v>91</v>
      </c>
      <c r="L9" s="3">
        <f t="shared" si="4"/>
        <v>0.7583333333333333</v>
      </c>
      <c r="N9" s="3">
        <f t="shared" si="5"/>
        <v>0.87777777777777777</v>
      </c>
      <c r="O9" s="3">
        <f t="shared" si="6"/>
        <v>0.7583333333333333</v>
      </c>
      <c r="P9" s="3">
        <f t="shared" si="7"/>
        <v>0.8300664540138224</v>
      </c>
    </row>
    <row r="10" spans="1:16" ht="19.95" customHeight="1">
      <c r="A10" s="1" t="s">
        <v>37</v>
      </c>
      <c r="C10" s="4">
        <v>80</v>
      </c>
      <c r="D10" s="3">
        <f t="shared" si="0"/>
        <v>0.8</v>
      </c>
      <c r="E10" s="4">
        <v>83</v>
      </c>
      <c r="F10" s="3">
        <f t="shared" si="1"/>
        <v>0.75454545454545452</v>
      </c>
      <c r="G10" s="4">
        <v>75</v>
      </c>
      <c r="H10" s="3">
        <f t="shared" si="2"/>
        <v>0.83333333333333337</v>
      </c>
      <c r="I10" s="4">
        <v>77</v>
      </c>
      <c r="J10" s="3">
        <f t="shared" si="3"/>
        <v>0.81052631578947365</v>
      </c>
      <c r="K10" s="4">
        <v>108</v>
      </c>
      <c r="L10" s="3">
        <f t="shared" si="4"/>
        <v>0.9</v>
      </c>
      <c r="N10" s="3">
        <f t="shared" si="5"/>
        <v>0.9</v>
      </c>
      <c r="O10" s="3">
        <f t="shared" si="6"/>
        <v>0.75454545454545452</v>
      </c>
      <c r="P10" s="3">
        <f t="shared" si="7"/>
        <v>0.79960127591706542</v>
      </c>
    </row>
    <row r="11" spans="1:16" ht="19.95" customHeight="1">
      <c r="A11" s="1" t="s">
        <v>31</v>
      </c>
      <c r="C11" s="4">
        <v>72</v>
      </c>
      <c r="D11" s="3">
        <f t="shared" si="0"/>
        <v>0.72</v>
      </c>
      <c r="E11" s="4">
        <v>78</v>
      </c>
      <c r="F11" s="3">
        <f t="shared" si="1"/>
        <v>0.70909090909090911</v>
      </c>
      <c r="G11" s="4">
        <v>63</v>
      </c>
      <c r="H11" s="3">
        <f t="shared" si="2"/>
        <v>0.7</v>
      </c>
      <c r="I11" s="4">
        <v>66</v>
      </c>
      <c r="J11" s="3">
        <f t="shared" si="3"/>
        <v>0.69473684210526321</v>
      </c>
      <c r="K11" s="4">
        <v>82</v>
      </c>
      <c r="L11" s="3">
        <f t="shared" si="4"/>
        <v>0.68333333333333335</v>
      </c>
      <c r="N11" s="3">
        <f t="shared" si="5"/>
        <v>0.72</v>
      </c>
      <c r="O11" s="3">
        <f t="shared" si="6"/>
        <v>0.68333333333333335</v>
      </c>
      <c r="P11" s="3">
        <f t="shared" si="7"/>
        <v>0.70595693779904301</v>
      </c>
    </row>
    <row r="12" spans="1:16" ht="19.95" customHeight="1">
      <c r="A12" s="1" t="s">
        <v>39</v>
      </c>
      <c r="C12" s="4">
        <v>86</v>
      </c>
      <c r="D12" s="3">
        <f t="shared" si="0"/>
        <v>0.86</v>
      </c>
      <c r="E12" s="4">
        <v>99</v>
      </c>
      <c r="F12" s="3">
        <f t="shared" si="1"/>
        <v>0.9</v>
      </c>
      <c r="G12" s="4">
        <v>80</v>
      </c>
      <c r="H12" s="3">
        <f t="shared" si="2"/>
        <v>0.88888888888888884</v>
      </c>
      <c r="I12" s="4">
        <v>78</v>
      </c>
      <c r="J12" s="3">
        <f t="shared" si="3"/>
        <v>0.82105263157894737</v>
      </c>
      <c r="K12" s="4">
        <v>102</v>
      </c>
      <c r="L12" s="3">
        <f t="shared" si="4"/>
        <v>0.85</v>
      </c>
      <c r="N12" s="3">
        <f t="shared" si="5"/>
        <v>0.9</v>
      </c>
      <c r="O12" s="3">
        <f t="shared" si="6"/>
        <v>0.82105263157894737</v>
      </c>
      <c r="P12" s="3">
        <f t="shared" si="7"/>
        <v>0.86748538011695908</v>
      </c>
    </row>
    <row r="13" spans="1:16" ht="19.95" customHeight="1">
      <c r="A13" s="1" t="s">
        <v>36</v>
      </c>
      <c r="C13" s="4">
        <v>90</v>
      </c>
      <c r="D13" s="3">
        <f t="shared" si="0"/>
        <v>0.9</v>
      </c>
      <c r="E13" s="4">
        <v>95</v>
      </c>
      <c r="F13" s="3">
        <f t="shared" si="1"/>
        <v>0.86363636363636365</v>
      </c>
      <c r="G13" s="4">
        <v>75</v>
      </c>
      <c r="H13" s="3">
        <f t="shared" si="2"/>
        <v>0.83333333333333337</v>
      </c>
      <c r="I13" s="4">
        <v>76</v>
      </c>
      <c r="J13" s="3">
        <f t="shared" si="3"/>
        <v>0.8</v>
      </c>
      <c r="K13" s="4">
        <v>96</v>
      </c>
      <c r="L13" s="3">
        <f t="shared" si="4"/>
        <v>0.8</v>
      </c>
      <c r="N13" s="3">
        <f t="shared" si="5"/>
        <v>0.9</v>
      </c>
      <c r="O13" s="3">
        <f t="shared" si="6"/>
        <v>0.8</v>
      </c>
      <c r="P13" s="3">
        <f t="shared" si="7"/>
        <v>0.84924242424242435</v>
      </c>
    </row>
    <row r="14" spans="1:16" ht="19.95" customHeight="1">
      <c r="A14" s="1" t="s">
        <v>40</v>
      </c>
      <c r="C14" s="4">
        <v>91</v>
      </c>
      <c r="D14" s="3">
        <f t="shared" si="0"/>
        <v>0.91</v>
      </c>
      <c r="E14" s="4">
        <v>101</v>
      </c>
      <c r="F14" s="3">
        <f t="shared" si="1"/>
        <v>0.91818181818181821</v>
      </c>
      <c r="G14" s="4">
        <v>70</v>
      </c>
      <c r="H14" s="3">
        <f t="shared" si="2"/>
        <v>0.77777777777777779</v>
      </c>
      <c r="I14" s="4">
        <v>75</v>
      </c>
      <c r="J14" s="3">
        <f t="shared" si="3"/>
        <v>0.78947368421052633</v>
      </c>
      <c r="K14" s="4">
        <v>85</v>
      </c>
      <c r="L14" s="3">
        <f t="shared" si="4"/>
        <v>0.70833333333333337</v>
      </c>
      <c r="N14" s="3">
        <f t="shared" si="5"/>
        <v>0.91818181818181821</v>
      </c>
      <c r="O14" s="3">
        <f t="shared" si="6"/>
        <v>0.70833333333333337</v>
      </c>
      <c r="P14" s="3">
        <f t="shared" si="7"/>
        <v>0.84885832004253059</v>
      </c>
    </row>
    <row r="15" spans="1:16" ht="19.95" customHeight="1">
      <c r="A15" s="1" t="s">
        <v>30</v>
      </c>
      <c r="C15" s="4">
        <v>89</v>
      </c>
      <c r="D15" s="3">
        <f t="shared" si="0"/>
        <v>0.89</v>
      </c>
      <c r="E15" s="4">
        <v>86</v>
      </c>
      <c r="F15" s="3">
        <f t="shared" si="1"/>
        <v>0.78181818181818186</v>
      </c>
      <c r="G15" s="4">
        <v>82</v>
      </c>
      <c r="H15" s="3">
        <f t="shared" si="2"/>
        <v>0.91111111111111109</v>
      </c>
      <c r="I15" s="4">
        <v>84</v>
      </c>
      <c r="J15" s="3">
        <f t="shared" si="3"/>
        <v>0.88421052631578945</v>
      </c>
      <c r="K15" s="4">
        <v>94</v>
      </c>
      <c r="L15" s="3">
        <f t="shared" si="4"/>
        <v>0.78333333333333333</v>
      </c>
      <c r="N15" s="3">
        <f t="shared" si="5"/>
        <v>0.91111111111111109</v>
      </c>
      <c r="O15" s="3">
        <f t="shared" si="6"/>
        <v>0.78181818181818186</v>
      </c>
      <c r="P15" s="3">
        <f t="shared" si="7"/>
        <v>0.8667849548112706</v>
      </c>
    </row>
    <row r="16" spans="1:16" ht="19.95" customHeight="1">
      <c r="A16" s="1" t="s">
        <v>35</v>
      </c>
      <c r="C16" s="4">
        <v>85</v>
      </c>
      <c r="D16" s="3">
        <f t="shared" si="0"/>
        <v>0.85</v>
      </c>
      <c r="E16" s="4">
        <v>93</v>
      </c>
      <c r="F16" s="3">
        <f t="shared" si="1"/>
        <v>0.84545454545454546</v>
      </c>
      <c r="G16" s="4">
        <v>76</v>
      </c>
      <c r="H16" s="3">
        <f t="shared" si="2"/>
        <v>0.84444444444444444</v>
      </c>
      <c r="I16" s="4">
        <v>82</v>
      </c>
      <c r="J16" s="3">
        <f t="shared" si="3"/>
        <v>0.86315789473684212</v>
      </c>
      <c r="K16" s="4">
        <v>86</v>
      </c>
      <c r="L16" s="3">
        <f t="shared" si="4"/>
        <v>0.71666666666666667</v>
      </c>
      <c r="N16" s="3">
        <f t="shared" si="5"/>
        <v>0.86315789473684212</v>
      </c>
      <c r="O16" s="3">
        <f t="shared" si="6"/>
        <v>0.71666666666666667</v>
      </c>
      <c r="P16" s="3">
        <f t="shared" si="7"/>
        <v>0.850764221158958</v>
      </c>
    </row>
    <row r="17" spans="1:16" ht="19.95" customHeight="1">
      <c r="A17" s="1" t="s">
        <v>43</v>
      </c>
      <c r="C17" s="4">
        <v>88</v>
      </c>
      <c r="D17" s="3">
        <f t="shared" si="0"/>
        <v>0.88</v>
      </c>
      <c r="E17" s="4">
        <v>93</v>
      </c>
      <c r="F17" s="3">
        <f t="shared" si="1"/>
        <v>0.84545454545454546</v>
      </c>
      <c r="G17" s="4">
        <v>80</v>
      </c>
      <c r="H17" s="3">
        <f t="shared" si="2"/>
        <v>0.88888888888888884</v>
      </c>
      <c r="I17" s="4">
        <v>79</v>
      </c>
      <c r="J17" s="3">
        <f t="shared" si="3"/>
        <v>0.83157894736842108</v>
      </c>
      <c r="K17" s="4">
        <v>100</v>
      </c>
      <c r="L17" s="3">
        <f t="shared" si="4"/>
        <v>0.83333333333333337</v>
      </c>
      <c r="N17" s="3">
        <f t="shared" si="5"/>
        <v>0.88888888888888884</v>
      </c>
      <c r="O17" s="3">
        <f t="shared" si="6"/>
        <v>0.83157894736842108</v>
      </c>
      <c r="P17" s="3">
        <f t="shared" si="7"/>
        <v>0.86148059542796385</v>
      </c>
    </row>
    <row r="18" spans="1:16" ht="19.95" customHeight="1">
      <c r="A18" s="1" t="s">
        <v>41</v>
      </c>
      <c r="C18" s="4">
        <v>96</v>
      </c>
      <c r="D18" s="3">
        <f t="shared" si="0"/>
        <v>0.96</v>
      </c>
      <c r="E18" s="4">
        <v>105</v>
      </c>
      <c r="F18" s="3">
        <f t="shared" si="1"/>
        <v>0.95454545454545459</v>
      </c>
      <c r="G18" s="4">
        <v>89</v>
      </c>
      <c r="H18" s="3">
        <f t="shared" si="2"/>
        <v>0.98888888888888893</v>
      </c>
      <c r="I18" s="4">
        <v>93</v>
      </c>
      <c r="J18" s="3">
        <f t="shared" si="3"/>
        <v>0.97894736842105268</v>
      </c>
      <c r="K18" s="4">
        <v>115</v>
      </c>
      <c r="L18" s="3">
        <f t="shared" si="4"/>
        <v>0.95833333333333337</v>
      </c>
      <c r="N18" s="3">
        <f t="shared" si="5"/>
        <v>0.98888888888888893</v>
      </c>
      <c r="O18" s="3">
        <f t="shared" si="6"/>
        <v>0.95454545454545459</v>
      </c>
      <c r="P18" s="3">
        <f t="shared" si="7"/>
        <v>0.97059542796384901</v>
      </c>
    </row>
    <row r="20" spans="1:16" ht="19.95" customHeight="1">
      <c r="A20" s="1" t="s">
        <v>22</v>
      </c>
      <c r="C20" s="4">
        <f>MAX(C4:C18)</f>
        <v>96</v>
      </c>
      <c r="D20" s="3">
        <f t="shared" ref="D20:L20" si="8">MAX(D4:D18)</f>
        <v>0.96</v>
      </c>
      <c r="E20" s="4">
        <f t="shared" si="8"/>
        <v>105</v>
      </c>
      <c r="F20" s="3">
        <f t="shared" si="8"/>
        <v>0.95454545454545459</v>
      </c>
      <c r="G20" s="4">
        <f t="shared" si="8"/>
        <v>89</v>
      </c>
      <c r="H20" s="3">
        <f t="shared" si="8"/>
        <v>0.98888888888888893</v>
      </c>
      <c r="I20" s="4">
        <f t="shared" si="8"/>
        <v>93</v>
      </c>
      <c r="J20" s="3">
        <f t="shared" si="8"/>
        <v>0.97894736842105268</v>
      </c>
      <c r="K20" s="4">
        <f t="shared" si="8"/>
        <v>115</v>
      </c>
      <c r="L20" s="3">
        <f t="shared" si="8"/>
        <v>0.95833333333333337</v>
      </c>
    </row>
    <row r="21" spans="1:16" ht="19.95" customHeight="1">
      <c r="A21" s="1" t="s">
        <v>23</v>
      </c>
      <c r="C21" s="4">
        <f>MIN(C4:C18)</f>
        <v>72</v>
      </c>
      <c r="D21" s="3">
        <f t="shared" ref="D21:L21" si="9">MIN(D4:D18)</f>
        <v>0.72</v>
      </c>
      <c r="E21" s="4">
        <f t="shared" si="9"/>
        <v>78</v>
      </c>
      <c r="F21" s="3">
        <f t="shared" si="9"/>
        <v>0.70909090909090911</v>
      </c>
      <c r="G21" s="4">
        <f t="shared" si="9"/>
        <v>63</v>
      </c>
      <c r="H21" s="3">
        <f t="shared" si="9"/>
        <v>0.7</v>
      </c>
      <c r="I21" s="4">
        <f t="shared" si="9"/>
        <v>66</v>
      </c>
      <c r="J21" s="3">
        <f t="shared" si="9"/>
        <v>0.69473684210526321</v>
      </c>
      <c r="K21" s="4">
        <f t="shared" si="9"/>
        <v>82</v>
      </c>
      <c r="L21" s="3">
        <f t="shared" si="9"/>
        <v>0.68333333333333335</v>
      </c>
    </row>
    <row r="22" spans="1:16" ht="19.95" customHeight="1">
      <c r="A22" s="1" t="s">
        <v>8</v>
      </c>
      <c r="C22" s="4">
        <f>AVERAGE(C4:C18)</f>
        <v>86.733333333333334</v>
      </c>
      <c r="D22" s="3">
        <f t="shared" ref="D22:L22" si="10">AVERAGE(D4:D18)</f>
        <v>0.8673333333333334</v>
      </c>
      <c r="E22" s="4">
        <f t="shared" si="10"/>
        <v>92.733333333333334</v>
      </c>
      <c r="F22" s="3">
        <f t="shared" si="10"/>
        <v>0.84303030303030313</v>
      </c>
      <c r="G22" s="4">
        <f t="shared" si="10"/>
        <v>78.266666666666666</v>
      </c>
      <c r="H22" s="3">
        <f t="shared" si="10"/>
        <v>0.86962962962962986</v>
      </c>
      <c r="I22" s="4">
        <f t="shared" si="10"/>
        <v>79.466666666666669</v>
      </c>
      <c r="J22" s="3">
        <f t="shared" si="10"/>
        <v>0.8364912280701754</v>
      </c>
      <c r="K22" s="4">
        <f t="shared" si="10"/>
        <v>96</v>
      </c>
      <c r="L22" s="3">
        <f t="shared" si="10"/>
        <v>0.8</v>
      </c>
    </row>
    <row r="24" spans="1:16" ht="19.95" customHeight="1">
      <c r="A24" s="1" t="s">
        <v>29</v>
      </c>
      <c r="D24" s="1">
        <v>100</v>
      </c>
      <c r="F24" s="1">
        <v>110</v>
      </c>
      <c r="H24" s="1">
        <v>90</v>
      </c>
      <c r="J24" s="1">
        <v>95</v>
      </c>
      <c r="L24" s="1">
        <v>120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Ithaca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Ithaca College</dc:creator>
  <cp:lastModifiedBy>Aniket Gupta</cp:lastModifiedBy>
  <dcterms:created xsi:type="dcterms:W3CDTF">2001-04-09T21:08:42Z</dcterms:created>
  <dcterms:modified xsi:type="dcterms:W3CDTF">2024-02-03T22:21:48Z</dcterms:modified>
</cp:coreProperties>
</file>