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3C6E75CE-E3DD-4948-ADCE-C583C3B0A749}" xr6:coauthVersionLast="47" xr6:coauthVersionMax="47" xr10:uidLastSave="{00000000-0000-0000-0000-000000000000}"/>
  <bookViews>
    <workbookView xWindow="3348" yWindow="3348" windowWidth="17280" windowHeight="8880"/>
  </bookViews>
  <sheets>
    <sheet name="Chart1" sheetId="4" r:id="rId1"/>
    <sheet name="Sheet1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 s="1"/>
  <c r="D4" i="1" s="1"/>
  <c r="E4" i="1" s="1"/>
  <c r="F4" i="1" s="1"/>
  <c r="G4" i="1"/>
  <c r="B5" i="1"/>
  <c r="C5" i="1"/>
  <c r="D5" i="1"/>
  <c r="E5" i="1" s="1"/>
  <c r="F5" i="1" s="1"/>
  <c r="G5" i="1"/>
  <c r="B6" i="1"/>
  <c r="C6" i="1"/>
  <c r="D6" i="1" s="1"/>
  <c r="E6" i="1" s="1"/>
  <c r="F6" i="1" s="1"/>
  <c r="G6" i="1"/>
  <c r="B7" i="1"/>
  <c r="C7" i="1" s="1"/>
  <c r="D7" i="1" s="1"/>
  <c r="E7" i="1" s="1"/>
  <c r="F7" i="1" s="1"/>
  <c r="G7" i="1"/>
  <c r="B8" i="1"/>
  <c r="C8" i="1" s="1"/>
  <c r="D8" i="1" s="1"/>
  <c r="E8" i="1" s="1"/>
  <c r="F8" i="1" s="1"/>
  <c r="G8" i="1"/>
  <c r="B9" i="1"/>
  <c r="C9" i="1"/>
  <c r="D9" i="1"/>
  <c r="E9" i="1" s="1"/>
  <c r="F9" i="1" s="1"/>
  <c r="G9" i="1"/>
  <c r="B10" i="1"/>
  <c r="C10" i="1"/>
  <c r="D10" i="1" s="1"/>
  <c r="E10" i="1" s="1"/>
  <c r="F10" i="1" s="1"/>
  <c r="G10" i="1"/>
  <c r="B11" i="1"/>
  <c r="C11" i="1" s="1"/>
  <c r="D11" i="1" s="1"/>
  <c r="E11" i="1" s="1"/>
  <c r="F11" i="1" s="1"/>
  <c r="G11" i="1"/>
  <c r="B12" i="1"/>
  <c r="C12" i="1" s="1"/>
  <c r="D12" i="1" s="1"/>
  <c r="E12" i="1" s="1"/>
  <c r="F12" i="1" s="1"/>
  <c r="G12" i="1"/>
  <c r="B13" i="1"/>
  <c r="C13" i="1"/>
  <c r="D13" i="1"/>
  <c r="E13" i="1" s="1"/>
  <c r="F13" i="1" s="1"/>
  <c r="G13" i="1"/>
  <c r="B14" i="1"/>
  <c r="C14" i="1"/>
  <c r="D14" i="1" s="1"/>
  <c r="E14" i="1" s="1"/>
  <c r="F14" i="1" s="1"/>
  <c r="G14" i="1"/>
  <c r="B15" i="1"/>
  <c r="C15" i="1" s="1"/>
  <c r="D15" i="1" s="1"/>
  <c r="E15" i="1" s="1"/>
  <c r="F15" i="1" s="1"/>
  <c r="G15" i="1"/>
  <c r="B16" i="1"/>
  <c r="C16" i="1"/>
  <c r="D16" i="1"/>
  <c r="E16" i="1" s="1"/>
  <c r="F16" i="1" s="1"/>
  <c r="G16" i="1"/>
</calcChain>
</file>

<file path=xl/sharedStrings.xml><?xml version="1.0" encoding="utf-8"?>
<sst xmlns="http://schemas.openxmlformats.org/spreadsheetml/2006/main" count="12" uniqueCount="11">
  <si>
    <t>x</t>
  </si>
  <si>
    <t>Q</t>
  </si>
  <si>
    <r>
      <t>D</t>
    </r>
    <r>
      <rPr>
        <sz val="10"/>
        <rFont val="Arial"/>
      </rPr>
      <t>G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 xml:space="preserve"> = </t>
    </r>
  </si>
  <si>
    <r>
      <t>D</t>
    </r>
    <r>
      <rPr>
        <sz val="10"/>
        <rFont val="Arial"/>
      </rPr>
      <t>G</t>
    </r>
    <r>
      <rPr>
        <vertAlign val="subscript"/>
        <sz val="10"/>
        <rFont val="Arial"/>
        <family val="2"/>
      </rPr>
      <t>r</t>
    </r>
  </si>
  <si>
    <t>kJ/mole</t>
  </si>
  <si>
    <t>Joules/mole</t>
  </si>
  <si>
    <r>
      <t xml:space="preserve">x = </t>
    </r>
    <r>
      <rPr>
        <sz val="10"/>
        <rFont val="Arial"/>
        <family val="2"/>
      </rPr>
      <t>moles of A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 xml:space="preserve"> reacted</t>
    </r>
  </si>
  <si>
    <t>concentrations in molality</t>
  </si>
  <si>
    <t>%complete</t>
  </si>
  <si>
    <r>
      <t>[A</t>
    </r>
    <r>
      <rPr>
        <vertAlign val="superscript"/>
        <sz val="10"/>
        <rFont val="Arial"/>
        <family val="2"/>
      </rPr>
      <t>2+</t>
    </r>
    <r>
      <rPr>
        <sz val="10"/>
        <rFont val="Arial"/>
      </rPr>
      <t>] = [B+]</t>
    </r>
  </si>
  <si>
    <r>
      <t>[A</t>
    </r>
    <r>
      <rPr>
        <vertAlign val="superscript"/>
        <sz val="10"/>
        <rFont val="Arial"/>
        <family val="2"/>
      </rPr>
      <t>+</t>
    </r>
    <r>
      <rPr>
        <sz val="10"/>
        <rFont val="Arial"/>
      </rPr>
      <t>] = [B2+]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</si>
</sst>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7" formatCode="0.0E+00"/>
  </numFmts>
  <fonts count="7" x14ac:knownFonts="1">
    <font>
      <sz val="10"/>
      <name val="Arial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sz val="9.75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9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11315547378106"/>
          <c:y val="5.0264550264550262E-2"/>
          <c:w val="0.7589696412143514"/>
          <c:h val="0.80423280423280419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Sheet1!$A$4:$A$16</c:f>
              <c:numCache>
                <c:formatCode>0.0E+00</c:formatCode>
                <c:ptCount val="13"/>
                <c:pt idx="0">
                  <c:v>9.9999999999999995E-7</c:v>
                </c:pt>
                <c:pt idx="1">
                  <c:v>3.0000000000000001E-6</c:v>
                </c:pt>
                <c:pt idx="2">
                  <c:v>1.0000000000000001E-5</c:v>
                </c:pt>
                <c:pt idx="3">
                  <c:v>2.0000000000000002E-5</c:v>
                </c:pt>
                <c:pt idx="4">
                  <c:v>3.0000000000000001E-5</c:v>
                </c:pt>
                <c:pt idx="5">
                  <c:v>4.0000000000000003E-5</c:v>
                </c:pt>
                <c:pt idx="6">
                  <c:v>5.0000000000000002E-5</c:v>
                </c:pt>
                <c:pt idx="7">
                  <c:v>6.0000000000000002E-5</c:v>
                </c:pt>
                <c:pt idx="8">
                  <c:v>6.9999999999999994E-5</c:v>
                </c:pt>
                <c:pt idx="9">
                  <c:v>8.0000000000000007E-5</c:v>
                </c:pt>
                <c:pt idx="10">
                  <c:v>9.0000000000000006E-5</c:v>
                </c:pt>
                <c:pt idx="11">
                  <c:v>9.7E-5</c:v>
                </c:pt>
                <c:pt idx="12">
                  <c:v>9.8999999999999994E-5</c:v>
                </c:pt>
              </c:numCache>
            </c:numRef>
          </c:xVal>
          <c:yVal>
            <c:numRef>
              <c:f>Sheet1!$F$4:$F$16</c:f>
              <c:numCache>
                <c:formatCode>0.0</c:formatCode>
                <c:ptCount val="13"/>
                <c:pt idx="0">
                  <c:v>-21.780941702605528</c:v>
                </c:pt>
                <c:pt idx="1">
                  <c:v>-16.233239651697293</c:v>
                </c:pt>
                <c:pt idx="2">
                  <c:v>-9.8930444985808954</c:v>
                </c:pt>
                <c:pt idx="3">
                  <c:v>-5.8727458811325643</c:v>
                </c:pt>
                <c:pt idx="4">
                  <c:v>-3.2005962394338674</c:v>
                </c:pt>
                <c:pt idx="5">
                  <c:v>-1.0101493087241646</c:v>
                </c:pt>
                <c:pt idx="6">
                  <c:v>1</c:v>
                </c:pt>
                <c:pt idx="7">
                  <c:v>3.0101493087241646</c:v>
                </c:pt>
                <c:pt idx="8">
                  <c:v>5.2005962394338647</c:v>
                </c:pt>
                <c:pt idx="9">
                  <c:v>7.8727458811325643</c:v>
                </c:pt>
                <c:pt idx="10">
                  <c:v>11.893044498580895</c:v>
                </c:pt>
                <c:pt idx="11">
                  <c:v>18.233239651697293</c:v>
                </c:pt>
                <c:pt idx="12">
                  <c:v>23.78094170260546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D-463F-81FA-2BC8BAAF9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972032"/>
        <c:axId val="1"/>
      </c:scatterChart>
      <c:valAx>
        <c:axId val="1554972032"/>
        <c:scaling>
          <c:orientation val="minMax"/>
          <c:max val="1E-4"/>
        </c:scaling>
        <c:delete val="0"/>
        <c:axPos val="b"/>
        <c:title>
          <c:tx>
            <c:rich>
              <a:bodyPr/>
              <a:lstStyle/>
              <a:p>
                <a:pPr>
                  <a:defRPr sz="2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1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Moles A</a:t>
                </a:r>
                <a:r>
                  <a:rPr lang="en-US" sz="215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2+</a:t>
                </a:r>
                <a:r>
                  <a:rPr lang="en-US" sz="21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reacted</a:t>
                </a:r>
              </a:p>
            </c:rich>
          </c:tx>
          <c:layout>
            <c:manualLayout>
              <c:xMode val="edge"/>
              <c:yMode val="edge"/>
              <c:x val="0.40754369825206993"/>
              <c:y val="0.8902116402116403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.0000000000000002E-5"/>
      </c:valAx>
      <c:valAx>
        <c:axId val="1"/>
        <c:scaling>
          <c:orientation val="minMax"/>
          <c:max val="25"/>
          <c:min val="-25"/>
        </c:scaling>
        <c:delete val="0"/>
        <c:axPos val="l"/>
        <c:title>
          <c:tx>
            <c:rich>
              <a:bodyPr/>
              <a:lstStyle/>
              <a:p>
                <a:pPr>
                  <a:defRPr sz="2150" b="1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rPr lang="en-US" sz="2150" b="1" i="0" u="none" strike="noStrike" baseline="0">
                    <a:solidFill>
                      <a:srgbClr val="000000"/>
                    </a:solidFill>
                    <a:latin typeface="Symbol"/>
                  </a:rPr>
                  <a:t>D</a:t>
                </a:r>
                <a:r>
                  <a:rPr lang="en-US" sz="21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</a:t>
                </a:r>
                <a:r>
                  <a:rPr lang="en-US" sz="215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r</a:t>
                </a:r>
              </a:p>
            </c:rich>
          </c:tx>
          <c:layout>
            <c:manualLayout>
              <c:xMode val="edge"/>
              <c:yMode val="edge"/>
              <c:x val="1.1039558417663293E-2"/>
              <c:y val="0.40608465608465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97203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8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81940" y="53340"/>
    <xdr:ext cx="8282940" cy="57607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A8F029-2D4A-5302-DF29-25CD554CD4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H7" sqref="H7"/>
    </sheetView>
  </sheetViews>
  <sheetFormatPr defaultRowHeight="13.2" x14ac:dyDescent="0.25"/>
  <cols>
    <col min="1" max="1" width="7.6640625" customWidth="1"/>
    <col min="2" max="2" width="12.109375" customWidth="1"/>
    <col min="5" max="5" width="10.88671875" customWidth="1"/>
    <col min="6" max="6" width="8.33203125" customWidth="1"/>
    <col min="7" max="7" width="10" customWidth="1"/>
  </cols>
  <sheetData>
    <row r="1" spans="1:7" ht="16.8" x14ac:dyDescent="0.35">
      <c r="D1" s="1" t="s">
        <v>2</v>
      </c>
      <c r="E1" s="3">
        <v>1000</v>
      </c>
    </row>
    <row r="2" spans="1:7" x14ac:dyDescent="0.25">
      <c r="B2" t="s">
        <v>7</v>
      </c>
      <c r="E2" t="s">
        <v>5</v>
      </c>
      <c r="F2" t="s">
        <v>4</v>
      </c>
    </row>
    <row r="3" spans="1:7" ht="16.8" x14ac:dyDescent="0.35">
      <c r="A3" s="1" t="s">
        <v>0</v>
      </c>
      <c r="B3" t="s">
        <v>9</v>
      </c>
      <c r="C3" t="s">
        <v>10</v>
      </c>
      <c r="D3" t="s">
        <v>1</v>
      </c>
      <c r="E3" s="1" t="s">
        <v>3</v>
      </c>
      <c r="F3" s="1" t="s">
        <v>3</v>
      </c>
      <c r="G3" t="s">
        <v>8</v>
      </c>
    </row>
    <row r="4" spans="1:7" x14ac:dyDescent="0.25">
      <c r="A4" s="5">
        <v>9.9999999999999995E-7</v>
      </c>
      <c r="B4" s="5">
        <f>0.0001-A4</f>
        <v>9.9000000000000008E-5</v>
      </c>
      <c r="C4" s="5">
        <f>0.0001-B4</f>
        <v>9.999999999999972E-7</v>
      </c>
      <c r="D4" s="5">
        <f>C4*C4/(B4*B4)</f>
        <v>1.0203040506070749E-4</v>
      </c>
      <c r="E4" s="5">
        <f>E$1+8.314*298.15*LN(D4)</f>
        <v>-21780.941702605527</v>
      </c>
      <c r="F4" s="2">
        <f>E4/1000</f>
        <v>-21.780941702605528</v>
      </c>
      <c r="G4" s="4">
        <f>A4/0.0001</f>
        <v>9.9999999999999985E-3</v>
      </c>
    </row>
    <row r="5" spans="1:7" x14ac:dyDescent="0.25">
      <c r="A5" s="5">
        <v>3.0000000000000001E-6</v>
      </c>
      <c r="B5" s="5">
        <f t="shared" ref="B5:C16" si="0">0.0001-A5</f>
        <v>9.7E-5</v>
      </c>
      <c r="C5" s="5">
        <f t="shared" si="0"/>
        <v>3.0000000000000052E-6</v>
      </c>
      <c r="D5" s="5">
        <f t="shared" ref="D5:D16" si="1">C5*C5/(B5*B5)</f>
        <v>9.5653098097566477E-4</v>
      </c>
      <c r="E5" s="5">
        <f t="shared" ref="E5:E16" si="2">E$1+8.314*298.15*LN(D5)</f>
        <v>-16233.239651697291</v>
      </c>
      <c r="F5" s="2">
        <f t="shared" ref="F5:F16" si="3">E5/1000</f>
        <v>-16.233239651697293</v>
      </c>
      <c r="G5" s="4">
        <f t="shared" ref="G5:G16" si="4">A5/0.0001</f>
        <v>0.03</v>
      </c>
    </row>
    <row r="6" spans="1:7" x14ac:dyDescent="0.25">
      <c r="A6" s="5">
        <v>1.0000000000000001E-5</v>
      </c>
      <c r="B6" s="5">
        <f t="shared" si="0"/>
        <v>9.0000000000000006E-5</v>
      </c>
      <c r="C6" s="5">
        <f t="shared" si="0"/>
        <v>9.9999999999999991E-6</v>
      </c>
      <c r="D6" s="5">
        <f t="shared" si="1"/>
        <v>1.2345679012345675E-2</v>
      </c>
      <c r="E6" s="5">
        <f t="shared" si="2"/>
        <v>-9893.0444985808954</v>
      </c>
      <c r="F6" s="2">
        <f t="shared" si="3"/>
        <v>-9.8930444985808954</v>
      </c>
      <c r="G6" s="4">
        <f t="shared" si="4"/>
        <v>0.1</v>
      </c>
    </row>
    <row r="7" spans="1:7" x14ac:dyDescent="0.25">
      <c r="A7" s="5">
        <v>2.0000000000000002E-5</v>
      </c>
      <c r="B7" s="5">
        <f t="shared" si="0"/>
        <v>8.0000000000000007E-5</v>
      </c>
      <c r="C7" s="5">
        <f t="shared" si="0"/>
        <v>1.9999999999999998E-5</v>
      </c>
      <c r="D7" s="5">
        <f t="shared" si="1"/>
        <v>6.2499999999999979E-2</v>
      </c>
      <c r="E7" s="5">
        <f t="shared" si="2"/>
        <v>-5872.7458811325641</v>
      </c>
      <c r="F7" s="2">
        <f t="shared" si="3"/>
        <v>-5.8727458811325643</v>
      </c>
      <c r="G7" s="4">
        <f t="shared" si="4"/>
        <v>0.2</v>
      </c>
    </row>
    <row r="8" spans="1:7" x14ac:dyDescent="0.25">
      <c r="A8" s="5">
        <v>3.0000000000000001E-5</v>
      </c>
      <c r="B8" s="5">
        <f t="shared" si="0"/>
        <v>7.0000000000000007E-5</v>
      </c>
      <c r="C8" s="5">
        <f t="shared" si="0"/>
        <v>2.9999999999999997E-5</v>
      </c>
      <c r="D8" s="5">
        <f t="shared" si="1"/>
        <v>0.18367346938775506</v>
      </c>
      <c r="E8" s="5">
        <f t="shared" si="2"/>
        <v>-3200.5962394338676</v>
      </c>
      <c r="F8" s="2">
        <f t="shared" si="3"/>
        <v>-3.2005962394338674</v>
      </c>
      <c r="G8" s="4">
        <f t="shared" si="4"/>
        <v>0.3</v>
      </c>
    </row>
    <row r="9" spans="1:7" x14ac:dyDescent="0.25">
      <c r="A9" s="5">
        <v>4.0000000000000003E-5</v>
      </c>
      <c r="B9" s="5">
        <f t="shared" si="0"/>
        <v>6.0000000000000002E-5</v>
      </c>
      <c r="C9" s="5">
        <f t="shared" si="0"/>
        <v>4.0000000000000003E-5</v>
      </c>
      <c r="D9" s="5">
        <f t="shared" si="1"/>
        <v>0.44444444444444453</v>
      </c>
      <c r="E9" s="5">
        <f t="shared" si="2"/>
        <v>-1010.1493087241647</v>
      </c>
      <c r="F9" s="2">
        <f t="shared" si="3"/>
        <v>-1.0101493087241646</v>
      </c>
      <c r="G9" s="4">
        <f t="shared" si="4"/>
        <v>0.4</v>
      </c>
    </row>
    <row r="10" spans="1:7" x14ac:dyDescent="0.25">
      <c r="A10" s="5">
        <v>5.0000000000000002E-5</v>
      </c>
      <c r="B10" s="5">
        <f t="shared" si="0"/>
        <v>5.0000000000000002E-5</v>
      </c>
      <c r="C10" s="5">
        <f t="shared" si="0"/>
        <v>5.0000000000000002E-5</v>
      </c>
      <c r="D10" s="5">
        <f t="shared" si="1"/>
        <v>1</v>
      </c>
      <c r="E10" s="5">
        <f t="shared" si="2"/>
        <v>1000</v>
      </c>
      <c r="F10" s="2">
        <f t="shared" si="3"/>
        <v>1</v>
      </c>
      <c r="G10" s="4">
        <f t="shared" si="4"/>
        <v>0.5</v>
      </c>
    </row>
    <row r="11" spans="1:7" x14ac:dyDescent="0.25">
      <c r="A11" s="5">
        <v>6.0000000000000002E-5</v>
      </c>
      <c r="B11" s="5">
        <f t="shared" si="0"/>
        <v>4.0000000000000003E-5</v>
      </c>
      <c r="C11" s="5">
        <f t="shared" si="0"/>
        <v>6.0000000000000002E-5</v>
      </c>
      <c r="D11" s="5">
        <f t="shared" si="1"/>
        <v>2.2499999999999996</v>
      </c>
      <c r="E11" s="5">
        <f t="shared" si="2"/>
        <v>3010.1493087241647</v>
      </c>
      <c r="F11" s="2">
        <f t="shared" si="3"/>
        <v>3.0101493087241646</v>
      </c>
      <c r="G11" s="4">
        <f t="shared" si="4"/>
        <v>0.6</v>
      </c>
    </row>
    <row r="12" spans="1:7" x14ac:dyDescent="0.25">
      <c r="A12" s="5">
        <v>6.9999999999999994E-5</v>
      </c>
      <c r="B12" s="5">
        <f t="shared" si="0"/>
        <v>3.0000000000000011E-5</v>
      </c>
      <c r="C12" s="5">
        <f t="shared" si="0"/>
        <v>6.9999999999999994E-5</v>
      </c>
      <c r="D12" s="5">
        <f t="shared" si="1"/>
        <v>5.4444444444444402</v>
      </c>
      <c r="E12" s="5">
        <f t="shared" si="2"/>
        <v>5200.5962394338649</v>
      </c>
      <c r="F12" s="2">
        <f t="shared" si="3"/>
        <v>5.2005962394338647</v>
      </c>
      <c r="G12" s="4">
        <f t="shared" si="4"/>
        <v>0.7</v>
      </c>
    </row>
    <row r="13" spans="1:7" x14ac:dyDescent="0.25">
      <c r="A13" s="5">
        <v>8.0000000000000007E-5</v>
      </c>
      <c r="B13" s="5">
        <f t="shared" si="0"/>
        <v>1.9999999999999998E-5</v>
      </c>
      <c r="C13" s="5">
        <f t="shared" si="0"/>
        <v>8.0000000000000007E-5</v>
      </c>
      <c r="D13" s="5">
        <f t="shared" si="1"/>
        <v>16.000000000000007</v>
      </c>
      <c r="E13" s="5">
        <f t="shared" si="2"/>
        <v>7872.7458811325641</v>
      </c>
      <c r="F13" s="2">
        <f t="shared" si="3"/>
        <v>7.8727458811325643</v>
      </c>
      <c r="G13" s="4">
        <f t="shared" si="4"/>
        <v>0.8</v>
      </c>
    </row>
    <row r="14" spans="1:7" x14ac:dyDescent="0.25">
      <c r="A14" s="5">
        <v>9.0000000000000006E-5</v>
      </c>
      <c r="B14" s="5">
        <f t="shared" si="0"/>
        <v>9.9999999999999991E-6</v>
      </c>
      <c r="C14" s="5">
        <f t="shared" si="0"/>
        <v>9.0000000000000006E-5</v>
      </c>
      <c r="D14" s="5">
        <f t="shared" si="1"/>
        <v>81.000000000000028</v>
      </c>
      <c r="E14" s="5">
        <f t="shared" si="2"/>
        <v>11893.044498580895</v>
      </c>
      <c r="F14" s="2">
        <f t="shared" si="3"/>
        <v>11.893044498580895</v>
      </c>
      <c r="G14" s="4">
        <f t="shared" si="4"/>
        <v>0.9</v>
      </c>
    </row>
    <row r="15" spans="1:7" x14ac:dyDescent="0.25">
      <c r="A15" s="5">
        <v>9.7E-5</v>
      </c>
      <c r="B15" s="5">
        <f t="shared" si="0"/>
        <v>3.0000000000000052E-6</v>
      </c>
      <c r="C15" s="5">
        <f t="shared" si="0"/>
        <v>9.7E-5</v>
      </c>
      <c r="D15" s="5">
        <f t="shared" si="1"/>
        <v>1045.4444444444409</v>
      </c>
      <c r="E15" s="5">
        <f t="shared" si="2"/>
        <v>18233.239651697291</v>
      </c>
      <c r="F15" s="2">
        <f t="shared" si="3"/>
        <v>18.233239651697293</v>
      </c>
      <c r="G15" s="4">
        <f t="shared" si="4"/>
        <v>0.97</v>
      </c>
    </row>
    <row r="16" spans="1:7" x14ac:dyDescent="0.25">
      <c r="A16" s="5">
        <v>9.8999999999999994E-5</v>
      </c>
      <c r="B16" s="5">
        <f t="shared" si="0"/>
        <v>1.0000000000000108E-6</v>
      </c>
      <c r="C16" s="5">
        <f t="shared" si="0"/>
        <v>9.8999999999999994E-5</v>
      </c>
      <c r="D16" s="5">
        <f t="shared" si="1"/>
        <v>9800.9999999997872</v>
      </c>
      <c r="E16" s="5">
        <f t="shared" si="2"/>
        <v>23780.941702605462</v>
      </c>
      <c r="F16" s="2">
        <f t="shared" si="3"/>
        <v>23.78094170260546</v>
      </c>
      <c r="G16" s="4">
        <f t="shared" si="4"/>
        <v>0.98999999999999988</v>
      </c>
    </row>
    <row r="18" spans="1:1" ht="15.6" x14ac:dyDescent="0.25">
      <c r="A18" s="1" t="s">
        <v>6</v>
      </c>
    </row>
  </sheetData>
  <printOptions gridLines="1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S. Dibble, M.D.</dc:creator>
  <cp:lastModifiedBy>Aniket Gupta</cp:lastModifiedBy>
  <cp:lastPrinted>2002-01-20T02:14:55Z</cp:lastPrinted>
  <dcterms:created xsi:type="dcterms:W3CDTF">2002-01-20T01:56:51Z</dcterms:created>
  <dcterms:modified xsi:type="dcterms:W3CDTF">2024-02-03T22:22:57Z</dcterms:modified>
</cp:coreProperties>
</file>