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9BA11DF6-3ACE-434B-841B-CFDD0EFAAAA5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8" i="1" s="1"/>
  <c r="C16" i="1"/>
  <c r="C22" i="1"/>
  <c r="C23" i="1"/>
  <c r="C24" i="1"/>
  <c r="C26" i="1" s="1"/>
  <c r="F26" i="1" s="1"/>
  <c r="C32" i="1"/>
  <c r="C35" i="1" s="1"/>
  <c r="E35" i="1" s="1"/>
  <c r="C43" i="1"/>
  <c r="C44" i="1"/>
</calcChain>
</file>

<file path=xl/sharedStrings.xml><?xml version="1.0" encoding="utf-8"?>
<sst xmlns="http://schemas.openxmlformats.org/spreadsheetml/2006/main" count="48" uniqueCount="34">
  <si>
    <t>Homework 10:</t>
  </si>
  <si>
    <t>Problem 1:</t>
  </si>
  <si>
    <t>h =</t>
  </si>
  <si>
    <t>km</t>
  </si>
  <si>
    <r>
      <t>g</t>
    </r>
    <r>
      <rPr>
        <i/>
        <vertAlign val="subscript"/>
        <sz val="10"/>
        <rFont val="Arial"/>
      </rPr>
      <t>h</t>
    </r>
    <r>
      <rPr>
        <sz val="10"/>
        <rFont val="Arial"/>
      </rPr>
      <t xml:space="preserve"> / </t>
    </r>
    <r>
      <rPr>
        <i/>
        <sz val="10"/>
        <rFont val="Arial"/>
      </rPr>
      <t>g</t>
    </r>
    <r>
      <rPr>
        <vertAlign val="subscript"/>
        <sz val="10"/>
        <rFont val="Arial"/>
      </rPr>
      <t>surface</t>
    </r>
    <r>
      <rPr>
        <sz val="10"/>
        <rFont val="Arial"/>
      </rPr>
      <t xml:space="preserve"> =</t>
    </r>
  </si>
  <si>
    <t xml:space="preserve">R(o) = </t>
  </si>
  <si>
    <t>Problem 2:</t>
  </si>
  <si>
    <t>g=</t>
  </si>
  <si>
    <t>R(o) =</t>
  </si>
  <si>
    <t>Problem 3:</t>
  </si>
  <si>
    <t xml:space="preserve">h = </t>
  </si>
  <si>
    <t xml:space="preserve">G = </t>
  </si>
  <si>
    <t xml:space="preserve">M = </t>
  </si>
  <si>
    <t>r =</t>
  </si>
  <si>
    <t>T  =</t>
  </si>
  <si>
    <t>3/s^2</t>
  </si>
  <si>
    <t>N*m^2/kg^2</t>
  </si>
  <si>
    <t>kg</t>
  </si>
  <si>
    <t>m</t>
  </si>
  <si>
    <t>Problem 4:</t>
  </si>
  <si>
    <t xml:space="preserve">v(o) = </t>
  </si>
  <si>
    <t>G =</t>
  </si>
  <si>
    <t>M =</t>
  </si>
  <si>
    <t>m/s</t>
  </si>
  <si>
    <t>Problem 5:</t>
  </si>
  <si>
    <t>k =</t>
  </si>
  <si>
    <t>m =</t>
  </si>
  <si>
    <t>v(o) =</t>
  </si>
  <si>
    <t>N/m</t>
  </si>
  <si>
    <t>x(o) =</t>
  </si>
  <si>
    <t>t =</t>
  </si>
  <si>
    <t>seconds</t>
  </si>
  <si>
    <t>---------------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</si>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</sst>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i/>
      <u/>
      <sz val="10"/>
      <name val="Arial"/>
      <family val="2"/>
    </font>
    <font>
      <b/>
      <i/>
      <u/>
      <sz val="12"/>
      <name val="Arial"/>
      <family val="2"/>
    </font>
    <font>
      <i/>
      <sz val="10"/>
      <name val="Arial"/>
    </font>
    <font>
      <vertAlign val="subscript"/>
      <sz val="10"/>
      <name val="Arial"/>
    </font>
    <font>
      <i/>
      <vertAlign val="subscript"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3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0" fontId="0" fillId="2" borderId="0" xfId="0" quotePrefix="1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topLeftCell="A2" workbookViewId="0">
      <selection activeCell="C35" sqref="C35"/>
    </sheetView>
  </sheetViews>
  <sheetFormatPr defaultRowHeight="13.2" x14ac:dyDescent="0.25"/>
  <cols>
    <col min="1" max="1" width="11" customWidth="1"/>
    <col min="2" max="2" width="14.109375" customWidth="1"/>
    <col min="3" max="3" width="15.6640625" customWidth="1"/>
    <col min="5" max="5" width="21" customWidth="1"/>
    <col min="6" max="6" width="12.44140625" bestFit="1" customWidth="1"/>
  </cols>
  <sheetData>
    <row r="1" spans="1:4" ht="15.6" x14ac:dyDescent="0.3">
      <c r="A1" s="2" t="s">
        <v>0</v>
      </c>
    </row>
    <row r="3" spans="1:4" x14ac:dyDescent="0.25">
      <c r="A3" s="1" t="s">
        <v>1</v>
      </c>
    </row>
    <row r="5" spans="1:4" x14ac:dyDescent="0.25">
      <c r="B5" s="3" t="s">
        <v>2</v>
      </c>
      <c r="C5">
        <v>220</v>
      </c>
      <c r="D5" t="s">
        <v>3</v>
      </c>
    </row>
    <row r="6" spans="1:4" x14ac:dyDescent="0.25">
      <c r="B6" s="3" t="s">
        <v>5</v>
      </c>
      <c r="C6" s="3">
        <f>6.38*10^3</f>
        <v>6380</v>
      </c>
      <c r="D6" t="s">
        <v>3</v>
      </c>
    </row>
    <row r="8" spans="1:4" ht="15.6" x14ac:dyDescent="0.35">
      <c r="B8" s="4" t="s">
        <v>4</v>
      </c>
      <c r="C8" s="5">
        <f>(C6/(C6+C5))^2</f>
        <v>0.93444444444444441</v>
      </c>
    </row>
    <row r="10" spans="1:4" x14ac:dyDescent="0.25">
      <c r="A10" s="1" t="s">
        <v>6</v>
      </c>
    </row>
    <row r="12" spans="1:4" x14ac:dyDescent="0.25">
      <c r="B12" s="3" t="s">
        <v>7</v>
      </c>
      <c r="C12">
        <v>9.81</v>
      </c>
      <c r="D12" t="s">
        <v>15</v>
      </c>
    </row>
    <row r="13" spans="1:4" x14ac:dyDescent="0.25">
      <c r="B13" s="3" t="s">
        <v>8</v>
      </c>
      <c r="C13">
        <v>6380000</v>
      </c>
      <c r="D13" t="s">
        <v>18</v>
      </c>
    </row>
    <row r="14" spans="1:4" x14ac:dyDescent="0.25">
      <c r="B14" s="3" t="s">
        <v>2</v>
      </c>
      <c r="C14">
        <v>3400000</v>
      </c>
      <c r="D14" t="s">
        <v>18</v>
      </c>
    </row>
    <row r="15" spans="1:4" x14ac:dyDescent="0.25">
      <c r="B15" s="3"/>
    </row>
    <row r="16" spans="1:4" x14ac:dyDescent="0.25">
      <c r="B16" s="6"/>
      <c r="C16" s="5">
        <f>SQRT(((C12*C13)/(1+(C14/C13))))</f>
        <v>6389.7777835148063</v>
      </c>
    </row>
    <row r="18" spans="1:7" x14ac:dyDescent="0.25">
      <c r="A18" s="1" t="s">
        <v>9</v>
      </c>
    </row>
    <row r="20" spans="1:7" x14ac:dyDescent="0.25">
      <c r="B20" s="3" t="s">
        <v>5</v>
      </c>
      <c r="C20">
        <v>1740000</v>
      </c>
      <c r="D20" t="s">
        <v>18</v>
      </c>
    </row>
    <row r="21" spans="1:7" x14ac:dyDescent="0.25">
      <c r="B21" s="3" t="s">
        <v>10</v>
      </c>
      <c r="C21">
        <v>55000</v>
      </c>
      <c r="D21" t="s">
        <v>18</v>
      </c>
    </row>
    <row r="22" spans="1:7" x14ac:dyDescent="0.25">
      <c r="B22" s="3" t="s">
        <v>11</v>
      </c>
      <c r="C22" s="3">
        <f>6.67*10^-11</f>
        <v>6.67E-11</v>
      </c>
      <c r="D22" t="s">
        <v>16</v>
      </c>
    </row>
    <row r="23" spans="1:7" x14ac:dyDescent="0.25">
      <c r="B23" s="3" t="s">
        <v>12</v>
      </c>
      <c r="C23">
        <f>7.35*10^22</f>
        <v>7.3499999999999993E+22</v>
      </c>
      <c r="D23" t="s">
        <v>17</v>
      </c>
    </row>
    <row r="24" spans="1:7" x14ac:dyDescent="0.25">
      <c r="B24" s="3" t="s">
        <v>13</v>
      </c>
      <c r="C24">
        <f>C20+C21</f>
        <v>1795000</v>
      </c>
    </row>
    <row r="25" spans="1:7" x14ac:dyDescent="0.25">
      <c r="B25" s="3"/>
    </row>
    <row r="26" spans="1:7" x14ac:dyDescent="0.25">
      <c r="B26" s="6" t="s">
        <v>14</v>
      </c>
      <c r="C26" s="5">
        <f>SQRT(((4*3.1415927^2*C24^3)/(C22*C23)))</f>
        <v>6824.4863216636304</v>
      </c>
      <c r="D26" s="5" t="s">
        <v>31</v>
      </c>
      <c r="E26" s="7" t="s">
        <v>32</v>
      </c>
      <c r="F26" s="5">
        <f>C26/(60*60)</f>
        <v>1.895690644906564</v>
      </c>
      <c r="G26" s="5" t="s">
        <v>33</v>
      </c>
    </row>
    <row r="28" spans="1:7" x14ac:dyDescent="0.25">
      <c r="A28" s="1" t="s">
        <v>19</v>
      </c>
    </row>
    <row r="30" spans="1:7" x14ac:dyDescent="0.25">
      <c r="B30" s="3" t="s">
        <v>8</v>
      </c>
      <c r="C30">
        <v>6380000</v>
      </c>
      <c r="D30" t="s">
        <v>18</v>
      </c>
    </row>
    <row r="31" spans="1:7" x14ac:dyDescent="0.25">
      <c r="B31" s="3" t="s">
        <v>20</v>
      </c>
      <c r="C31">
        <v>830</v>
      </c>
      <c r="D31" t="s">
        <v>23</v>
      </c>
    </row>
    <row r="32" spans="1:7" x14ac:dyDescent="0.25">
      <c r="B32" s="3" t="s">
        <v>21</v>
      </c>
      <c r="C32">
        <f>C22</f>
        <v>6.67E-11</v>
      </c>
      <c r="D32" t="s">
        <v>16</v>
      </c>
    </row>
    <row r="33" spans="1:5" x14ac:dyDescent="0.25">
      <c r="B33" s="3" t="s">
        <v>22</v>
      </c>
      <c r="C33" s="8">
        <v>5.9700000000000003E+24</v>
      </c>
      <c r="D33" t="s">
        <v>17</v>
      </c>
    </row>
    <row r="35" spans="1:5" x14ac:dyDescent="0.25">
      <c r="B35" s="6" t="s">
        <v>2</v>
      </c>
      <c r="C35" s="5">
        <f>((C32*C33)/((C32*C33/C30)-(C31^2/2)))-C30</f>
        <v>35405.50680212304</v>
      </c>
      <c r="D35" t="s">
        <v>18</v>
      </c>
      <c r="E35">
        <f>C35*0.98</f>
        <v>34697.396666080582</v>
      </c>
    </row>
    <row r="37" spans="1:5" x14ac:dyDescent="0.25">
      <c r="A37" s="1" t="s">
        <v>24</v>
      </c>
    </row>
    <row r="39" spans="1:5" x14ac:dyDescent="0.25">
      <c r="B39" t="s">
        <v>25</v>
      </c>
      <c r="C39">
        <v>310</v>
      </c>
      <c r="D39" t="s">
        <v>28</v>
      </c>
    </row>
    <row r="40" spans="1:5" x14ac:dyDescent="0.25">
      <c r="B40" t="s">
        <v>26</v>
      </c>
      <c r="C40">
        <v>4</v>
      </c>
      <c r="D40" t="s">
        <v>17</v>
      </c>
    </row>
    <row r="41" spans="1:5" x14ac:dyDescent="0.25">
      <c r="B41" t="s">
        <v>29</v>
      </c>
      <c r="C41">
        <v>0.24</v>
      </c>
      <c r="D41" t="s">
        <v>18</v>
      </c>
    </row>
    <row r="43" spans="1:5" x14ac:dyDescent="0.25">
      <c r="B43" s="5" t="s">
        <v>27</v>
      </c>
      <c r="C43" s="5">
        <f>SQRT(C39/C40)*C41</f>
        <v>2.1128180233990812</v>
      </c>
    </row>
    <row r="44" spans="1:5" x14ac:dyDescent="0.25">
      <c r="B44" s="5" t="s">
        <v>30</v>
      </c>
      <c r="C44" s="5">
        <f>(2*3.1415927*SQRT((C40/C39)))/2</f>
        <v>0.35686095046983773</v>
      </c>
    </row>
  </sheetData>
  <phoneticPr fontId="0" type="noConversion"/>
  <pageMargins left="0.75" right="0.75" top="1" bottom="1" header="0.5" footer="0.5"/>
  <pageSetup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Laney</dc:creator>
  <cp:lastModifiedBy>Aniket Gupta</cp:lastModifiedBy>
  <dcterms:created xsi:type="dcterms:W3CDTF">2001-04-05T19:41:55Z</dcterms:created>
  <dcterms:modified xsi:type="dcterms:W3CDTF">2024-02-03T22:22:50Z</dcterms:modified>
</cp:coreProperties>
</file>