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962F1F6B-1305-406C-87E7-180ECA35458B}" xr6:coauthVersionLast="47" xr6:coauthVersionMax="47" xr10:uidLastSave="{00000000-0000-0000-0000-000000000000}"/>
  <bookViews>
    <workbookView xWindow="3348" yWindow="3348" windowWidth="17280" windowHeight="8880"/>
  </bookViews>
  <sheets>
    <sheet name="Early or Late" sheetId="1" r:id="rId1"/>
    <sheet name="Vanguard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I49" i="1"/>
  <c r="C49" i="1"/>
  <c r="J4" i="1"/>
  <c r="K4" i="1" s="1"/>
  <c r="H5" i="1" s="1"/>
  <c r="D4" i="1"/>
  <c r="E4" i="1" s="1"/>
  <c r="B5" i="1" s="1"/>
  <c r="D5" i="1" l="1"/>
  <c r="E5" i="1"/>
  <c r="B6" i="1" s="1"/>
  <c r="J5" i="1"/>
  <c r="K5" i="1"/>
  <c r="H6" i="1" s="1"/>
  <c r="D4" i="2"/>
  <c r="E4" i="2" s="1"/>
  <c r="F4" i="2" l="1"/>
  <c r="B5" i="2" s="1"/>
  <c r="J6" i="1"/>
  <c r="K6" i="1" s="1"/>
  <c r="H7" i="1" s="1"/>
  <c r="D6" i="1"/>
  <c r="E6" i="1"/>
  <c r="B7" i="1" s="1"/>
  <c r="J7" i="1" l="1"/>
  <c r="K7" i="1"/>
  <c r="H8" i="1" s="1"/>
  <c r="D7" i="1"/>
  <c r="E7" i="1" s="1"/>
  <c r="B8" i="1" s="1"/>
  <c r="C5" i="2"/>
  <c r="E5" i="2" s="1"/>
  <c r="D5" i="2"/>
  <c r="D8" i="1" l="1"/>
  <c r="E8" i="1"/>
  <c r="B9" i="1" s="1"/>
  <c r="F5" i="2"/>
  <c r="B6" i="2" s="1"/>
  <c r="K8" i="1"/>
  <c r="H9" i="1" s="1"/>
  <c r="J8" i="1"/>
  <c r="J9" i="1" l="1"/>
  <c r="K9" i="1" s="1"/>
  <c r="H10" i="1" s="1"/>
  <c r="D9" i="1"/>
  <c r="E9" i="1" s="1"/>
  <c r="B10" i="1" s="1"/>
  <c r="C6" i="2"/>
  <c r="D6" i="2"/>
  <c r="E6" i="2" s="1"/>
  <c r="F6" i="2" s="1"/>
  <c r="B7" i="2" s="1"/>
  <c r="C7" i="2" l="1"/>
  <c r="D7" i="2" s="1"/>
  <c r="D10" i="1"/>
  <c r="E10" i="1"/>
  <c r="B11" i="1" s="1"/>
  <c r="J10" i="1"/>
  <c r="K10" i="1"/>
  <c r="H11" i="1" s="1"/>
  <c r="D11" i="1" l="1"/>
  <c r="E11" i="1" s="1"/>
  <c r="B12" i="1" s="1"/>
  <c r="J11" i="1"/>
  <c r="K11" i="1"/>
  <c r="H12" i="1" s="1"/>
  <c r="E7" i="2"/>
  <c r="F7" i="2" s="1"/>
  <c r="B8" i="2" s="1"/>
  <c r="C8" i="2" l="1"/>
  <c r="D8" i="2"/>
  <c r="F8" i="2" s="1"/>
  <c r="B9" i="2" s="1"/>
  <c r="E8" i="2"/>
  <c r="D12" i="1"/>
  <c r="E12" i="1"/>
  <c r="B13" i="1" s="1"/>
  <c r="J12" i="1"/>
  <c r="K12" i="1"/>
  <c r="H13" i="1" s="1"/>
  <c r="C9" i="2" l="1"/>
  <c r="E9" i="2" s="1"/>
  <c r="F9" i="2" s="1"/>
  <c r="B10" i="2" s="1"/>
  <c r="D9" i="2"/>
  <c r="D13" i="1"/>
  <c r="E13" i="1" s="1"/>
  <c r="B14" i="1" s="1"/>
  <c r="J13" i="1"/>
  <c r="K13" i="1" s="1"/>
  <c r="H14" i="1" s="1"/>
  <c r="J14" i="1" l="1"/>
  <c r="K14" i="1" s="1"/>
  <c r="H15" i="1" s="1"/>
  <c r="D14" i="1"/>
  <c r="E14" i="1"/>
  <c r="B15" i="1" s="1"/>
  <c r="C10" i="2"/>
  <c r="D10" i="2" s="1"/>
  <c r="J15" i="1" l="1"/>
  <c r="K15" i="1" s="1"/>
  <c r="H16" i="1" s="1"/>
  <c r="D15" i="1"/>
  <c r="E15" i="1" s="1"/>
  <c r="B16" i="1" s="1"/>
  <c r="E10" i="2"/>
  <c r="F10" i="2" s="1"/>
  <c r="B11" i="2" s="1"/>
  <c r="C11" i="2" l="1"/>
  <c r="E11" i="2" s="1"/>
  <c r="F11" i="2" s="1"/>
  <c r="B12" i="2" s="1"/>
  <c r="D11" i="2"/>
  <c r="D16" i="1"/>
  <c r="E16" i="1" s="1"/>
  <c r="B17" i="1" s="1"/>
  <c r="K16" i="1"/>
  <c r="H17" i="1" s="1"/>
  <c r="J16" i="1"/>
  <c r="D17" i="1" l="1"/>
  <c r="E17" i="1"/>
  <c r="B18" i="1" s="1"/>
  <c r="C12" i="2"/>
  <c r="J17" i="1"/>
  <c r="K17" i="1"/>
  <c r="H18" i="1" s="1"/>
  <c r="J18" i="1" l="1"/>
  <c r="K18" i="1" s="1"/>
  <c r="H19" i="1" s="1"/>
  <c r="D12" i="2"/>
  <c r="E12" i="2" s="1"/>
  <c r="D18" i="1"/>
  <c r="E18" i="1" s="1"/>
  <c r="B19" i="1" s="1"/>
  <c r="D19" i="1" l="1"/>
  <c r="E19" i="1" s="1"/>
  <c r="B20" i="1" s="1"/>
  <c r="J19" i="1"/>
  <c r="K19" i="1"/>
  <c r="H20" i="1" s="1"/>
  <c r="F12" i="2"/>
  <c r="B13" i="2" s="1"/>
  <c r="D20" i="1" l="1"/>
  <c r="E20" i="1" s="1"/>
  <c r="B21" i="1" s="1"/>
  <c r="J20" i="1"/>
  <c r="K20" i="1"/>
  <c r="H21" i="1" s="1"/>
  <c r="C13" i="2"/>
  <c r="D21" i="1" l="1"/>
  <c r="E21" i="1" s="1"/>
  <c r="B22" i="1" s="1"/>
  <c r="D13" i="2"/>
  <c r="E13" i="2" s="1"/>
  <c r="J21" i="1"/>
  <c r="K21" i="1" s="1"/>
  <c r="H22" i="1" s="1"/>
  <c r="J22" i="1" l="1"/>
  <c r="K22" i="1"/>
  <c r="H23" i="1" s="1"/>
  <c r="D22" i="1"/>
  <c r="E22" i="1" s="1"/>
  <c r="B23" i="1" s="1"/>
  <c r="F13" i="2"/>
  <c r="D23" i="1" l="1"/>
  <c r="E23" i="1" s="1"/>
  <c r="B24" i="1" s="1"/>
  <c r="J23" i="1"/>
  <c r="K23" i="1"/>
  <c r="H24" i="1" s="1"/>
  <c r="D24" i="1" l="1"/>
  <c r="E24" i="1" s="1"/>
  <c r="B25" i="1" s="1"/>
  <c r="J24" i="1"/>
  <c r="K24" i="1" s="1"/>
  <c r="H25" i="1" s="1"/>
  <c r="J25" i="1" l="1"/>
  <c r="K25" i="1" s="1"/>
  <c r="H26" i="1" s="1"/>
  <c r="D25" i="1"/>
  <c r="E25" i="1" s="1"/>
  <c r="B26" i="1" s="1"/>
  <c r="J26" i="1" l="1"/>
  <c r="K26" i="1"/>
  <c r="H27" i="1" s="1"/>
  <c r="D26" i="1"/>
  <c r="E26" i="1" s="1"/>
  <c r="B27" i="1" s="1"/>
  <c r="D27" i="1" l="1"/>
  <c r="E27" i="1"/>
  <c r="B28" i="1" s="1"/>
  <c r="J27" i="1"/>
  <c r="K27" i="1"/>
  <c r="H28" i="1" s="1"/>
  <c r="J28" i="1" l="1"/>
  <c r="K28" i="1"/>
  <c r="H29" i="1" s="1"/>
  <c r="D28" i="1"/>
  <c r="E28" i="1" s="1"/>
  <c r="B29" i="1" s="1"/>
  <c r="D29" i="1" l="1"/>
  <c r="E29" i="1"/>
  <c r="B30" i="1" s="1"/>
  <c r="J29" i="1"/>
  <c r="K29" i="1"/>
  <c r="H30" i="1" s="1"/>
  <c r="D30" i="1" l="1"/>
  <c r="E30" i="1"/>
  <c r="B31" i="1" s="1"/>
  <c r="J30" i="1"/>
  <c r="K30" i="1" s="1"/>
  <c r="H31" i="1" s="1"/>
  <c r="J31" i="1" l="1"/>
  <c r="K31" i="1" s="1"/>
  <c r="H32" i="1" s="1"/>
  <c r="D31" i="1"/>
  <c r="E31" i="1"/>
  <c r="B32" i="1" s="1"/>
  <c r="J32" i="1" l="1"/>
  <c r="K32" i="1" s="1"/>
  <c r="H33" i="1" s="1"/>
  <c r="D32" i="1"/>
  <c r="E32" i="1" s="1"/>
  <c r="B33" i="1" s="1"/>
  <c r="D33" i="1" l="1"/>
  <c r="E33" i="1" s="1"/>
  <c r="B34" i="1" s="1"/>
  <c r="J33" i="1"/>
  <c r="K33" i="1"/>
  <c r="H34" i="1" s="1"/>
  <c r="D34" i="1" l="1"/>
  <c r="E34" i="1"/>
  <c r="B35" i="1" s="1"/>
  <c r="J34" i="1"/>
  <c r="K34" i="1"/>
  <c r="H35" i="1" s="1"/>
  <c r="J35" i="1" l="1"/>
  <c r="K35" i="1"/>
  <c r="H36" i="1" s="1"/>
  <c r="D35" i="1"/>
  <c r="E35" i="1"/>
  <c r="B36" i="1" s="1"/>
  <c r="D36" i="1" l="1"/>
  <c r="E36" i="1" s="1"/>
  <c r="B37" i="1" s="1"/>
  <c r="J36" i="1"/>
  <c r="K36" i="1"/>
  <c r="H37" i="1" s="1"/>
  <c r="D37" i="1" l="1"/>
  <c r="E37" i="1"/>
  <c r="B38" i="1" s="1"/>
  <c r="J37" i="1"/>
  <c r="K37" i="1"/>
  <c r="H38" i="1" s="1"/>
  <c r="J38" i="1" l="1"/>
  <c r="K38" i="1"/>
  <c r="H39" i="1" s="1"/>
  <c r="D38" i="1"/>
  <c r="E38" i="1"/>
  <c r="B39" i="1" s="1"/>
  <c r="D39" i="1" l="1"/>
  <c r="E39" i="1"/>
  <c r="B40" i="1" s="1"/>
  <c r="J39" i="1"/>
  <c r="K39" i="1"/>
  <c r="H40" i="1" s="1"/>
  <c r="J40" i="1" l="1"/>
  <c r="K40" i="1" s="1"/>
  <c r="H41" i="1" s="1"/>
  <c r="D40" i="1"/>
  <c r="E40" i="1"/>
  <c r="B41" i="1" s="1"/>
  <c r="J41" i="1" l="1"/>
  <c r="K41" i="1"/>
  <c r="H42" i="1" s="1"/>
  <c r="D41" i="1"/>
  <c r="E41" i="1"/>
  <c r="B42" i="1" s="1"/>
  <c r="D42" i="1" l="1"/>
  <c r="E42" i="1"/>
  <c r="B43" i="1" s="1"/>
  <c r="J42" i="1"/>
  <c r="K42" i="1"/>
  <c r="H43" i="1" s="1"/>
  <c r="J43" i="1" l="1"/>
  <c r="K43" i="1"/>
  <c r="H44" i="1" s="1"/>
  <c r="D43" i="1"/>
  <c r="E43" i="1"/>
  <c r="B44" i="1" s="1"/>
  <c r="D44" i="1" l="1"/>
  <c r="E44" i="1" s="1"/>
  <c r="B45" i="1" s="1"/>
  <c r="J44" i="1"/>
  <c r="K44" i="1" s="1"/>
  <c r="H45" i="1" s="1"/>
  <c r="J45" i="1" l="1"/>
  <c r="K45" i="1" s="1"/>
  <c r="H46" i="1" s="1"/>
  <c r="D45" i="1"/>
  <c r="E45" i="1" s="1"/>
  <c r="B46" i="1" s="1"/>
  <c r="D46" i="1" l="1"/>
  <c r="E46" i="1"/>
  <c r="B47" i="1" s="1"/>
  <c r="J46" i="1"/>
  <c r="K46" i="1"/>
  <c r="H47" i="1" s="1"/>
  <c r="J47" i="1" l="1"/>
  <c r="K47" i="1"/>
  <c r="H48" i="1" s="1"/>
  <c r="D47" i="1"/>
  <c r="E47" i="1"/>
  <c r="B48" i="1" s="1"/>
  <c r="D48" i="1" l="1"/>
  <c r="E48" i="1"/>
  <c r="J48" i="1"/>
  <c r="K48" i="1" s="1"/>
</calcChain>
</file>

<file path=xl/sharedStrings.xml><?xml version="1.0" encoding="utf-8"?>
<sst xmlns="http://schemas.openxmlformats.org/spreadsheetml/2006/main" count="30" uniqueCount="23">
  <si>
    <t>Year</t>
  </si>
  <si>
    <t>Deposit</t>
  </si>
  <si>
    <t>Beg Bal</t>
  </si>
  <si>
    <t>Earnings</t>
  </si>
  <si>
    <t>End Bal</t>
  </si>
  <si>
    <t>Early Saver Plan</t>
  </si>
  <si>
    <t>Late Saver Plan</t>
  </si>
  <si>
    <t>Beginning Balance</t>
  </si>
  <si>
    <t>0% Load</t>
  </si>
  <si>
    <t>9.27% Return</t>
  </si>
  <si>
    <t>0.18% Fees</t>
  </si>
  <si>
    <t>Ending Balance</t>
  </si>
  <si>
    <t>Capital Gain/(Loss)</t>
  </si>
  <si>
    <t>= (Ending Balance - Beginning Balance) / Beginning Balance</t>
  </si>
  <si>
    <t>= Ending Balance - Beginning Balance</t>
  </si>
  <si>
    <t>Holding Period Return</t>
  </si>
  <si>
    <t>Vanguard 500 Index Fund Performance</t>
  </si>
  <si>
    <t>= $23,833.35 - $10,000</t>
  </si>
  <si>
    <t>= $13,833.35</t>
  </si>
  <si>
    <t>= $13,833.35 / $10,000</t>
  </si>
  <si>
    <t>= 1.38</t>
  </si>
  <si>
    <t>= 138%</t>
  </si>
  <si>
    <t>Cash Outlay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</si>
</sst>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color indexed="9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9" fontId="0" fillId="0" borderId="0" xfId="2" applyFont="1"/>
    <xf numFmtId="43" fontId="0" fillId="0" borderId="0" xfId="1" applyFont="1"/>
    <xf numFmtId="43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left"/>
    </xf>
    <xf numFmtId="0" fontId="0" fillId="0" borderId="0" xfId="0" quotePrefix="1"/>
    <xf numFmtId="0" fontId="0" fillId="0" borderId="0" xfId="0" applyAlignment="1">
      <alignment horizontal="right"/>
    </xf>
    <xf numFmtId="43" fontId="3" fillId="0" borderId="0" xfId="1" applyFont="1" applyAlignment="1">
      <alignment horizontal="right"/>
    </xf>
    <xf numFmtId="0" fontId="3" fillId="0" borderId="0" xfId="0" applyFont="1" applyAlignment="1">
      <alignment horizontal="right"/>
    </xf>
    <xf numFmtId="43" fontId="3" fillId="0" borderId="0" xfId="1" applyFont="1"/>
    <xf numFmtId="43" fontId="3" fillId="0" borderId="0" xfId="0" applyNumberFormat="1" applyFont="1"/>
    <xf numFmtId="0" fontId="4" fillId="0" borderId="0" xfId="0" applyFont="1"/>
    <xf numFmtId="0" fontId="3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9"/>
  <sheetViews>
    <sheetView tabSelected="1" workbookViewId="0">
      <selection activeCell="B5" sqref="B5"/>
    </sheetView>
  </sheetViews>
  <sheetFormatPr defaultRowHeight="13.2" x14ac:dyDescent="0.25"/>
  <cols>
    <col min="1" max="1" width="4.88671875" style="4" bestFit="1" customWidth="1"/>
    <col min="2" max="2" width="12" style="2" customWidth="1"/>
    <col min="3" max="3" width="10.33203125" style="2" bestFit="1" customWidth="1"/>
    <col min="4" max="4" width="9.33203125" style="2" bestFit="1" customWidth="1"/>
    <col min="5" max="5" width="11.33203125" style="2" bestFit="1" customWidth="1"/>
    <col min="6" max="6" width="3.109375" customWidth="1"/>
    <col min="7" max="7" width="4.88671875" style="5" bestFit="1" customWidth="1"/>
    <col min="8" max="8" width="12" customWidth="1"/>
    <col min="9" max="9" width="10.33203125" bestFit="1" customWidth="1"/>
    <col min="10" max="10" width="9.33203125" bestFit="1" customWidth="1"/>
    <col min="11" max="11" width="11.33203125" bestFit="1" customWidth="1"/>
  </cols>
  <sheetData>
    <row r="2" spans="1:12" x14ac:dyDescent="0.25">
      <c r="A2" s="15" t="s">
        <v>5</v>
      </c>
      <c r="B2" s="15"/>
      <c r="C2" s="15"/>
      <c r="D2" s="15"/>
      <c r="E2" s="15"/>
      <c r="F2" s="5"/>
      <c r="G2" s="15" t="s">
        <v>6</v>
      </c>
      <c r="H2" s="15"/>
      <c r="I2" s="15"/>
      <c r="J2" s="15"/>
      <c r="K2" s="15"/>
    </row>
    <row r="3" spans="1:12" x14ac:dyDescent="0.25">
      <c r="A3" s="4" t="s">
        <v>0</v>
      </c>
      <c r="B3" s="10" t="s">
        <v>2</v>
      </c>
      <c r="C3" s="10" t="s">
        <v>1</v>
      </c>
      <c r="D3" s="10" t="s">
        <v>3</v>
      </c>
      <c r="E3" s="10" t="s">
        <v>4</v>
      </c>
      <c r="F3" s="11"/>
      <c r="G3" s="4" t="s">
        <v>0</v>
      </c>
      <c r="H3" s="10" t="s">
        <v>2</v>
      </c>
      <c r="I3" s="10" t="s">
        <v>1</v>
      </c>
      <c r="J3" s="10" t="s">
        <v>3</v>
      </c>
      <c r="K3" s="10" t="s">
        <v>4</v>
      </c>
      <c r="L3" s="9"/>
    </row>
    <row r="4" spans="1:12" x14ac:dyDescent="0.25">
      <c r="A4" s="4">
        <v>1</v>
      </c>
      <c r="B4" s="2">
        <v>0</v>
      </c>
      <c r="C4" s="2">
        <v>1000</v>
      </c>
      <c r="D4" s="2">
        <f>(B4+C4)*0.06</f>
        <v>60</v>
      </c>
      <c r="E4" s="2">
        <f>B4+C4+D4</f>
        <v>1060</v>
      </c>
      <c r="G4" s="4">
        <v>1</v>
      </c>
      <c r="H4" s="2">
        <v>0</v>
      </c>
      <c r="I4" s="2">
        <v>0</v>
      </c>
      <c r="J4" s="2">
        <f>(H4+I4)*0.06</f>
        <v>0</v>
      </c>
      <c r="K4" s="2">
        <f>H4+I4+J4</f>
        <v>0</v>
      </c>
    </row>
    <row r="5" spans="1:12" x14ac:dyDescent="0.25">
      <c r="A5" s="4">
        <v>2</v>
      </c>
      <c r="B5" s="2">
        <f>E4</f>
        <v>1060</v>
      </c>
      <c r="C5" s="2">
        <v>1000</v>
      </c>
      <c r="D5" s="2">
        <f>(B5+C5)*0.06</f>
        <v>123.6</v>
      </c>
      <c r="E5" s="2">
        <f>B5+C5+D5</f>
        <v>2183.6</v>
      </c>
      <c r="G5" s="4">
        <v>2</v>
      </c>
      <c r="H5" s="2">
        <f>K4</f>
        <v>0</v>
      </c>
      <c r="I5" s="2">
        <v>0</v>
      </c>
      <c r="J5" s="2">
        <f>(H5+I5)*0.06</f>
        <v>0</v>
      </c>
      <c r="K5" s="2">
        <f>H5+I5+J5</f>
        <v>0</v>
      </c>
    </row>
    <row r="6" spans="1:12" x14ac:dyDescent="0.25">
      <c r="A6" s="4">
        <v>3</v>
      </c>
      <c r="B6" s="2">
        <f t="shared" ref="B6:B19" si="0">E5</f>
        <v>2183.6</v>
      </c>
      <c r="C6" s="2">
        <v>1000</v>
      </c>
      <c r="D6" s="2">
        <f t="shared" ref="D6:D19" si="1">(B6+C6)*0.06</f>
        <v>191.01599999999999</v>
      </c>
      <c r="E6" s="2">
        <f t="shared" ref="E6:E19" si="2">B6+C6+D6</f>
        <v>3374.616</v>
      </c>
      <c r="G6" s="4">
        <v>3</v>
      </c>
      <c r="H6" s="2">
        <f t="shared" ref="H6:H48" si="3">K5</f>
        <v>0</v>
      </c>
      <c r="I6" s="2">
        <v>0</v>
      </c>
      <c r="J6" s="2">
        <f t="shared" ref="J6:J48" si="4">(H6+I6)*0.06</f>
        <v>0</v>
      </c>
      <c r="K6" s="2">
        <f t="shared" ref="K6:K48" si="5">H6+I6+J6</f>
        <v>0</v>
      </c>
    </row>
    <row r="7" spans="1:12" x14ac:dyDescent="0.25">
      <c r="A7" s="4">
        <v>4</v>
      </c>
      <c r="B7" s="2">
        <f t="shared" si="0"/>
        <v>3374.616</v>
      </c>
      <c r="C7" s="2">
        <v>1000</v>
      </c>
      <c r="D7" s="2">
        <f t="shared" si="1"/>
        <v>262.47695999999996</v>
      </c>
      <c r="E7" s="2">
        <f t="shared" si="2"/>
        <v>4637.0929599999999</v>
      </c>
      <c r="G7" s="4">
        <v>4</v>
      </c>
      <c r="H7" s="2">
        <f t="shared" si="3"/>
        <v>0</v>
      </c>
      <c r="I7" s="2">
        <v>0</v>
      </c>
      <c r="J7" s="2">
        <f t="shared" si="4"/>
        <v>0</v>
      </c>
      <c r="K7" s="2">
        <f t="shared" si="5"/>
        <v>0</v>
      </c>
    </row>
    <row r="8" spans="1:12" x14ac:dyDescent="0.25">
      <c r="A8" s="4">
        <v>5</v>
      </c>
      <c r="B8" s="2">
        <f t="shared" si="0"/>
        <v>4637.0929599999999</v>
      </c>
      <c r="C8" s="2">
        <v>1000</v>
      </c>
      <c r="D8" s="2">
        <f t="shared" si="1"/>
        <v>338.22557760000001</v>
      </c>
      <c r="E8" s="2">
        <f t="shared" si="2"/>
        <v>5975.3185376000001</v>
      </c>
      <c r="G8" s="4">
        <v>5</v>
      </c>
      <c r="H8" s="2">
        <f t="shared" si="3"/>
        <v>0</v>
      </c>
      <c r="I8" s="2">
        <v>0</v>
      </c>
      <c r="J8" s="2">
        <f t="shared" si="4"/>
        <v>0</v>
      </c>
      <c r="K8" s="2">
        <f t="shared" si="5"/>
        <v>0</v>
      </c>
    </row>
    <row r="9" spans="1:12" x14ac:dyDescent="0.25">
      <c r="A9" s="4">
        <v>6</v>
      </c>
      <c r="B9" s="2">
        <f t="shared" si="0"/>
        <v>5975.3185376000001</v>
      </c>
      <c r="C9" s="2">
        <v>1000</v>
      </c>
      <c r="D9" s="2">
        <f t="shared" si="1"/>
        <v>418.51911225599997</v>
      </c>
      <c r="E9" s="2">
        <f t="shared" si="2"/>
        <v>7393.8376498560001</v>
      </c>
      <c r="G9" s="4">
        <v>6</v>
      </c>
      <c r="H9" s="2">
        <f t="shared" si="3"/>
        <v>0</v>
      </c>
      <c r="I9" s="2">
        <v>0</v>
      </c>
      <c r="J9" s="2">
        <f t="shared" si="4"/>
        <v>0</v>
      </c>
      <c r="K9" s="2">
        <f t="shared" si="5"/>
        <v>0</v>
      </c>
    </row>
    <row r="10" spans="1:12" x14ac:dyDescent="0.25">
      <c r="A10" s="4">
        <v>7</v>
      </c>
      <c r="B10" s="2">
        <f t="shared" si="0"/>
        <v>7393.8376498560001</v>
      </c>
      <c r="C10" s="2">
        <v>1000</v>
      </c>
      <c r="D10" s="2">
        <f t="shared" si="1"/>
        <v>503.63025899135994</v>
      </c>
      <c r="E10" s="2">
        <f t="shared" si="2"/>
        <v>8897.4679088473586</v>
      </c>
      <c r="G10" s="4">
        <v>7</v>
      </c>
      <c r="H10" s="2">
        <f t="shared" si="3"/>
        <v>0</v>
      </c>
      <c r="I10" s="2">
        <v>0</v>
      </c>
      <c r="J10" s="2">
        <f t="shared" si="4"/>
        <v>0</v>
      </c>
      <c r="K10" s="2">
        <f t="shared" si="5"/>
        <v>0</v>
      </c>
    </row>
    <row r="11" spans="1:12" x14ac:dyDescent="0.25">
      <c r="A11" s="4">
        <v>8</v>
      </c>
      <c r="B11" s="2">
        <f t="shared" si="0"/>
        <v>8897.4679088473586</v>
      </c>
      <c r="C11" s="2">
        <v>1000</v>
      </c>
      <c r="D11" s="2">
        <f t="shared" si="1"/>
        <v>593.84807453084147</v>
      </c>
      <c r="E11" s="2">
        <f t="shared" si="2"/>
        <v>10491.315983378199</v>
      </c>
      <c r="G11" s="4">
        <v>8</v>
      </c>
      <c r="H11" s="2">
        <f t="shared" si="3"/>
        <v>0</v>
      </c>
      <c r="I11" s="2">
        <v>0</v>
      </c>
      <c r="J11" s="2">
        <f t="shared" si="4"/>
        <v>0</v>
      </c>
      <c r="K11" s="2">
        <f t="shared" si="5"/>
        <v>0</v>
      </c>
    </row>
    <row r="12" spans="1:12" x14ac:dyDescent="0.25">
      <c r="A12" s="4">
        <v>9</v>
      </c>
      <c r="B12" s="2">
        <f t="shared" si="0"/>
        <v>10491.315983378199</v>
      </c>
      <c r="C12" s="2">
        <v>1000</v>
      </c>
      <c r="D12" s="2">
        <f t="shared" si="1"/>
        <v>689.47895900269191</v>
      </c>
      <c r="E12" s="2">
        <f t="shared" si="2"/>
        <v>12180.794942380891</v>
      </c>
      <c r="G12" s="4">
        <v>9</v>
      </c>
      <c r="H12" s="2">
        <f t="shared" si="3"/>
        <v>0</v>
      </c>
      <c r="I12" s="2">
        <v>0</v>
      </c>
      <c r="J12" s="2">
        <f t="shared" si="4"/>
        <v>0</v>
      </c>
      <c r="K12" s="2">
        <f t="shared" si="5"/>
        <v>0</v>
      </c>
    </row>
    <row r="13" spans="1:12" x14ac:dyDescent="0.25">
      <c r="A13" s="4">
        <v>10</v>
      </c>
      <c r="B13" s="2">
        <f t="shared" si="0"/>
        <v>12180.794942380891</v>
      </c>
      <c r="C13" s="2">
        <v>1000</v>
      </c>
      <c r="D13" s="2">
        <f t="shared" si="1"/>
        <v>790.84769654285344</v>
      </c>
      <c r="E13" s="2">
        <f t="shared" si="2"/>
        <v>13971.642638923744</v>
      </c>
      <c r="G13" s="4">
        <v>10</v>
      </c>
      <c r="H13" s="2">
        <f t="shared" si="3"/>
        <v>0</v>
      </c>
      <c r="I13" s="2">
        <v>0</v>
      </c>
      <c r="J13" s="2">
        <f t="shared" si="4"/>
        <v>0</v>
      </c>
      <c r="K13" s="2">
        <f t="shared" si="5"/>
        <v>0</v>
      </c>
    </row>
    <row r="14" spans="1:12" x14ac:dyDescent="0.25">
      <c r="A14" s="4">
        <v>11</v>
      </c>
      <c r="B14" s="2">
        <f t="shared" si="0"/>
        <v>13971.642638923744</v>
      </c>
      <c r="C14" s="2">
        <v>1000</v>
      </c>
      <c r="D14" s="2">
        <f t="shared" si="1"/>
        <v>898.29855833542456</v>
      </c>
      <c r="E14" s="2">
        <f t="shared" si="2"/>
        <v>15869.941197259168</v>
      </c>
      <c r="G14" s="4">
        <v>11</v>
      </c>
      <c r="H14" s="2">
        <f t="shared" si="3"/>
        <v>0</v>
      </c>
      <c r="I14" s="2">
        <v>0</v>
      </c>
      <c r="J14" s="2">
        <f t="shared" si="4"/>
        <v>0</v>
      </c>
      <c r="K14" s="2">
        <f t="shared" si="5"/>
        <v>0</v>
      </c>
    </row>
    <row r="15" spans="1:12" x14ac:dyDescent="0.25">
      <c r="A15" s="4">
        <v>12</v>
      </c>
      <c r="B15" s="2">
        <f t="shared" si="0"/>
        <v>15869.941197259168</v>
      </c>
      <c r="C15" s="2">
        <v>1000</v>
      </c>
      <c r="D15" s="2">
        <f t="shared" si="1"/>
        <v>1012.1964718355501</v>
      </c>
      <c r="E15" s="2">
        <f t="shared" si="2"/>
        <v>17882.137669094718</v>
      </c>
      <c r="G15" s="4">
        <v>12</v>
      </c>
      <c r="H15" s="2">
        <f t="shared" si="3"/>
        <v>0</v>
      </c>
      <c r="I15" s="2">
        <v>0</v>
      </c>
      <c r="J15" s="2">
        <f t="shared" si="4"/>
        <v>0</v>
      </c>
      <c r="K15" s="2">
        <f t="shared" si="5"/>
        <v>0</v>
      </c>
    </row>
    <row r="16" spans="1:12" x14ac:dyDescent="0.25">
      <c r="A16" s="4">
        <v>13</v>
      </c>
      <c r="B16" s="2">
        <f t="shared" si="0"/>
        <v>17882.137669094718</v>
      </c>
      <c r="C16" s="2">
        <v>1000</v>
      </c>
      <c r="D16" s="2">
        <f t="shared" si="1"/>
        <v>1132.928260145683</v>
      </c>
      <c r="E16" s="2">
        <f t="shared" si="2"/>
        <v>20015.065929240402</v>
      </c>
      <c r="G16" s="4">
        <v>13</v>
      </c>
      <c r="H16" s="2">
        <f t="shared" si="3"/>
        <v>0</v>
      </c>
      <c r="I16" s="2">
        <v>0</v>
      </c>
      <c r="J16" s="2">
        <f t="shared" si="4"/>
        <v>0</v>
      </c>
      <c r="K16" s="2">
        <f t="shared" si="5"/>
        <v>0</v>
      </c>
    </row>
    <row r="17" spans="1:11" x14ac:dyDescent="0.25">
      <c r="A17" s="4">
        <v>14</v>
      </c>
      <c r="B17" s="2">
        <f t="shared" si="0"/>
        <v>20015.065929240402</v>
      </c>
      <c r="C17" s="2">
        <v>1000</v>
      </c>
      <c r="D17" s="2">
        <f t="shared" si="1"/>
        <v>1260.903955754424</v>
      </c>
      <c r="E17" s="2">
        <f t="shared" si="2"/>
        <v>22275.969884994825</v>
      </c>
      <c r="G17" s="4">
        <v>14</v>
      </c>
      <c r="H17" s="2">
        <f t="shared" si="3"/>
        <v>0</v>
      </c>
      <c r="I17" s="2">
        <v>0</v>
      </c>
      <c r="J17" s="2">
        <f t="shared" si="4"/>
        <v>0</v>
      </c>
      <c r="K17" s="2">
        <f t="shared" si="5"/>
        <v>0</v>
      </c>
    </row>
    <row r="18" spans="1:11" x14ac:dyDescent="0.25">
      <c r="A18" s="4">
        <v>15</v>
      </c>
      <c r="B18" s="2">
        <f t="shared" si="0"/>
        <v>22275.969884994825</v>
      </c>
      <c r="C18" s="2">
        <v>1000</v>
      </c>
      <c r="D18" s="2">
        <f t="shared" si="1"/>
        <v>1396.5581930996896</v>
      </c>
      <c r="E18" s="2">
        <f t="shared" si="2"/>
        <v>24672.528078094514</v>
      </c>
      <c r="G18" s="4">
        <v>15</v>
      </c>
      <c r="H18" s="2">
        <f t="shared" si="3"/>
        <v>0</v>
      </c>
      <c r="I18" s="2">
        <v>0</v>
      </c>
      <c r="J18" s="2">
        <f t="shared" si="4"/>
        <v>0</v>
      </c>
      <c r="K18" s="2">
        <f t="shared" si="5"/>
        <v>0</v>
      </c>
    </row>
    <row r="19" spans="1:11" x14ac:dyDescent="0.25">
      <c r="A19" s="4">
        <v>16</v>
      </c>
      <c r="B19" s="2">
        <f t="shared" si="0"/>
        <v>24672.528078094514</v>
      </c>
      <c r="C19" s="2">
        <v>0</v>
      </c>
      <c r="D19" s="2">
        <f t="shared" si="1"/>
        <v>1480.3516846856708</v>
      </c>
      <c r="E19" s="2">
        <f t="shared" si="2"/>
        <v>26152.879762780183</v>
      </c>
      <c r="G19" s="4">
        <v>16</v>
      </c>
      <c r="H19" s="2">
        <f t="shared" si="3"/>
        <v>0</v>
      </c>
      <c r="I19" s="2">
        <v>1000</v>
      </c>
      <c r="J19" s="2">
        <f t="shared" si="4"/>
        <v>60</v>
      </c>
      <c r="K19" s="2">
        <f t="shared" si="5"/>
        <v>1060</v>
      </c>
    </row>
    <row r="20" spans="1:11" x14ac:dyDescent="0.25">
      <c r="A20" s="4">
        <v>17</v>
      </c>
      <c r="B20" s="2">
        <f>E19</f>
        <v>26152.879762780183</v>
      </c>
      <c r="C20" s="2">
        <v>0</v>
      </c>
      <c r="D20" s="2">
        <f>(B20+C20)*0.06</f>
        <v>1569.1727857668109</v>
      </c>
      <c r="E20" s="2">
        <f>B20+C20+D20</f>
        <v>27722.052548546995</v>
      </c>
      <c r="G20" s="4">
        <v>17</v>
      </c>
      <c r="H20" s="2">
        <f t="shared" si="3"/>
        <v>1060</v>
      </c>
      <c r="I20" s="2">
        <v>1000</v>
      </c>
      <c r="J20" s="2">
        <f t="shared" si="4"/>
        <v>123.6</v>
      </c>
      <c r="K20" s="2">
        <f t="shared" si="5"/>
        <v>2183.6</v>
      </c>
    </row>
    <row r="21" spans="1:11" x14ac:dyDescent="0.25">
      <c r="A21" s="4">
        <v>18</v>
      </c>
      <c r="B21" s="2">
        <f t="shared" ref="B21:B48" si="6">E20</f>
        <v>27722.052548546995</v>
      </c>
      <c r="C21" s="2">
        <v>0</v>
      </c>
      <c r="D21" s="2">
        <f t="shared" ref="D21:D48" si="7">(B21+C21)*0.06</f>
        <v>1663.3231529128198</v>
      </c>
      <c r="E21" s="2">
        <f t="shared" ref="E21:E48" si="8">B21+C21+D21</f>
        <v>29385.375701459816</v>
      </c>
      <c r="G21" s="4">
        <v>18</v>
      </c>
      <c r="H21" s="2">
        <f t="shared" si="3"/>
        <v>2183.6</v>
      </c>
      <c r="I21" s="2">
        <v>1000</v>
      </c>
      <c r="J21" s="2">
        <f t="shared" si="4"/>
        <v>191.01599999999999</v>
      </c>
      <c r="K21" s="2">
        <f t="shared" si="5"/>
        <v>3374.616</v>
      </c>
    </row>
    <row r="22" spans="1:11" x14ac:dyDescent="0.25">
      <c r="A22" s="4">
        <v>19</v>
      </c>
      <c r="B22" s="2">
        <f t="shared" si="6"/>
        <v>29385.375701459816</v>
      </c>
      <c r="C22" s="2">
        <v>0</v>
      </c>
      <c r="D22" s="2">
        <f t="shared" si="7"/>
        <v>1763.122542087589</v>
      </c>
      <c r="E22" s="2">
        <f t="shared" si="8"/>
        <v>31148.498243547405</v>
      </c>
      <c r="G22" s="4">
        <v>19</v>
      </c>
      <c r="H22" s="2">
        <f t="shared" si="3"/>
        <v>3374.616</v>
      </c>
      <c r="I22" s="2">
        <v>1000</v>
      </c>
      <c r="J22" s="2">
        <f t="shared" si="4"/>
        <v>262.47695999999996</v>
      </c>
      <c r="K22" s="2">
        <f t="shared" si="5"/>
        <v>4637.0929599999999</v>
      </c>
    </row>
    <row r="23" spans="1:11" x14ac:dyDescent="0.25">
      <c r="A23" s="4">
        <v>20</v>
      </c>
      <c r="B23" s="2">
        <f t="shared" si="6"/>
        <v>31148.498243547405</v>
      </c>
      <c r="C23" s="2">
        <v>0</v>
      </c>
      <c r="D23" s="2">
        <f t="shared" si="7"/>
        <v>1868.9098946128443</v>
      </c>
      <c r="E23" s="2">
        <f t="shared" si="8"/>
        <v>33017.408138160252</v>
      </c>
      <c r="G23" s="4">
        <v>20</v>
      </c>
      <c r="H23" s="2">
        <f t="shared" si="3"/>
        <v>4637.0929599999999</v>
      </c>
      <c r="I23" s="2">
        <v>1000</v>
      </c>
      <c r="J23" s="2">
        <f t="shared" si="4"/>
        <v>338.22557760000001</v>
      </c>
      <c r="K23" s="2">
        <f t="shared" si="5"/>
        <v>5975.3185376000001</v>
      </c>
    </row>
    <row r="24" spans="1:11" x14ac:dyDescent="0.25">
      <c r="A24" s="4">
        <v>21</v>
      </c>
      <c r="B24" s="2">
        <f t="shared" si="6"/>
        <v>33017.408138160252</v>
      </c>
      <c r="C24" s="2">
        <v>0</v>
      </c>
      <c r="D24" s="2">
        <f t="shared" si="7"/>
        <v>1981.0444882896149</v>
      </c>
      <c r="E24" s="2">
        <f t="shared" si="8"/>
        <v>34998.452626449864</v>
      </c>
      <c r="G24" s="4">
        <v>21</v>
      </c>
      <c r="H24" s="2">
        <f t="shared" si="3"/>
        <v>5975.3185376000001</v>
      </c>
      <c r="I24" s="2">
        <v>1000</v>
      </c>
      <c r="J24" s="2">
        <f t="shared" si="4"/>
        <v>418.51911225599997</v>
      </c>
      <c r="K24" s="2">
        <f t="shared" si="5"/>
        <v>7393.8376498560001</v>
      </c>
    </row>
    <row r="25" spans="1:11" x14ac:dyDescent="0.25">
      <c r="A25" s="4">
        <v>22</v>
      </c>
      <c r="B25" s="2">
        <f t="shared" si="6"/>
        <v>34998.452626449864</v>
      </c>
      <c r="C25" s="2">
        <v>0</v>
      </c>
      <c r="D25" s="2">
        <f t="shared" si="7"/>
        <v>2099.9071575869916</v>
      </c>
      <c r="E25" s="2">
        <f t="shared" si="8"/>
        <v>37098.359784036853</v>
      </c>
      <c r="G25" s="4">
        <v>22</v>
      </c>
      <c r="H25" s="2">
        <f t="shared" si="3"/>
        <v>7393.8376498560001</v>
      </c>
      <c r="I25" s="2">
        <v>1000</v>
      </c>
      <c r="J25" s="2">
        <f t="shared" si="4"/>
        <v>503.63025899135994</v>
      </c>
      <c r="K25" s="2">
        <f t="shared" si="5"/>
        <v>8897.4679088473586</v>
      </c>
    </row>
    <row r="26" spans="1:11" x14ac:dyDescent="0.25">
      <c r="A26" s="4">
        <v>23</v>
      </c>
      <c r="B26" s="2">
        <f t="shared" si="6"/>
        <v>37098.359784036853</v>
      </c>
      <c r="C26" s="2">
        <v>0</v>
      </c>
      <c r="D26" s="2">
        <f t="shared" si="7"/>
        <v>2225.9015870422113</v>
      </c>
      <c r="E26" s="2">
        <f t="shared" si="8"/>
        <v>39324.261371079061</v>
      </c>
      <c r="G26" s="4">
        <v>23</v>
      </c>
      <c r="H26" s="2">
        <f t="shared" si="3"/>
        <v>8897.4679088473586</v>
      </c>
      <c r="I26" s="2">
        <v>1000</v>
      </c>
      <c r="J26" s="2">
        <f t="shared" si="4"/>
        <v>593.84807453084147</v>
      </c>
      <c r="K26" s="2">
        <f t="shared" si="5"/>
        <v>10491.315983378199</v>
      </c>
    </row>
    <row r="27" spans="1:11" x14ac:dyDescent="0.25">
      <c r="A27" s="4">
        <v>24</v>
      </c>
      <c r="B27" s="2">
        <f t="shared" si="6"/>
        <v>39324.261371079061</v>
      </c>
      <c r="C27" s="2">
        <v>0</v>
      </c>
      <c r="D27" s="2">
        <f t="shared" si="7"/>
        <v>2359.4556822647437</v>
      </c>
      <c r="E27" s="2">
        <f t="shared" si="8"/>
        <v>41683.717053343804</v>
      </c>
      <c r="G27" s="4">
        <v>24</v>
      </c>
      <c r="H27" s="2">
        <f t="shared" si="3"/>
        <v>10491.315983378199</v>
      </c>
      <c r="I27" s="2">
        <v>1000</v>
      </c>
      <c r="J27" s="2">
        <f t="shared" si="4"/>
        <v>689.47895900269191</v>
      </c>
      <c r="K27" s="2">
        <f t="shared" si="5"/>
        <v>12180.794942380891</v>
      </c>
    </row>
    <row r="28" spans="1:11" x14ac:dyDescent="0.25">
      <c r="A28" s="4">
        <v>25</v>
      </c>
      <c r="B28" s="2">
        <f t="shared" si="6"/>
        <v>41683.717053343804</v>
      </c>
      <c r="C28" s="2">
        <v>0</v>
      </c>
      <c r="D28" s="2">
        <f t="shared" si="7"/>
        <v>2501.0230232006284</v>
      </c>
      <c r="E28" s="2">
        <f t="shared" si="8"/>
        <v>44184.740076544433</v>
      </c>
      <c r="G28" s="4">
        <v>25</v>
      </c>
      <c r="H28" s="2">
        <f t="shared" si="3"/>
        <v>12180.794942380891</v>
      </c>
      <c r="I28" s="2">
        <v>1000</v>
      </c>
      <c r="J28" s="2">
        <f t="shared" si="4"/>
        <v>790.84769654285344</v>
      </c>
      <c r="K28" s="2">
        <f t="shared" si="5"/>
        <v>13971.642638923744</v>
      </c>
    </row>
    <row r="29" spans="1:11" x14ac:dyDescent="0.25">
      <c r="A29" s="4">
        <v>26</v>
      </c>
      <c r="B29" s="2">
        <f t="shared" si="6"/>
        <v>44184.740076544433</v>
      </c>
      <c r="C29" s="2">
        <v>0</v>
      </c>
      <c r="D29" s="2">
        <f t="shared" si="7"/>
        <v>2651.084404592666</v>
      </c>
      <c r="E29" s="2">
        <f t="shared" si="8"/>
        <v>46835.824481137097</v>
      </c>
      <c r="G29" s="4">
        <v>26</v>
      </c>
      <c r="H29" s="2">
        <f t="shared" si="3"/>
        <v>13971.642638923744</v>
      </c>
      <c r="I29" s="2">
        <v>1000</v>
      </c>
      <c r="J29" s="2">
        <f t="shared" si="4"/>
        <v>898.29855833542456</v>
      </c>
      <c r="K29" s="2">
        <f t="shared" si="5"/>
        <v>15869.941197259168</v>
      </c>
    </row>
    <row r="30" spans="1:11" x14ac:dyDescent="0.25">
      <c r="A30" s="4">
        <v>27</v>
      </c>
      <c r="B30" s="2">
        <f t="shared" si="6"/>
        <v>46835.824481137097</v>
      </c>
      <c r="C30" s="2">
        <v>0</v>
      </c>
      <c r="D30" s="2">
        <f t="shared" si="7"/>
        <v>2810.1494688682255</v>
      </c>
      <c r="E30" s="2">
        <f t="shared" si="8"/>
        <v>49645.973950005326</v>
      </c>
      <c r="G30" s="4">
        <v>27</v>
      </c>
      <c r="H30" s="2">
        <f t="shared" si="3"/>
        <v>15869.941197259168</v>
      </c>
      <c r="I30" s="2">
        <v>1000</v>
      </c>
      <c r="J30" s="2">
        <f t="shared" si="4"/>
        <v>1012.1964718355501</v>
      </c>
      <c r="K30" s="2">
        <f t="shared" si="5"/>
        <v>17882.137669094718</v>
      </c>
    </row>
    <row r="31" spans="1:11" x14ac:dyDescent="0.25">
      <c r="A31" s="4">
        <v>28</v>
      </c>
      <c r="B31" s="2">
        <f t="shared" si="6"/>
        <v>49645.973950005326</v>
      </c>
      <c r="C31" s="2">
        <v>0</v>
      </c>
      <c r="D31" s="2">
        <f t="shared" si="7"/>
        <v>2978.7584370003196</v>
      </c>
      <c r="E31" s="2">
        <f t="shared" si="8"/>
        <v>52624.732387005643</v>
      </c>
      <c r="G31" s="4">
        <v>28</v>
      </c>
      <c r="H31" s="2">
        <f t="shared" si="3"/>
        <v>17882.137669094718</v>
      </c>
      <c r="I31" s="2">
        <v>1000</v>
      </c>
      <c r="J31" s="2">
        <f t="shared" si="4"/>
        <v>1132.928260145683</v>
      </c>
      <c r="K31" s="2">
        <f t="shared" si="5"/>
        <v>20015.065929240402</v>
      </c>
    </row>
    <row r="32" spans="1:11" x14ac:dyDescent="0.25">
      <c r="A32" s="4">
        <v>29</v>
      </c>
      <c r="B32" s="2">
        <f t="shared" si="6"/>
        <v>52624.732387005643</v>
      </c>
      <c r="C32" s="2">
        <v>0</v>
      </c>
      <c r="D32" s="2">
        <f t="shared" si="7"/>
        <v>3157.4839432203385</v>
      </c>
      <c r="E32" s="2">
        <f t="shared" si="8"/>
        <v>55782.21633022598</v>
      </c>
      <c r="G32" s="4">
        <v>29</v>
      </c>
      <c r="H32" s="2">
        <f t="shared" si="3"/>
        <v>20015.065929240402</v>
      </c>
      <c r="I32" s="2">
        <v>1000</v>
      </c>
      <c r="J32" s="2">
        <f t="shared" si="4"/>
        <v>1260.903955754424</v>
      </c>
      <c r="K32" s="2">
        <f t="shared" si="5"/>
        <v>22275.969884994825</v>
      </c>
    </row>
    <row r="33" spans="1:11" x14ac:dyDescent="0.25">
      <c r="A33" s="4">
        <v>30</v>
      </c>
      <c r="B33" s="2">
        <f t="shared" si="6"/>
        <v>55782.21633022598</v>
      </c>
      <c r="C33" s="2">
        <v>0</v>
      </c>
      <c r="D33" s="2">
        <f t="shared" si="7"/>
        <v>3346.9329798135586</v>
      </c>
      <c r="E33" s="2">
        <f t="shared" si="8"/>
        <v>59129.149310039538</v>
      </c>
      <c r="G33" s="4">
        <v>30</v>
      </c>
      <c r="H33" s="2">
        <f t="shared" si="3"/>
        <v>22275.969884994825</v>
      </c>
      <c r="I33" s="2">
        <v>1000</v>
      </c>
      <c r="J33" s="2">
        <f t="shared" si="4"/>
        <v>1396.5581930996896</v>
      </c>
      <c r="K33" s="2">
        <f t="shared" si="5"/>
        <v>24672.528078094514</v>
      </c>
    </row>
    <row r="34" spans="1:11" x14ac:dyDescent="0.25">
      <c r="A34" s="4">
        <v>31</v>
      </c>
      <c r="B34" s="2">
        <f t="shared" si="6"/>
        <v>59129.149310039538</v>
      </c>
      <c r="C34" s="2">
        <v>0</v>
      </c>
      <c r="D34" s="2">
        <f t="shared" si="7"/>
        <v>3547.7489586023721</v>
      </c>
      <c r="E34" s="2">
        <f t="shared" si="8"/>
        <v>62676.898268641911</v>
      </c>
      <c r="G34" s="4">
        <v>31</v>
      </c>
      <c r="H34" s="2">
        <f t="shared" si="3"/>
        <v>24672.528078094514</v>
      </c>
      <c r="I34" s="2">
        <v>1000</v>
      </c>
      <c r="J34" s="2">
        <f t="shared" si="4"/>
        <v>1540.3516846856708</v>
      </c>
      <c r="K34" s="2">
        <f t="shared" si="5"/>
        <v>27212.879762780183</v>
      </c>
    </row>
    <row r="35" spans="1:11" x14ac:dyDescent="0.25">
      <c r="A35" s="4">
        <v>32</v>
      </c>
      <c r="B35" s="2">
        <f t="shared" si="6"/>
        <v>62676.898268641911</v>
      </c>
      <c r="C35" s="2">
        <v>0</v>
      </c>
      <c r="D35" s="2">
        <f t="shared" si="7"/>
        <v>3760.6138961185147</v>
      </c>
      <c r="E35" s="2">
        <f t="shared" si="8"/>
        <v>66437.512164760425</v>
      </c>
      <c r="G35" s="4">
        <v>32</v>
      </c>
      <c r="H35" s="2">
        <f t="shared" si="3"/>
        <v>27212.879762780183</v>
      </c>
      <c r="I35" s="2">
        <v>1000</v>
      </c>
      <c r="J35" s="2">
        <f t="shared" si="4"/>
        <v>1692.772785766811</v>
      </c>
      <c r="K35" s="2">
        <f t="shared" si="5"/>
        <v>29905.652548546994</v>
      </c>
    </row>
    <row r="36" spans="1:11" x14ac:dyDescent="0.25">
      <c r="A36" s="4">
        <v>33</v>
      </c>
      <c r="B36" s="2">
        <f t="shared" si="6"/>
        <v>66437.512164760425</v>
      </c>
      <c r="C36" s="2">
        <v>0</v>
      </c>
      <c r="D36" s="2">
        <f t="shared" si="7"/>
        <v>3986.2507298856253</v>
      </c>
      <c r="E36" s="2">
        <f t="shared" si="8"/>
        <v>70423.762894646046</v>
      </c>
      <c r="G36" s="4">
        <v>33</v>
      </c>
      <c r="H36" s="2">
        <f t="shared" si="3"/>
        <v>29905.652548546994</v>
      </c>
      <c r="I36" s="2">
        <v>1000</v>
      </c>
      <c r="J36" s="2">
        <f t="shared" si="4"/>
        <v>1854.3391529128196</v>
      </c>
      <c r="K36" s="2">
        <f t="shared" si="5"/>
        <v>32759.991701459814</v>
      </c>
    </row>
    <row r="37" spans="1:11" x14ac:dyDescent="0.25">
      <c r="A37" s="4">
        <v>34</v>
      </c>
      <c r="B37" s="2">
        <f t="shared" si="6"/>
        <v>70423.762894646046</v>
      </c>
      <c r="C37" s="2">
        <v>0</v>
      </c>
      <c r="D37" s="2">
        <f t="shared" si="7"/>
        <v>4225.4257736787622</v>
      </c>
      <c r="E37" s="2">
        <f t="shared" si="8"/>
        <v>74649.188668324816</v>
      </c>
      <c r="G37" s="4">
        <v>34</v>
      </c>
      <c r="H37" s="2">
        <f t="shared" si="3"/>
        <v>32759.991701459814</v>
      </c>
      <c r="I37" s="2">
        <v>1000</v>
      </c>
      <c r="J37" s="2">
        <f t="shared" si="4"/>
        <v>2025.5995020875889</v>
      </c>
      <c r="K37" s="2">
        <f t="shared" si="5"/>
        <v>35785.591203547403</v>
      </c>
    </row>
    <row r="38" spans="1:11" x14ac:dyDescent="0.25">
      <c r="A38" s="4">
        <v>35</v>
      </c>
      <c r="B38" s="2">
        <f t="shared" si="6"/>
        <v>74649.188668324816</v>
      </c>
      <c r="C38" s="2">
        <v>0</v>
      </c>
      <c r="D38" s="2">
        <f t="shared" si="7"/>
        <v>4478.9513200994888</v>
      </c>
      <c r="E38" s="2">
        <f t="shared" si="8"/>
        <v>79128.1399884243</v>
      </c>
      <c r="G38" s="4">
        <v>35</v>
      </c>
      <c r="H38" s="2">
        <f t="shared" si="3"/>
        <v>35785.591203547403</v>
      </c>
      <c r="I38" s="2">
        <v>1000</v>
      </c>
      <c r="J38" s="2">
        <f t="shared" si="4"/>
        <v>2207.135472212844</v>
      </c>
      <c r="K38" s="2">
        <f t="shared" si="5"/>
        <v>38992.726675760248</v>
      </c>
    </row>
    <row r="39" spans="1:11" x14ac:dyDescent="0.25">
      <c r="A39" s="4">
        <v>36</v>
      </c>
      <c r="B39" s="2">
        <f t="shared" si="6"/>
        <v>79128.1399884243</v>
      </c>
      <c r="C39" s="2">
        <v>0</v>
      </c>
      <c r="D39" s="2">
        <f t="shared" si="7"/>
        <v>4747.688399305458</v>
      </c>
      <c r="E39" s="2">
        <f t="shared" si="8"/>
        <v>83875.828387729765</v>
      </c>
      <c r="G39" s="4">
        <v>36</v>
      </c>
      <c r="H39" s="2">
        <f t="shared" si="3"/>
        <v>38992.726675760248</v>
      </c>
      <c r="I39" s="2">
        <v>1000</v>
      </c>
      <c r="J39" s="2">
        <f t="shared" si="4"/>
        <v>2399.5636005456149</v>
      </c>
      <c r="K39" s="2">
        <f t="shared" si="5"/>
        <v>42392.290276305866</v>
      </c>
    </row>
    <row r="40" spans="1:11" x14ac:dyDescent="0.25">
      <c r="A40" s="4">
        <v>37</v>
      </c>
      <c r="B40" s="2">
        <f t="shared" si="6"/>
        <v>83875.828387729765</v>
      </c>
      <c r="C40" s="2">
        <v>0</v>
      </c>
      <c r="D40" s="2">
        <f t="shared" si="7"/>
        <v>5032.5497032637859</v>
      </c>
      <c r="E40" s="2">
        <f t="shared" si="8"/>
        <v>88908.378090993545</v>
      </c>
      <c r="G40" s="4">
        <v>37</v>
      </c>
      <c r="H40" s="2">
        <f t="shared" si="3"/>
        <v>42392.290276305866</v>
      </c>
      <c r="I40" s="2">
        <v>1000</v>
      </c>
      <c r="J40" s="2">
        <f t="shared" si="4"/>
        <v>2603.5374165783519</v>
      </c>
      <c r="K40" s="2">
        <f t="shared" si="5"/>
        <v>45995.827692884217</v>
      </c>
    </row>
    <row r="41" spans="1:11" x14ac:dyDescent="0.25">
      <c r="A41" s="4">
        <v>38</v>
      </c>
      <c r="B41" s="2">
        <f t="shared" si="6"/>
        <v>88908.378090993545</v>
      </c>
      <c r="C41" s="2">
        <v>0</v>
      </c>
      <c r="D41" s="2">
        <f t="shared" si="7"/>
        <v>5334.5026854596126</v>
      </c>
      <c r="E41" s="2">
        <f t="shared" si="8"/>
        <v>94242.880776453152</v>
      </c>
      <c r="G41" s="4">
        <v>38</v>
      </c>
      <c r="H41" s="2">
        <f t="shared" si="3"/>
        <v>45995.827692884217</v>
      </c>
      <c r="I41" s="2">
        <v>1000</v>
      </c>
      <c r="J41" s="2">
        <f t="shared" si="4"/>
        <v>2819.7496615730529</v>
      </c>
      <c r="K41" s="2">
        <f t="shared" si="5"/>
        <v>49815.577354457273</v>
      </c>
    </row>
    <row r="42" spans="1:11" x14ac:dyDescent="0.25">
      <c r="A42" s="4">
        <v>39</v>
      </c>
      <c r="B42" s="2">
        <f t="shared" si="6"/>
        <v>94242.880776453152</v>
      </c>
      <c r="C42" s="2">
        <v>0</v>
      </c>
      <c r="D42" s="2">
        <f t="shared" si="7"/>
        <v>5654.5728465871889</v>
      </c>
      <c r="E42" s="2">
        <f t="shared" si="8"/>
        <v>99897.453623040346</v>
      </c>
      <c r="G42" s="4">
        <v>39</v>
      </c>
      <c r="H42" s="2">
        <f t="shared" si="3"/>
        <v>49815.577354457273</v>
      </c>
      <c r="I42" s="2">
        <v>1000</v>
      </c>
      <c r="J42" s="2">
        <f t="shared" si="4"/>
        <v>3048.9346412674363</v>
      </c>
      <c r="K42" s="2">
        <f t="shared" si="5"/>
        <v>53864.511995724708</v>
      </c>
    </row>
    <row r="43" spans="1:11" x14ac:dyDescent="0.25">
      <c r="A43" s="4">
        <v>40</v>
      </c>
      <c r="B43" s="2">
        <f t="shared" si="6"/>
        <v>99897.453623040346</v>
      </c>
      <c r="C43" s="2">
        <v>0</v>
      </c>
      <c r="D43" s="2">
        <f t="shared" si="7"/>
        <v>5993.8472173824202</v>
      </c>
      <c r="E43" s="2">
        <f t="shared" si="8"/>
        <v>105891.30084042277</v>
      </c>
      <c r="G43" s="4">
        <v>40</v>
      </c>
      <c r="H43" s="2">
        <f t="shared" si="3"/>
        <v>53864.511995724708</v>
      </c>
      <c r="I43" s="2">
        <v>1000</v>
      </c>
      <c r="J43" s="2">
        <f t="shared" si="4"/>
        <v>3291.8707197434824</v>
      </c>
      <c r="K43" s="2">
        <f t="shared" si="5"/>
        <v>58156.382715468193</v>
      </c>
    </row>
    <row r="44" spans="1:11" x14ac:dyDescent="0.25">
      <c r="A44" s="4">
        <v>41</v>
      </c>
      <c r="B44" s="2">
        <f t="shared" si="6"/>
        <v>105891.30084042277</v>
      </c>
      <c r="C44" s="2">
        <v>0</v>
      </c>
      <c r="D44" s="2">
        <f t="shared" si="7"/>
        <v>6353.4780504253658</v>
      </c>
      <c r="E44" s="2">
        <f t="shared" si="8"/>
        <v>112244.77889084815</v>
      </c>
      <c r="G44" s="4">
        <v>41</v>
      </c>
      <c r="H44" s="2">
        <f t="shared" si="3"/>
        <v>58156.382715468193</v>
      </c>
      <c r="I44" s="2">
        <v>1000</v>
      </c>
      <c r="J44" s="2">
        <f t="shared" si="4"/>
        <v>3549.3829629280913</v>
      </c>
      <c r="K44" s="2">
        <f t="shared" si="5"/>
        <v>62705.765678396281</v>
      </c>
    </row>
    <row r="45" spans="1:11" x14ac:dyDescent="0.25">
      <c r="A45" s="4">
        <v>42</v>
      </c>
      <c r="B45" s="2">
        <f t="shared" si="6"/>
        <v>112244.77889084815</v>
      </c>
      <c r="C45" s="2">
        <v>0</v>
      </c>
      <c r="D45" s="2">
        <f t="shared" si="7"/>
        <v>6734.6867334508888</v>
      </c>
      <c r="E45" s="2">
        <f t="shared" si="8"/>
        <v>118979.46562429903</v>
      </c>
      <c r="G45" s="4">
        <v>42</v>
      </c>
      <c r="H45" s="2">
        <f t="shared" si="3"/>
        <v>62705.765678396281</v>
      </c>
      <c r="I45" s="2">
        <v>1000</v>
      </c>
      <c r="J45" s="2">
        <f t="shared" si="4"/>
        <v>3822.3459407037767</v>
      </c>
      <c r="K45" s="2">
        <f t="shared" si="5"/>
        <v>67528.111619100062</v>
      </c>
    </row>
    <row r="46" spans="1:11" x14ac:dyDescent="0.25">
      <c r="A46" s="4">
        <v>43</v>
      </c>
      <c r="B46" s="2">
        <f t="shared" si="6"/>
        <v>118979.46562429903</v>
      </c>
      <c r="C46" s="2">
        <v>0</v>
      </c>
      <c r="D46" s="2">
        <f t="shared" si="7"/>
        <v>7138.767937457942</v>
      </c>
      <c r="E46" s="2">
        <f t="shared" si="8"/>
        <v>126118.23356175698</v>
      </c>
      <c r="G46" s="4">
        <v>43</v>
      </c>
      <c r="H46" s="2">
        <f t="shared" si="3"/>
        <v>67528.111619100062</v>
      </c>
      <c r="I46" s="2">
        <v>1000</v>
      </c>
      <c r="J46" s="2">
        <f t="shared" si="4"/>
        <v>4111.686697146004</v>
      </c>
      <c r="K46" s="2">
        <f t="shared" si="5"/>
        <v>72639.798316246073</v>
      </c>
    </row>
    <row r="47" spans="1:11" x14ac:dyDescent="0.25">
      <c r="A47" s="4">
        <v>44</v>
      </c>
      <c r="B47" s="2">
        <f t="shared" si="6"/>
        <v>126118.23356175698</v>
      </c>
      <c r="C47" s="2">
        <v>0</v>
      </c>
      <c r="D47" s="2">
        <f t="shared" si="7"/>
        <v>7567.0940137054185</v>
      </c>
      <c r="E47" s="2">
        <f t="shared" si="8"/>
        <v>133685.3275754624</v>
      </c>
      <c r="G47" s="4">
        <v>44</v>
      </c>
      <c r="H47" s="2">
        <f t="shared" si="3"/>
        <v>72639.798316246073</v>
      </c>
      <c r="I47" s="2">
        <v>1000</v>
      </c>
      <c r="J47" s="2">
        <f t="shared" si="4"/>
        <v>4418.3878989747645</v>
      </c>
      <c r="K47" s="2">
        <f t="shared" si="5"/>
        <v>78058.186215220834</v>
      </c>
    </row>
    <row r="48" spans="1:11" x14ac:dyDescent="0.25">
      <c r="A48" s="4">
        <v>45</v>
      </c>
      <c r="B48" s="2">
        <f t="shared" si="6"/>
        <v>133685.3275754624</v>
      </c>
      <c r="C48" s="2">
        <v>0</v>
      </c>
      <c r="D48" s="2">
        <f t="shared" si="7"/>
        <v>8021.1196545277444</v>
      </c>
      <c r="E48" s="2">
        <f t="shared" si="8"/>
        <v>141706.44722999015</v>
      </c>
      <c r="G48" s="4">
        <v>45</v>
      </c>
      <c r="H48" s="2">
        <f t="shared" si="3"/>
        <v>78058.186215220834</v>
      </c>
      <c r="I48" s="2">
        <v>1000</v>
      </c>
      <c r="J48" s="2">
        <f t="shared" si="4"/>
        <v>4743.49117291325</v>
      </c>
      <c r="K48" s="2">
        <f t="shared" si="5"/>
        <v>83801.677388134078</v>
      </c>
    </row>
    <row r="49" spans="1:9" s="5" customFormat="1" x14ac:dyDescent="0.25">
      <c r="A49" s="4"/>
      <c r="B49" s="12" t="s">
        <v>22</v>
      </c>
      <c r="C49" s="12">
        <f>SUM(C4:C48)</f>
        <v>15000</v>
      </c>
      <c r="D49" s="12"/>
      <c r="E49" s="12"/>
      <c r="H49" s="12" t="s">
        <v>22</v>
      </c>
      <c r="I49" s="13">
        <f>SUM(I4:I48)</f>
        <v>30000</v>
      </c>
    </row>
  </sheetData>
  <mergeCells count="2">
    <mergeCell ref="A2:E2"/>
    <mergeCell ref="G2:K2"/>
  </mergeCells>
  <phoneticPr fontId="2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B8" workbookViewId="0">
      <selection activeCell="E2" sqref="E2"/>
    </sheetView>
  </sheetViews>
  <sheetFormatPr defaultRowHeight="13.2" x14ac:dyDescent="0.25"/>
  <cols>
    <col min="1" max="1" width="5.109375" style="4" bestFit="1" customWidth="1"/>
    <col min="2" max="2" width="11" customWidth="1"/>
    <col min="3" max="3" width="6" customWidth="1"/>
    <col min="4" max="4" width="9.5546875" customWidth="1"/>
    <col min="5" max="5" width="8.44140625" customWidth="1"/>
    <col min="6" max="6" width="11.109375" customWidth="1"/>
    <col min="9" max="9" width="10.33203125" bestFit="1" customWidth="1"/>
  </cols>
  <sheetData>
    <row r="1" spans="1:9" x14ac:dyDescent="0.25">
      <c r="A1" s="15" t="s">
        <v>16</v>
      </c>
      <c r="B1" s="15"/>
      <c r="C1" s="15"/>
      <c r="D1" s="15"/>
      <c r="E1" s="15"/>
      <c r="F1" s="15"/>
    </row>
    <row r="2" spans="1:9" x14ac:dyDescent="0.25">
      <c r="D2" s="14">
        <v>9.2700000000000005E-2</v>
      </c>
      <c r="E2" s="14">
        <v>1.8E-3</v>
      </c>
    </row>
    <row r="3" spans="1:9" s="5" customFormat="1" ht="24.75" customHeight="1" x14ac:dyDescent="0.25">
      <c r="A3" s="4" t="s">
        <v>0</v>
      </c>
      <c r="B3" s="6" t="s">
        <v>7</v>
      </c>
      <c r="C3" s="6" t="s">
        <v>8</v>
      </c>
      <c r="D3" s="6" t="s">
        <v>9</v>
      </c>
      <c r="E3" s="6" t="s">
        <v>10</v>
      </c>
      <c r="F3" s="6" t="s">
        <v>11</v>
      </c>
    </row>
    <row r="4" spans="1:9" x14ac:dyDescent="0.25">
      <c r="A4" s="4">
        <v>1</v>
      </c>
      <c r="B4" s="2">
        <v>10000</v>
      </c>
      <c r="C4" s="2">
        <f>0*B4</f>
        <v>0</v>
      </c>
      <c r="D4" s="2">
        <f>D2*(B4-C4)</f>
        <v>927</v>
      </c>
      <c r="E4" s="2">
        <f>E2*(B4-C4+D4)</f>
        <v>19.668599999999998</v>
      </c>
      <c r="F4" s="2">
        <f>B4-C4+D4-E4</f>
        <v>10907.331399999999</v>
      </c>
    </row>
    <row r="5" spans="1:9" x14ac:dyDescent="0.25">
      <c r="A5" s="4">
        <v>2</v>
      </c>
      <c r="B5" s="2">
        <f>F4</f>
        <v>10907.331399999999</v>
      </c>
      <c r="C5" s="2">
        <f t="shared" ref="C5:C13" si="0">0*B5</f>
        <v>0</v>
      </c>
      <c r="D5" s="2">
        <f>D2*(B5-C5)</f>
        <v>1011.10962078</v>
      </c>
      <c r="E5" s="2">
        <f>E2*(B5-C5+D5)</f>
        <v>21.453193837403997</v>
      </c>
      <c r="F5" s="2">
        <f>B5-C5+D5-E5</f>
        <v>11896.987826942595</v>
      </c>
    </row>
    <row r="6" spans="1:9" x14ac:dyDescent="0.25">
      <c r="A6" s="4">
        <v>3</v>
      </c>
      <c r="B6" s="2">
        <f t="shared" ref="B6:B13" si="1">F5</f>
        <v>11896.987826942595</v>
      </c>
      <c r="C6" s="2">
        <f t="shared" si="0"/>
        <v>0</v>
      </c>
      <c r="D6" s="2">
        <f>D2*(B6-C6)</f>
        <v>1102.8507715575786</v>
      </c>
      <c r="E6" s="2">
        <f>E2*(B6-C6+D6)</f>
        <v>23.399709477300313</v>
      </c>
      <c r="F6" s="2">
        <f t="shared" ref="F6:F13" si="2">B6-C6+D6-E6</f>
        <v>12976.438889022873</v>
      </c>
    </row>
    <row r="7" spans="1:9" x14ac:dyDescent="0.25">
      <c r="A7" s="4">
        <v>4</v>
      </c>
      <c r="B7" s="2">
        <f t="shared" si="1"/>
        <v>12976.438889022873</v>
      </c>
      <c r="C7" s="2">
        <f t="shared" si="0"/>
        <v>0</v>
      </c>
      <c r="D7" s="2">
        <f>D2*(B7-C7)</f>
        <v>1202.9158850124204</v>
      </c>
      <c r="E7" s="2">
        <f>E2*(B7-C7+D7)</f>
        <v>25.522838593263526</v>
      </c>
      <c r="F7" s="2">
        <f t="shared" si="2"/>
        <v>14153.831935442029</v>
      </c>
    </row>
    <row r="8" spans="1:9" x14ac:dyDescent="0.25">
      <c r="A8" s="4">
        <v>5</v>
      </c>
      <c r="B8" s="2">
        <f t="shared" si="1"/>
        <v>14153.831935442029</v>
      </c>
      <c r="C8" s="2">
        <f t="shared" si="0"/>
        <v>0</v>
      </c>
      <c r="D8" s="2">
        <f>D2*(B8-C8)</f>
        <v>1312.0602204154761</v>
      </c>
      <c r="E8" s="2">
        <f>E2*(B8-C8+D8)</f>
        <v>27.838605880543511</v>
      </c>
      <c r="F8" s="2">
        <f t="shared" si="2"/>
        <v>15438.053549976963</v>
      </c>
    </row>
    <row r="9" spans="1:9" x14ac:dyDescent="0.25">
      <c r="A9" s="4">
        <v>6</v>
      </c>
      <c r="B9" s="2">
        <f t="shared" si="1"/>
        <v>15438.053549976963</v>
      </c>
      <c r="C9" s="2">
        <f t="shared" si="0"/>
        <v>0</v>
      </c>
      <c r="D9" s="2">
        <f>D2*(B9-C9)</f>
        <v>1431.1075640828647</v>
      </c>
      <c r="E9" s="2">
        <f>E2*(B9-C9+D9)</f>
        <v>30.36449000530769</v>
      </c>
      <c r="F9" s="2">
        <f t="shared" si="2"/>
        <v>16838.796624054521</v>
      </c>
      <c r="H9" s="1"/>
      <c r="I9" s="3"/>
    </row>
    <row r="10" spans="1:9" x14ac:dyDescent="0.25">
      <c r="A10" s="4">
        <v>7</v>
      </c>
      <c r="B10" s="2">
        <f t="shared" si="1"/>
        <v>16838.796624054521</v>
      </c>
      <c r="C10" s="2">
        <f t="shared" si="0"/>
        <v>0</v>
      </c>
      <c r="D10" s="2">
        <f>D2*(B10-C10)</f>
        <v>1560.9564470498542</v>
      </c>
      <c r="E10" s="2">
        <f>E2*(B10-C10+D10)</f>
        <v>33.119555527987877</v>
      </c>
      <c r="F10" s="2">
        <f t="shared" si="2"/>
        <v>18366.633515576388</v>
      </c>
    </row>
    <row r="11" spans="1:9" x14ac:dyDescent="0.25">
      <c r="A11" s="4">
        <v>8</v>
      </c>
      <c r="B11" s="2">
        <f t="shared" si="1"/>
        <v>18366.633515576388</v>
      </c>
      <c r="C11" s="2">
        <f t="shared" si="0"/>
        <v>0</v>
      </c>
      <c r="D11" s="2">
        <f>D2*(B11-C11)</f>
        <v>1702.5869268939314</v>
      </c>
      <c r="E11" s="2">
        <f>E2*(B11-C11+D11)</f>
        <v>36.124596796446575</v>
      </c>
      <c r="F11" s="2">
        <f t="shared" si="2"/>
        <v>20033.095845673874</v>
      </c>
    </row>
    <row r="12" spans="1:9" x14ac:dyDescent="0.25">
      <c r="A12" s="4">
        <v>9</v>
      </c>
      <c r="B12" s="2">
        <f t="shared" si="1"/>
        <v>20033.095845673874</v>
      </c>
      <c r="C12" s="2">
        <f t="shared" si="0"/>
        <v>0</v>
      </c>
      <c r="D12" s="2">
        <f>D2*(B12-C12)</f>
        <v>1857.0679848939681</v>
      </c>
      <c r="E12" s="2">
        <f>E2*(B12-C12+D12)</f>
        <v>39.402294895022116</v>
      </c>
      <c r="F12" s="2">
        <f t="shared" si="2"/>
        <v>21850.76153567282</v>
      </c>
    </row>
    <row r="13" spans="1:9" x14ac:dyDescent="0.25">
      <c r="A13" s="4">
        <v>10</v>
      </c>
      <c r="B13" s="2">
        <f t="shared" si="1"/>
        <v>21850.76153567282</v>
      </c>
      <c r="C13" s="2">
        <f t="shared" si="0"/>
        <v>0</v>
      </c>
      <c r="D13" s="2">
        <f>D2*(B13-C13)</f>
        <v>2025.5655943568706</v>
      </c>
      <c r="E13" s="2">
        <f>E2*(B13-C13+D13)</f>
        <v>42.977388834053443</v>
      </c>
      <c r="F13" s="2">
        <f t="shared" si="2"/>
        <v>23833.349741195638</v>
      </c>
    </row>
    <row r="14" spans="1:9" x14ac:dyDescent="0.25">
      <c r="A14" s="7"/>
    </row>
    <row r="15" spans="1:9" x14ac:dyDescent="0.25">
      <c r="A15" s="7" t="s">
        <v>12</v>
      </c>
      <c r="D15" s="8" t="s">
        <v>14</v>
      </c>
    </row>
    <row r="16" spans="1:9" x14ac:dyDescent="0.25">
      <c r="A16" s="7"/>
      <c r="D16" s="8" t="s">
        <v>17</v>
      </c>
    </row>
    <row r="17" spans="1:4" x14ac:dyDescent="0.25">
      <c r="A17" s="7"/>
      <c r="D17" s="8" t="s">
        <v>18</v>
      </c>
    </row>
    <row r="18" spans="1:4" ht="20.25" customHeight="1" x14ac:dyDescent="0.25">
      <c r="A18" s="7" t="s">
        <v>15</v>
      </c>
      <c r="D18" s="8" t="s">
        <v>13</v>
      </c>
    </row>
    <row r="19" spans="1:4" x14ac:dyDescent="0.25">
      <c r="A19" s="7"/>
      <c r="D19" s="8" t="s">
        <v>19</v>
      </c>
    </row>
    <row r="20" spans="1:4" x14ac:dyDescent="0.25">
      <c r="A20" s="7"/>
      <c r="D20" s="8" t="s">
        <v>20</v>
      </c>
    </row>
    <row r="21" spans="1:4" x14ac:dyDescent="0.25">
      <c r="A21" s="7"/>
      <c r="D21" s="8" t="s">
        <v>21</v>
      </c>
    </row>
    <row r="22" spans="1:4" x14ac:dyDescent="0.25">
      <c r="A22" s="7"/>
    </row>
    <row r="23" spans="1:4" x14ac:dyDescent="0.25">
      <c r="A23" s="7"/>
    </row>
    <row r="24" spans="1:4" x14ac:dyDescent="0.25">
      <c r="A24" s="7"/>
    </row>
    <row r="25" spans="1:4" x14ac:dyDescent="0.25">
      <c r="A25" s="7"/>
    </row>
    <row r="26" spans="1:4" x14ac:dyDescent="0.25">
      <c r="A26" s="7"/>
    </row>
  </sheetData>
  <mergeCells count="1">
    <mergeCell ref="A1:F1"/>
  </mergeCells>
  <phoneticPr fontId="2" type="noConversion"/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Early or Late</vt:lpstr>
      <vt:lpstr>Vanguard</vt:lpstr>
      <vt:lpstr>Sheet3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Heidi Toprac</dc:creator>
  <cp:lastModifiedBy>Aniket Gupta</cp:lastModifiedBy>
  <dcterms:created xsi:type="dcterms:W3CDTF">2003-11-14T15:13:07Z</dcterms:created>
  <dcterms:modified xsi:type="dcterms:W3CDTF">2024-02-03T22:22:50Z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1266346001</vt:i4>
  </property>
  <property fmtid="{D5CDD505-2E9C-101B-9397-08002B2CF9AE}" pid="3" name="_EmailSubject">
    <vt:lpwstr>Homework #4 Grading</vt:lpwstr>
  </property>
  <property fmtid="{D5CDD505-2E9C-101B-9397-08002B2CF9AE}" pid="4" name="_AuthorEmail">
    <vt:lpwstr>Heidi.Toprac@mccombs.utexas.edu</vt:lpwstr>
  </property>
  <property fmtid="{D5CDD505-2E9C-101B-9397-08002B2CF9AE}" pid="5" name="_AuthorEmailDisplayName">
    <vt:lpwstr>Heidi Toprac {toprach}</vt:lpwstr>
  </property>
  <property fmtid="{D5CDD505-2E9C-101B-9397-08002B2CF9AE}" pid="6" name="_ReviewingToolsShownOnce">
    <vt:lpwstr/>
  </property>
</Properties>
</file>