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65B59446-8746-4CF6-BAF9-639127E9B9FD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7" i="1"/>
  <c r="C18" i="1" s="1"/>
  <c r="C19" i="1" s="1"/>
  <c r="C23" i="1"/>
  <c r="C24" i="1" s="1"/>
  <c r="C31" i="1"/>
  <c r="C37" i="1"/>
  <c r="C40" i="1" s="1"/>
  <c r="C41" i="1" s="1"/>
  <c r="C42" i="1" l="1"/>
</calcChain>
</file>

<file path=xl/sharedStrings.xml><?xml version="1.0" encoding="utf-8"?>
<sst xmlns="http://schemas.openxmlformats.org/spreadsheetml/2006/main" count="42" uniqueCount="25">
  <si>
    <t>F=</t>
  </si>
  <si>
    <t>((R^2 - (R-h)^2)^(1/2)*M*g)/(R-h)</t>
  </si>
  <si>
    <t>Length</t>
  </si>
  <si>
    <t>Length =</t>
  </si>
  <si>
    <t>m</t>
  </si>
  <si>
    <t xml:space="preserve">Mass = </t>
  </si>
  <si>
    <t>kg</t>
  </si>
  <si>
    <t>Mass(Bullet)</t>
  </si>
  <si>
    <t>V0</t>
  </si>
  <si>
    <t>m/s</t>
  </si>
  <si>
    <t>VF</t>
  </si>
  <si>
    <t>Mass</t>
  </si>
  <si>
    <t>x 10^10 kg</t>
  </si>
  <si>
    <t>Velocity</t>
  </si>
  <si>
    <t>x 10^4 m/s</t>
  </si>
  <si>
    <t>Angle</t>
  </si>
  <si>
    <t>Degrees</t>
  </si>
  <si>
    <t>Radians</t>
  </si>
  <si>
    <t>M1</t>
  </si>
  <si>
    <t>M2</t>
  </si>
  <si>
    <t>M3</t>
  </si>
  <si>
    <t>N</t>
  </si>
  <si>
    <t>Weight (Sign)</t>
  </si>
  <si>
    <t>Weight (Beam)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</si>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</sst>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topLeftCell="A17" workbookViewId="0">
      <selection activeCell="C42" sqref="C42"/>
    </sheetView>
  </sheetViews>
  <sheetFormatPr defaultRowHeight="13.2" x14ac:dyDescent="0.25"/>
  <cols>
    <col min="1" max="1" width="3.33203125" style="2" bestFit="1" customWidth="1"/>
    <col min="2" max="2" width="12.33203125" customWidth="1"/>
    <col min="3" max="3" width="10" customWidth="1"/>
  </cols>
  <sheetData>
    <row r="2" spans="1:4" x14ac:dyDescent="0.25">
      <c r="A2" s="2">
        <v>1</v>
      </c>
    </row>
    <row r="4" spans="1:4" x14ac:dyDescent="0.25">
      <c r="A4" s="2" t="s">
        <v>0</v>
      </c>
      <c r="B4" s="3" t="s">
        <v>1</v>
      </c>
    </row>
    <row r="6" spans="1:4" x14ac:dyDescent="0.25">
      <c r="A6" s="2">
        <v>2</v>
      </c>
    </row>
    <row r="7" spans="1:4" x14ac:dyDescent="0.25">
      <c r="B7" t="s">
        <v>3</v>
      </c>
      <c r="C7" s="1">
        <v>1.1000000000000001</v>
      </c>
      <c r="D7" t="s">
        <v>4</v>
      </c>
    </row>
    <row r="8" spans="1:4" x14ac:dyDescent="0.25">
      <c r="B8" t="s">
        <v>7</v>
      </c>
      <c r="C8" s="1">
        <v>2E-3</v>
      </c>
      <c r="D8" t="s">
        <v>6</v>
      </c>
    </row>
    <row r="9" spans="1:4" x14ac:dyDescent="0.25">
      <c r="B9" t="s">
        <v>5</v>
      </c>
      <c r="C9">
        <v>0.3</v>
      </c>
      <c r="D9" t="s">
        <v>6</v>
      </c>
    </row>
    <row r="10" spans="1:4" x14ac:dyDescent="0.25">
      <c r="B10" t="s">
        <v>8</v>
      </c>
      <c r="C10">
        <v>250</v>
      </c>
      <c r="D10" t="s">
        <v>9</v>
      </c>
    </row>
    <row r="11" spans="1:4" x14ac:dyDescent="0.25">
      <c r="B11" t="s">
        <v>10</v>
      </c>
      <c r="C11">
        <v>160</v>
      </c>
      <c r="D11" t="s">
        <v>9</v>
      </c>
    </row>
    <row r="12" spans="1:4" x14ac:dyDescent="0.25">
      <c r="C12" s="3">
        <f>(12*(C8*C7/4*C10-C8*C7/4*C11))/(C9*(C7^2))</f>
        <v>1.6363636363636365</v>
      </c>
    </row>
    <row r="14" spans="1:4" x14ac:dyDescent="0.25">
      <c r="A14" s="2">
        <v>3</v>
      </c>
    </row>
    <row r="15" spans="1:4" x14ac:dyDescent="0.25">
      <c r="B15" t="s">
        <v>11</v>
      </c>
      <c r="C15" s="1">
        <v>6.8</v>
      </c>
      <c r="D15" t="s">
        <v>12</v>
      </c>
    </row>
    <row r="16" spans="1:4" x14ac:dyDescent="0.25">
      <c r="B16" t="s">
        <v>13</v>
      </c>
      <c r="C16" s="1">
        <v>2</v>
      </c>
      <c r="D16" t="s">
        <v>14</v>
      </c>
    </row>
    <row r="17" spans="1:4" x14ac:dyDescent="0.25">
      <c r="C17">
        <f>RADIANS(45)</f>
        <v>0.78539816339744828</v>
      </c>
    </row>
    <row r="18" spans="1:4" x14ac:dyDescent="0.25">
      <c r="C18">
        <f>(((2*PI()/86400)^(-1))*(C16*(10^4))*SIN(C17))/((6.38*(10^6)))+1</f>
        <v>31.480928572090114</v>
      </c>
    </row>
    <row r="19" spans="1:4" x14ac:dyDescent="0.25">
      <c r="C19" s="3">
        <f>(5/2*(C15*(10^10))/(5.97*(10^24)))*C18</f>
        <v>8.9644185213656948E-13</v>
      </c>
    </row>
    <row r="20" spans="1:4" x14ac:dyDescent="0.25">
      <c r="A20" s="2">
        <v>4</v>
      </c>
    </row>
    <row r="21" spans="1:4" x14ac:dyDescent="0.25">
      <c r="B21" t="s">
        <v>11</v>
      </c>
      <c r="C21" s="1">
        <v>0.43</v>
      </c>
      <c r="D21" t="s">
        <v>6</v>
      </c>
    </row>
    <row r="22" spans="1:4" x14ac:dyDescent="0.25">
      <c r="B22" t="s">
        <v>15</v>
      </c>
      <c r="C22">
        <v>3.5</v>
      </c>
      <c r="D22" t="s">
        <v>16</v>
      </c>
    </row>
    <row r="23" spans="1:4" x14ac:dyDescent="0.25">
      <c r="C23">
        <f>RADIANS(C22)</f>
        <v>6.1086523819801536E-2</v>
      </c>
      <c r="D23" t="s">
        <v>17</v>
      </c>
    </row>
    <row r="24" spans="1:4" x14ac:dyDescent="0.25">
      <c r="C24" s="3">
        <f>C21*9.81/SIN(C23)/2</f>
        <v>34.548738038126842</v>
      </c>
    </row>
    <row r="26" spans="1:4" x14ac:dyDescent="0.25">
      <c r="A26" s="2">
        <v>5</v>
      </c>
    </row>
    <row r="27" spans="1:4" x14ac:dyDescent="0.25">
      <c r="B27" t="s">
        <v>2</v>
      </c>
      <c r="C27" s="1">
        <v>2.5</v>
      </c>
      <c r="D27" t="s">
        <v>4</v>
      </c>
    </row>
    <row r="28" spans="1:4" x14ac:dyDescent="0.25">
      <c r="B28" t="s">
        <v>18</v>
      </c>
      <c r="C28">
        <v>50</v>
      </c>
      <c r="D28" t="s">
        <v>6</v>
      </c>
    </row>
    <row r="29" spans="1:4" x14ac:dyDescent="0.25">
      <c r="B29" t="s">
        <v>19</v>
      </c>
      <c r="C29">
        <v>35</v>
      </c>
      <c r="D29" t="s">
        <v>6</v>
      </c>
    </row>
    <row r="30" spans="1:4" x14ac:dyDescent="0.25">
      <c r="B30" t="s">
        <v>20</v>
      </c>
      <c r="C30">
        <v>25</v>
      </c>
      <c r="D30" t="s">
        <v>6</v>
      </c>
    </row>
    <row r="31" spans="1:4" x14ac:dyDescent="0.25">
      <c r="C31" s="3">
        <f>(C28*0.5*C27*9.81-C29*0.5*C27*9.81)/(C30*9.81)</f>
        <v>0.75</v>
      </c>
    </row>
    <row r="33" spans="1:4" x14ac:dyDescent="0.25">
      <c r="A33" s="2">
        <v>6</v>
      </c>
    </row>
    <row r="34" spans="1:4" x14ac:dyDescent="0.25">
      <c r="B34" t="s">
        <v>22</v>
      </c>
      <c r="C34" s="1">
        <v>240</v>
      </c>
      <c r="D34" t="s">
        <v>21</v>
      </c>
    </row>
    <row r="35" spans="1:4" x14ac:dyDescent="0.25">
      <c r="B35" t="s">
        <v>23</v>
      </c>
      <c r="C35" s="1">
        <v>140</v>
      </c>
      <c r="D35" t="s">
        <v>21</v>
      </c>
    </row>
    <row r="36" spans="1:4" x14ac:dyDescent="0.25">
      <c r="B36" t="s">
        <v>15</v>
      </c>
      <c r="C36">
        <v>35</v>
      </c>
      <c r="D36" t="s">
        <v>16</v>
      </c>
    </row>
    <row r="37" spans="1:4" x14ac:dyDescent="0.25">
      <c r="C37">
        <f>RADIANS(C36)</f>
        <v>0.6108652381980153</v>
      </c>
      <c r="D37" t="s">
        <v>17</v>
      </c>
    </row>
    <row r="38" spans="1:4" x14ac:dyDescent="0.25">
      <c r="C38">
        <v>1.35</v>
      </c>
      <c r="D38" t="s">
        <v>4</v>
      </c>
    </row>
    <row r="39" spans="1:4" x14ac:dyDescent="0.25">
      <c r="C39">
        <v>1.7</v>
      </c>
      <c r="D39" t="s">
        <v>4</v>
      </c>
    </row>
    <row r="40" spans="1:4" x14ac:dyDescent="0.25">
      <c r="B40" t="s">
        <v>24</v>
      </c>
      <c r="C40" s="3">
        <f>(C34*C39+C39/2*C35)/(SIN(C37)*C38)</f>
        <v>680.58997132764341</v>
      </c>
      <c r="D40" t="s">
        <v>21</v>
      </c>
    </row>
    <row r="41" spans="1:4" x14ac:dyDescent="0.25">
      <c r="C41" s="3">
        <f>C40*COS(C37)</f>
        <v>557.50666633562537</v>
      </c>
      <c r="D41" t="s">
        <v>21</v>
      </c>
    </row>
    <row r="42" spans="1:4" x14ac:dyDescent="0.25">
      <c r="C42" s="3">
        <f>C34+C35-SIN(C37)*C40</f>
        <v>-10.370370370370324</v>
      </c>
      <c r="D42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Lund</dc:creator>
  <cp:lastModifiedBy>Aniket Gupta</cp:lastModifiedBy>
  <dcterms:created xsi:type="dcterms:W3CDTF">2001-03-28T04:50:04Z</dcterms:created>
  <dcterms:modified xsi:type="dcterms:W3CDTF">2024-02-03T22:22:51Z</dcterms:modified>
</cp:coreProperties>
</file>