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C95EC46-69DC-4C78-A7B8-E0289872E223}" xr6:coauthVersionLast="47" xr6:coauthVersionMax="47" xr10:uidLastSave="{00000000-0000-0000-0000-000000000000}"/>
  <bookViews>
    <workbookView xWindow="3348" yWindow="3348" windowWidth="17280" windowHeight="8880" tabRatio="592"/>
  </bookViews>
  <sheets>
    <sheet name="Activity Log" sheetId="1" r:id="rId1"/>
  </sheets>
  <definedNames>
    <definedName name="_xlnm.Print_Area" localSheetId="0">'Activity Log'!$A$1:$AW$38</definedName>
    <definedName name="_xlnm.Print_Titles" localSheetId="0">'Activity Log'!$A:$F,'Activity Log'!$1:$2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3" i="1" s="1"/>
  <c r="K3" i="1"/>
  <c r="H3" i="1" s="1"/>
  <c r="P3" i="1"/>
  <c r="Q3" i="1"/>
  <c r="Z3" i="1"/>
  <c r="AA3" i="1"/>
  <c r="AM3" i="1"/>
  <c r="AN3" i="1"/>
  <c r="J4" i="1"/>
  <c r="K4" i="1"/>
  <c r="H4" i="1" s="1"/>
  <c r="P4" i="1"/>
  <c r="G4" i="1" s="1"/>
  <c r="Q4" i="1"/>
  <c r="Z4" i="1"/>
  <c r="AA4" i="1"/>
  <c r="AM4" i="1"/>
  <c r="AN4" i="1"/>
  <c r="J5" i="1"/>
  <c r="G5" i="1" s="1"/>
  <c r="K5" i="1"/>
  <c r="H5" i="1" s="1"/>
  <c r="P5" i="1"/>
  <c r="Q5" i="1"/>
  <c r="Z5" i="1"/>
  <c r="AA5" i="1"/>
  <c r="AM5" i="1"/>
  <c r="AN5" i="1"/>
  <c r="G6" i="1"/>
  <c r="J6" i="1"/>
  <c r="K6" i="1"/>
  <c r="P6" i="1"/>
  <c r="Q6" i="1"/>
  <c r="Z6" i="1"/>
  <c r="AA6" i="1"/>
  <c r="AM6" i="1"/>
  <c r="AN6" i="1"/>
  <c r="H6" i="1" s="1"/>
  <c r="J7" i="1"/>
  <c r="G7" i="1" s="1"/>
  <c r="K7" i="1"/>
  <c r="H7" i="1" s="1"/>
  <c r="P7" i="1"/>
  <c r="Q7" i="1"/>
  <c r="Z7" i="1"/>
  <c r="AA7" i="1"/>
  <c r="AM7" i="1"/>
  <c r="AN7" i="1"/>
  <c r="J8" i="1"/>
  <c r="K8" i="1"/>
  <c r="P8" i="1"/>
  <c r="G8" i="1" s="1"/>
  <c r="Q8" i="1"/>
  <c r="H8" i="1" s="1"/>
  <c r="Z8" i="1"/>
  <c r="AA8" i="1"/>
  <c r="AM8" i="1"/>
  <c r="AN8" i="1"/>
  <c r="J9" i="1"/>
  <c r="G9" i="1" s="1"/>
  <c r="K9" i="1"/>
  <c r="H9" i="1" s="1"/>
  <c r="P9" i="1"/>
  <c r="Q9" i="1"/>
  <c r="Z9" i="1"/>
  <c r="AA9" i="1"/>
  <c r="AM9" i="1"/>
  <c r="AN9" i="1"/>
  <c r="G10" i="1"/>
  <c r="J10" i="1"/>
  <c r="K10" i="1"/>
  <c r="P10" i="1"/>
  <c r="Q10" i="1"/>
  <c r="Z10" i="1"/>
  <c r="AA10" i="1"/>
  <c r="AM10" i="1"/>
  <c r="AN10" i="1"/>
  <c r="H10" i="1" s="1"/>
  <c r="J11" i="1"/>
  <c r="G11" i="1" s="1"/>
  <c r="K11" i="1"/>
  <c r="H11" i="1" s="1"/>
  <c r="P11" i="1"/>
  <c r="Q11" i="1"/>
  <c r="Z11" i="1"/>
  <c r="AA11" i="1"/>
  <c r="AM11" i="1"/>
  <c r="AN11" i="1"/>
  <c r="J12" i="1"/>
  <c r="K12" i="1"/>
  <c r="P12" i="1"/>
  <c r="G12" i="1" s="1"/>
  <c r="Q12" i="1"/>
  <c r="H12" i="1" s="1"/>
  <c r="Z12" i="1"/>
  <c r="AA12" i="1"/>
  <c r="AM12" i="1"/>
  <c r="AN12" i="1"/>
  <c r="J13" i="1"/>
  <c r="G13" i="1" s="1"/>
  <c r="K13" i="1"/>
  <c r="H13" i="1" s="1"/>
  <c r="P13" i="1"/>
  <c r="Q13" i="1"/>
  <c r="Z13" i="1"/>
  <c r="AA13" i="1"/>
  <c r="AM13" i="1"/>
  <c r="AN13" i="1"/>
  <c r="G14" i="1"/>
  <c r="J14" i="1"/>
  <c r="K14" i="1"/>
  <c r="P14" i="1"/>
  <c r="Q14" i="1"/>
  <c r="Z14" i="1"/>
  <c r="AA14" i="1"/>
  <c r="AM14" i="1"/>
  <c r="AN14" i="1"/>
  <c r="H14" i="1" s="1"/>
  <c r="J15" i="1"/>
  <c r="G15" i="1" s="1"/>
  <c r="K15" i="1"/>
  <c r="H15" i="1" s="1"/>
  <c r="P15" i="1"/>
  <c r="Q15" i="1"/>
  <c r="Z15" i="1"/>
  <c r="AA15" i="1"/>
  <c r="AM15" i="1"/>
  <c r="AN15" i="1"/>
  <c r="J16" i="1"/>
  <c r="K16" i="1"/>
  <c r="P16" i="1"/>
  <c r="G16" i="1" s="1"/>
  <c r="Q16" i="1"/>
  <c r="H16" i="1" s="1"/>
  <c r="Z16" i="1"/>
  <c r="AA16" i="1"/>
  <c r="AM16" i="1"/>
  <c r="AN16" i="1"/>
  <c r="J17" i="1"/>
  <c r="G17" i="1" s="1"/>
  <c r="K17" i="1"/>
  <c r="H17" i="1" s="1"/>
  <c r="P17" i="1"/>
  <c r="Q17" i="1"/>
  <c r="Z17" i="1"/>
  <c r="AA17" i="1"/>
  <c r="AM17" i="1"/>
  <c r="AN17" i="1"/>
  <c r="G18" i="1"/>
  <c r="J18" i="1"/>
  <c r="K18" i="1"/>
  <c r="P18" i="1"/>
  <c r="Q18" i="1"/>
  <c r="Z18" i="1"/>
  <c r="AA18" i="1"/>
  <c r="AM18" i="1"/>
  <c r="AN18" i="1"/>
  <c r="H18" i="1" s="1"/>
  <c r="J19" i="1"/>
  <c r="G19" i="1" s="1"/>
  <c r="K19" i="1"/>
  <c r="H19" i="1" s="1"/>
  <c r="P19" i="1"/>
  <c r="Q19" i="1"/>
  <c r="Z19" i="1"/>
  <c r="AA19" i="1"/>
  <c r="AM19" i="1"/>
  <c r="AN19" i="1"/>
  <c r="J20" i="1"/>
  <c r="K20" i="1"/>
  <c r="P20" i="1"/>
  <c r="G20" i="1" s="1"/>
  <c r="Q20" i="1"/>
  <c r="H20" i="1" s="1"/>
  <c r="Z20" i="1"/>
  <c r="AA20" i="1"/>
  <c r="AM20" i="1"/>
  <c r="AN20" i="1"/>
  <c r="J21" i="1"/>
  <c r="G21" i="1" s="1"/>
  <c r="K21" i="1"/>
  <c r="H21" i="1" s="1"/>
  <c r="P21" i="1"/>
  <c r="Q21" i="1"/>
  <c r="Z21" i="1"/>
  <c r="AA21" i="1"/>
  <c r="AM21" i="1"/>
  <c r="AN21" i="1"/>
  <c r="G22" i="1"/>
  <c r="J22" i="1"/>
  <c r="K22" i="1"/>
  <c r="P22" i="1"/>
  <c r="Q22" i="1"/>
  <c r="Z22" i="1"/>
  <c r="AA22" i="1"/>
  <c r="AM22" i="1"/>
  <c r="AN22" i="1"/>
  <c r="H22" i="1" s="1"/>
  <c r="J23" i="1"/>
  <c r="G23" i="1" s="1"/>
  <c r="K23" i="1"/>
  <c r="H23" i="1" s="1"/>
  <c r="P23" i="1"/>
  <c r="Q23" i="1"/>
  <c r="Z23" i="1"/>
  <c r="AA23" i="1"/>
  <c r="AM23" i="1"/>
  <c r="AN23" i="1"/>
  <c r="J24" i="1"/>
  <c r="K24" i="1"/>
  <c r="P24" i="1"/>
  <c r="G24" i="1" s="1"/>
  <c r="Q24" i="1"/>
  <c r="H24" i="1" s="1"/>
  <c r="Z24" i="1"/>
  <c r="AA24" i="1"/>
  <c r="AM24" i="1"/>
  <c r="AN24" i="1"/>
  <c r="J25" i="1"/>
  <c r="G25" i="1" s="1"/>
  <c r="K25" i="1"/>
  <c r="H25" i="1" s="1"/>
  <c r="P25" i="1"/>
  <c r="Q25" i="1"/>
  <c r="Z25" i="1"/>
  <c r="AA25" i="1"/>
  <c r="AM25" i="1"/>
  <c r="AN25" i="1"/>
  <c r="G26" i="1"/>
  <c r="J26" i="1"/>
  <c r="K26" i="1"/>
  <c r="P26" i="1"/>
  <c r="Q26" i="1"/>
  <c r="Z26" i="1"/>
  <c r="AA26" i="1"/>
  <c r="AM26" i="1"/>
  <c r="AN26" i="1"/>
  <c r="H26" i="1" s="1"/>
  <c r="J27" i="1"/>
  <c r="G27" i="1" s="1"/>
  <c r="K27" i="1"/>
  <c r="H27" i="1" s="1"/>
  <c r="P27" i="1"/>
  <c r="Q27" i="1"/>
  <c r="Z27" i="1"/>
  <c r="AA27" i="1"/>
  <c r="AM27" i="1"/>
  <c r="AN27" i="1"/>
  <c r="J28" i="1"/>
  <c r="K28" i="1"/>
  <c r="P28" i="1"/>
  <c r="G28" i="1" s="1"/>
  <c r="Q28" i="1"/>
  <c r="H28" i="1" s="1"/>
  <c r="Z28" i="1"/>
  <c r="AA28" i="1"/>
  <c r="AM28" i="1"/>
  <c r="AN28" i="1"/>
  <c r="J29" i="1"/>
  <c r="G29" i="1" s="1"/>
  <c r="K29" i="1"/>
  <c r="H29" i="1" s="1"/>
  <c r="P29" i="1"/>
  <c r="Q29" i="1"/>
  <c r="Z29" i="1"/>
  <c r="AA29" i="1"/>
  <c r="AM29" i="1"/>
  <c r="AN29" i="1"/>
  <c r="G30" i="1"/>
  <c r="J30" i="1"/>
  <c r="K30" i="1"/>
  <c r="P30" i="1"/>
  <c r="Q30" i="1"/>
  <c r="Z30" i="1"/>
  <c r="AA30" i="1"/>
  <c r="AM30" i="1"/>
  <c r="AN30" i="1"/>
  <c r="H30" i="1" s="1"/>
  <c r="J31" i="1"/>
  <c r="G31" i="1" s="1"/>
  <c r="K31" i="1"/>
  <c r="H31" i="1" s="1"/>
  <c r="P31" i="1"/>
  <c r="Q31" i="1"/>
  <c r="Z31" i="1"/>
  <c r="AA31" i="1"/>
  <c r="AM31" i="1"/>
  <c r="AN31" i="1"/>
  <c r="J32" i="1"/>
  <c r="K32" i="1"/>
  <c r="P32" i="1"/>
  <c r="G32" i="1" s="1"/>
  <c r="Q32" i="1"/>
  <c r="H32" i="1" s="1"/>
  <c r="Z32" i="1"/>
  <c r="AA32" i="1"/>
  <c r="AM32" i="1"/>
  <c r="AN32" i="1"/>
  <c r="J33" i="1"/>
  <c r="G33" i="1" s="1"/>
  <c r="K33" i="1"/>
  <c r="H33" i="1" s="1"/>
  <c r="P33" i="1"/>
  <c r="Q33" i="1"/>
  <c r="Z33" i="1"/>
  <c r="AA33" i="1"/>
  <c r="AM33" i="1"/>
  <c r="AN33" i="1"/>
  <c r="G34" i="1"/>
  <c r="J34" i="1"/>
  <c r="K34" i="1"/>
  <c r="P34" i="1"/>
  <c r="Q34" i="1"/>
  <c r="Z34" i="1"/>
  <c r="AA34" i="1"/>
  <c r="AM34" i="1"/>
  <c r="AN34" i="1"/>
  <c r="H34" i="1" s="1"/>
  <c r="J35" i="1"/>
  <c r="G35" i="1" s="1"/>
  <c r="K35" i="1"/>
  <c r="H35" i="1" s="1"/>
  <c r="P35" i="1"/>
  <c r="Q35" i="1"/>
  <c r="Z35" i="1"/>
  <c r="AA35" i="1"/>
  <c r="AM35" i="1"/>
  <c r="AN35" i="1"/>
  <c r="J36" i="1"/>
  <c r="K36" i="1"/>
  <c r="P36" i="1"/>
  <c r="G36" i="1" s="1"/>
  <c r="Q36" i="1"/>
  <c r="H36" i="1" s="1"/>
  <c r="Z36" i="1"/>
  <c r="AA36" i="1"/>
  <c r="AM36" i="1"/>
  <c r="AN36" i="1"/>
  <c r="J37" i="1"/>
  <c r="G37" i="1" s="1"/>
  <c r="K37" i="1"/>
  <c r="H37" i="1" s="1"/>
  <c r="P37" i="1"/>
  <c r="Q37" i="1"/>
  <c r="Z37" i="1"/>
  <c r="AA37" i="1"/>
  <c r="AM37" i="1"/>
  <c r="AN37" i="1"/>
  <c r="G38" i="1"/>
  <c r="J38" i="1"/>
  <c r="K38" i="1"/>
  <c r="P38" i="1"/>
  <c r="Q38" i="1"/>
  <c r="Z38" i="1"/>
  <c r="AA38" i="1"/>
  <c r="AM38" i="1"/>
  <c r="AN38" i="1"/>
  <c r="H38" i="1" s="1"/>
</calcChain>
</file>

<file path=xl/comments1.xml><?xml version="1.0" encoding="utf-8"?>
<comments xmlns="http://schemas.openxmlformats.org/spreadsheetml/2006/main">
  <authors>
    <author>Amy Drake</author>
  </authors>
  <commentList>
    <comment ref="D17" authorId="0" shapeId="0">
      <text>
        <r>
          <rPr>
            <b/>
            <sz val="8"/>
            <color indexed="81"/>
            <rFont val="Tahoma"/>
          </rPr>
          <t>Amy Drake:</t>
        </r>
        <r>
          <rPr>
            <sz val="8"/>
            <color indexed="81"/>
            <rFont val="Tahoma"/>
          </rPr>
          <t xml:space="preserve">
no counselor so no counselor log</t>
        </r>
      </text>
    </comment>
  </commentList>
</comments>
</file>

<file path=xl/sharedStrings.xml><?xml version="1.0" encoding="utf-8"?>
<sst xmlns="http://schemas.openxmlformats.org/spreadsheetml/2006/main" count="1127" uniqueCount="71">
  <si>
    <t>School Information</t>
  </si>
  <si>
    <t>Session 1</t>
  </si>
  <si>
    <t>Session 2</t>
  </si>
  <si>
    <t>Session 3</t>
  </si>
  <si>
    <t>Session 4</t>
  </si>
  <si>
    <t>id</t>
  </si>
  <si>
    <t>#</t>
  </si>
  <si>
    <t>Group</t>
  </si>
  <si>
    <t>Name</t>
  </si>
  <si>
    <t>team #</t>
  </si>
  <si>
    <t>pt positions</t>
  </si>
  <si>
    <t>avg attendance</t>
  </si>
  <si>
    <t>homewk avg</t>
  </si>
  <si>
    <t># at sess</t>
  </si>
  <si>
    <t>attendance</t>
  </si>
  <si>
    <t>homewk</t>
  </si>
  <si>
    <t>cc roster</t>
  </si>
  <si>
    <t>mtc</t>
  </si>
  <si>
    <t>action plan</t>
  </si>
  <si>
    <t>poster</t>
  </si>
  <si>
    <t>cc min</t>
  </si>
  <si>
    <t>fac min</t>
  </si>
  <si>
    <t>sb sum</t>
  </si>
  <si>
    <t>core conv</t>
  </si>
  <si>
    <t>action plans</t>
  </si>
  <si>
    <t>vision</t>
  </si>
  <si>
    <t>park lot</t>
  </si>
  <si>
    <t>lgs</t>
  </si>
  <si>
    <t>achmt rpt</t>
  </si>
  <si>
    <t>attendance #</t>
  </si>
  <si>
    <t>data target</t>
  </si>
  <si>
    <t>ff rpts</t>
  </si>
  <si>
    <t>a</t>
  </si>
  <si>
    <t>Borden Elementary School</t>
  </si>
  <si>
    <t>x</t>
  </si>
  <si>
    <t>b</t>
  </si>
  <si>
    <t>Borden Jr-Sr High School</t>
  </si>
  <si>
    <t>Brownsburg High School</t>
  </si>
  <si>
    <t>Brownstown Central Middle School</t>
  </si>
  <si>
    <t>Cardinal Elementary School</t>
  </si>
  <si>
    <t>Creekside Elementary</t>
  </si>
  <si>
    <t>Custer Baker Middle School</t>
  </si>
  <si>
    <t>Deleware Trail Elementary School</t>
  </si>
  <si>
    <t>Eagle Elementary School</t>
  </si>
  <si>
    <t>East Washington Elementary</t>
  </si>
  <si>
    <t>East Washington Middle School</t>
  </si>
  <si>
    <t>Franklin Community High School</t>
  </si>
  <si>
    <t>Lanesville Elementary School</t>
  </si>
  <si>
    <t>Lanesville Jr-Sr High School</t>
  </si>
  <si>
    <t>Lincoln Elementary School</t>
  </si>
  <si>
    <t>Lyons (WRV) Elementary-Jr High</t>
  </si>
  <si>
    <t>Needham Elementary School</t>
  </si>
  <si>
    <t>Northwood Elementary School</t>
  </si>
  <si>
    <t>Otwell Elementary School</t>
  </si>
  <si>
    <t>Perry Central Elementary</t>
  </si>
  <si>
    <t>Perry Central Jr-Sr High School</t>
  </si>
  <si>
    <t>Petersburg Elementary</t>
  </si>
  <si>
    <t>Pike Central Middle School</t>
  </si>
  <si>
    <t>Poston Road Elementary</t>
  </si>
  <si>
    <t>Randolph Southern Jr-Sr High</t>
  </si>
  <si>
    <t>Seymour Middle School</t>
  </si>
  <si>
    <t>Seymour-Jackson Elementary</t>
  </si>
  <si>
    <t>Shoals Community Elementary</t>
  </si>
  <si>
    <t>Shoals Jr-Sr High School</t>
  </si>
  <si>
    <t>Tell City Jr High School</t>
  </si>
  <si>
    <t>Union Elementary</t>
  </si>
  <si>
    <t>Webb Elementary School</t>
  </si>
  <si>
    <t>White River Valley High School</t>
  </si>
  <si>
    <t>Whiting Middle School</t>
  </si>
  <si>
    <t>Winslow Elementary School</t>
  </si>
  <si>
    <t>Worthington (WRV) Elem-Jr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</si>
</sst>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2" applyFont="1" applyFill="1" applyBorder="1" applyAlignment="1">
      <alignment horizontal="center" wrapText="1"/>
    </xf>
    <xf numFmtId="0" fontId="2" fillId="0" borderId="5" xfId="2" applyFont="1" applyFill="1" applyBorder="1" applyAlignment="1">
      <alignment horizontal="center" wrapText="1"/>
    </xf>
    <xf numFmtId="0" fontId="2" fillId="0" borderId="3" xfId="2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center" wrapText="1"/>
    </xf>
    <xf numFmtId="1" fontId="2" fillId="0" borderId="4" xfId="3" applyNumberFormat="1" applyFont="1" applyFill="1" applyBorder="1" applyAlignment="1">
      <alignment horizontal="center" wrapText="1"/>
    </xf>
    <xf numFmtId="9" fontId="2" fillId="0" borderId="4" xfId="4" applyFont="1" applyFill="1" applyBorder="1" applyAlignment="1">
      <alignment horizontal="center" wrapText="1"/>
    </xf>
    <xf numFmtId="1" fontId="2" fillId="0" borderId="4" xfId="3" applyNumberFormat="1" applyFont="1" applyFill="1" applyBorder="1" applyAlignment="1">
      <alignment horizontal="right" wrapText="1"/>
    </xf>
    <xf numFmtId="9" fontId="2" fillId="0" borderId="5" xfId="4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1" fontId="0" fillId="0" borderId="4" xfId="0" applyNumberFormat="1" applyFill="1" applyBorder="1" applyAlignment="1">
      <alignment horizontal="right"/>
    </xf>
    <xf numFmtId="9" fontId="1" fillId="0" borderId="4" xfId="4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2" applyFont="1" applyFill="1" applyBorder="1" applyAlignment="1">
      <alignment horizontal="center" wrapText="1"/>
    </xf>
    <xf numFmtId="0" fontId="2" fillId="0" borderId="4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0" fontId="2" fillId="2" borderId="4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left" wrapText="1"/>
    </xf>
    <xf numFmtId="0" fontId="2" fillId="7" borderId="4" xfId="1" applyFont="1" applyFill="1" applyBorder="1" applyAlignment="1">
      <alignment horizontal="center" wrapText="1"/>
    </xf>
    <xf numFmtId="1" fontId="2" fillId="2" borderId="4" xfId="3" applyNumberFormat="1" applyFont="1" applyFill="1" applyBorder="1" applyAlignment="1">
      <alignment horizontal="center" wrapText="1"/>
    </xf>
    <xf numFmtId="9" fontId="2" fillId="2" borderId="4" xfId="4" applyFont="1" applyFill="1" applyBorder="1" applyAlignment="1">
      <alignment horizontal="center" wrapText="1"/>
    </xf>
    <xf numFmtId="1" fontId="2" fillId="2" borderId="4" xfId="3" applyNumberFormat="1" applyFont="1" applyFill="1" applyBorder="1" applyAlignment="1">
      <alignment horizontal="right" wrapText="1"/>
    </xf>
    <xf numFmtId="9" fontId="2" fillId="2" borderId="5" xfId="4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9" fontId="1" fillId="2" borderId="4" xfId="4" applyFill="1" applyBorder="1" applyAlignment="1">
      <alignment horizontal="center"/>
    </xf>
    <xf numFmtId="1" fontId="0" fillId="2" borderId="4" xfId="0" applyNumberFormat="1" applyFill="1" applyBorder="1" applyAlignment="1">
      <alignment horizontal="right"/>
    </xf>
    <xf numFmtId="0" fontId="2" fillId="0" borderId="4" xfId="2" applyFont="1" applyFill="1" applyBorder="1" applyAlignment="1">
      <alignment horizontal="left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5">
    <cellStyle name="Normal" xfId="0" builtinId="0"/>
    <cellStyle name="Normal_Activity Log" xfId="1"/>
    <cellStyle name="Normal_Sheet1" xfId="2"/>
    <cellStyle name="Normal_Team Status Check" xfId="3"/>
    <cellStyle name="Percent" xfId="4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W39"/>
  <sheetViews>
    <sheetView tabSelected="1" topLeftCell="D1" zoomScale="75" zoomScaleNormal="75" workbookViewId="0">
      <pane xSplit="4488" ySplit="576" topLeftCell="AL3" activePane="bottomRight"/>
      <selection activeCell="A2" sqref="A1:C65536"/>
      <selection pane="topRight" activeCell="Y2" sqref="Y1:Y65536"/>
      <selection pane="bottomLeft" activeCell="D16" sqref="A16:IV16"/>
      <selection pane="bottomRight" activeCell="AS4" sqref="AS4"/>
    </sheetView>
  </sheetViews>
  <sheetFormatPr defaultColWidth="9.109375" defaultRowHeight="13.2" x14ac:dyDescent="0.25"/>
  <cols>
    <col min="1" max="2" width="3.44140625" style="51" hidden="1" customWidth="1"/>
    <col min="3" max="3" width="6.5546875" style="33" hidden="1" customWidth="1"/>
    <col min="4" max="4" width="29.6640625" style="52" customWidth="1"/>
    <col min="5" max="5" width="6.88671875" style="53" hidden="1" customWidth="1"/>
    <col min="6" max="6" width="10.6640625" style="53" hidden="1" customWidth="1"/>
    <col min="7" max="7" width="12" style="53" customWidth="1"/>
    <col min="8" max="8" width="10.6640625" style="53" customWidth="1"/>
    <col min="9" max="9" width="8.6640625" style="54" hidden="1" customWidth="1"/>
    <col min="10" max="10" width="10.109375" style="54" customWidth="1"/>
    <col min="11" max="11" width="8" style="54" customWidth="1"/>
    <col min="12" max="12" width="8.33203125" style="54" bestFit="1" customWidth="1"/>
    <col min="13" max="13" width="4.33203125" style="54" bestFit="1" customWidth="1"/>
    <col min="14" max="14" width="10" style="54" customWidth="1"/>
    <col min="15" max="15" width="8.6640625" style="54" hidden="1" customWidth="1"/>
    <col min="16" max="16" width="10.109375" style="54" customWidth="1"/>
    <col min="17" max="17" width="8" style="54" customWidth="1"/>
    <col min="18" max="18" width="6.44140625" style="54" bestFit="1" customWidth="1"/>
    <col min="19" max="19" width="6.5546875" style="54" bestFit="1" customWidth="1"/>
    <col min="20" max="20" width="7" style="54" bestFit="1" customWidth="1"/>
    <col min="21" max="21" width="7.109375" style="54" bestFit="1" customWidth="1"/>
    <col min="22" max="22" width="9.33203125" style="54" bestFit="1" customWidth="1"/>
    <col min="23" max="23" width="4.33203125" style="54" bestFit="1" customWidth="1"/>
    <col min="24" max="24" width="11" style="54" customWidth="1"/>
    <col min="25" max="25" width="8.6640625" style="54" hidden="1" customWidth="1"/>
    <col min="26" max="26" width="10.109375" style="54" customWidth="1"/>
    <col min="27" max="27" width="8" style="54" customWidth="1"/>
    <col min="28" max="28" width="6.44140625" style="54" customWidth="1"/>
    <col min="29" max="29" width="6.5546875" style="54" customWidth="1"/>
    <col min="30" max="30" width="7" style="54" bestFit="1" customWidth="1"/>
    <col min="31" max="31" width="7.109375" style="54" bestFit="1" customWidth="1"/>
    <col min="32" max="32" width="6" style="54" customWidth="1"/>
    <col min="33" max="33" width="7.109375" style="54" bestFit="1" customWidth="1"/>
    <col min="34" max="34" width="3.5546875" style="54" bestFit="1" customWidth="1"/>
    <col min="35" max="35" width="8.88671875" style="54" customWidth="1"/>
    <col min="36" max="36" width="4.33203125" style="54" bestFit="1" customWidth="1"/>
    <col min="37" max="37" width="11" style="54" bestFit="1" customWidth="1"/>
    <col min="38" max="38" width="12.44140625" style="54" customWidth="1"/>
    <col min="39" max="39" width="10.109375" style="54" bestFit="1" customWidth="1"/>
    <col min="40" max="40" width="8" style="54" bestFit="1" customWidth="1"/>
    <col min="41" max="41" width="6.44140625" style="54" bestFit="1" customWidth="1"/>
    <col min="42" max="42" width="6.5546875" style="54" customWidth="1"/>
    <col min="43" max="43" width="7" style="54" bestFit="1" customWidth="1"/>
    <col min="44" max="44" width="7.109375" style="54" bestFit="1" customWidth="1"/>
    <col min="45" max="45" width="9.88671875" style="54" bestFit="1" customWidth="1"/>
    <col min="46" max="46" width="5.88671875" style="54" bestFit="1" customWidth="1"/>
    <col min="47" max="47" width="7.109375" style="54" bestFit="1" customWidth="1"/>
    <col min="48" max="48" width="4.33203125" style="54" bestFit="1" customWidth="1"/>
    <col min="49" max="49" width="11" style="54" bestFit="1" customWidth="1"/>
    <col min="50" max="16384" width="9.109375" style="54"/>
  </cols>
  <sheetData>
    <row r="1" spans="1:49" s="3" customFormat="1" x14ac:dyDescent="0.25">
      <c r="A1" s="56" t="s">
        <v>0</v>
      </c>
      <c r="B1" s="57"/>
      <c r="C1" s="57"/>
      <c r="D1" s="57"/>
      <c r="E1" s="57"/>
      <c r="F1" s="57"/>
      <c r="G1" s="1"/>
      <c r="H1" s="2"/>
      <c r="I1" s="58" t="s">
        <v>1</v>
      </c>
      <c r="J1" s="58"/>
      <c r="K1" s="58"/>
      <c r="L1" s="58"/>
      <c r="M1" s="58"/>
      <c r="N1" s="58"/>
      <c r="O1" s="59" t="s">
        <v>2</v>
      </c>
      <c r="P1" s="59"/>
      <c r="Q1" s="59"/>
      <c r="R1" s="59"/>
      <c r="S1" s="59"/>
      <c r="T1" s="59"/>
      <c r="U1" s="59"/>
      <c r="V1" s="59"/>
      <c r="W1" s="59"/>
      <c r="X1" s="59"/>
      <c r="Y1" s="60" t="s">
        <v>3</v>
      </c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55" t="s">
        <v>4</v>
      </c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</row>
    <row r="2" spans="1:49" s="21" customFormat="1" x14ac:dyDescent="0.25">
      <c r="A2" s="4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6" t="s">
        <v>14</v>
      </c>
      <c r="K2" s="6" t="s">
        <v>15</v>
      </c>
      <c r="L2" s="7" t="s">
        <v>16</v>
      </c>
      <c r="M2" s="8" t="s">
        <v>17</v>
      </c>
      <c r="N2" s="8" t="s">
        <v>18</v>
      </c>
      <c r="O2" s="9" t="s">
        <v>13</v>
      </c>
      <c r="P2" s="9" t="s">
        <v>14</v>
      </c>
      <c r="Q2" s="9" t="s">
        <v>15</v>
      </c>
      <c r="R2" s="10" t="s">
        <v>19</v>
      </c>
      <c r="S2" s="10" t="s">
        <v>20</v>
      </c>
      <c r="T2" s="10" t="s">
        <v>21</v>
      </c>
      <c r="U2" s="10" t="s">
        <v>22</v>
      </c>
      <c r="V2" s="11" t="s">
        <v>23</v>
      </c>
      <c r="W2" s="12" t="s">
        <v>17</v>
      </c>
      <c r="X2" s="10" t="s">
        <v>24</v>
      </c>
      <c r="Y2" s="13" t="s">
        <v>13</v>
      </c>
      <c r="Z2" s="13" t="s">
        <v>14</v>
      </c>
      <c r="AA2" s="13" t="s">
        <v>15</v>
      </c>
      <c r="AB2" s="13" t="s">
        <v>19</v>
      </c>
      <c r="AC2" s="13" t="s">
        <v>20</v>
      </c>
      <c r="AD2" s="13" t="s">
        <v>21</v>
      </c>
      <c r="AE2" s="13" t="s">
        <v>22</v>
      </c>
      <c r="AF2" s="14" t="s">
        <v>25</v>
      </c>
      <c r="AG2" s="15" t="s">
        <v>26</v>
      </c>
      <c r="AH2" s="16" t="s">
        <v>27</v>
      </c>
      <c r="AI2" s="16" t="s">
        <v>28</v>
      </c>
      <c r="AJ2" s="15" t="s">
        <v>17</v>
      </c>
      <c r="AK2" s="13" t="s">
        <v>24</v>
      </c>
      <c r="AL2" s="17" t="s">
        <v>29</v>
      </c>
      <c r="AM2" s="17" t="s">
        <v>14</v>
      </c>
      <c r="AN2" s="17" t="s">
        <v>15</v>
      </c>
      <c r="AO2" s="17" t="s">
        <v>19</v>
      </c>
      <c r="AP2" s="17" t="s">
        <v>20</v>
      </c>
      <c r="AQ2" s="17" t="s">
        <v>21</v>
      </c>
      <c r="AR2" s="17" t="s">
        <v>22</v>
      </c>
      <c r="AS2" s="18" t="s">
        <v>30</v>
      </c>
      <c r="AT2" s="19" t="s">
        <v>31</v>
      </c>
      <c r="AU2" s="20" t="s">
        <v>26</v>
      </c>
      <c r="AV2" s="20" t="s">
        <v>17</v>
      </c>
      <c r="AW2" s="17" t="s">
        <v>24</v>
      </c>
    </row>
    <row r="3" spans="1:49" s="33" customFormat="1" x14ac:dyDescent="0.25">
      <c r="A3" s="22">
        <v>32</v>
      </c>
      <c r="B3" s="22">
        <v>1</v>
      </c>
      <c r="C3" s="23" t="s">
        <v>32</v>
      </c>
      <c r="D3" s="24" t="s">
        <v>33</v>
      </c>
      <c r="E3" s="25">
        <v>6</v>
      </c>
      <c r="F3" s="26">
        <v>6</v>
      </c>
      <c r="G3" s="27">
        <f t="shared" ref="G3:G38" si="0">(J3+P3+Z3)/3</f>
        <v>0.83333333333333337</v>
      </c>
      <c r="H3" s="27">
        <f t="shared" ref="H3:H38" si="1">(K3+Q3+AA3+AN3)/4</f>
        <v>0.94444444444444442</v>
      </c>
      <c r="I3" s="28">
        <v>6</v>
      </c>
      <c r="J3" s="29">
        <f t="shared" ref="J3:J38" si="2">I3/F3</f>
        <v>1</v>
      </c>
      <c r="K3" s="29">
        <f t="shared" ref="K3:K38" si="3">(IF(L3="x",1)+IF(M3="x",1)+IF(N3="x",1))/3</f>
        <v>1</v>
      </c>
      <c r="L3" s="30" t="s">
        <v>34</v>
      </c>
      <c r="M3" s="30" t="s">
        <v>34</v>
      </c>
      <c r="N3" s="30" t="s">
        <v>34</v>
      </c>
      <c r="O3" s="31">
        <v>4</v>
      </c>
      <c r="P3" s="32">
        <f t="shared" ref="P3:P38" si="4">O3/F3</f>
        <v>0.66666666666666663</v>
      </c>
      <c r="Q3" s="29">
        <f t="shared" ref="Q3:Q38" si="5">(IF(R3="x",1)+IF(S3="x",1)+IF(T3="x",1)+IF(U3="x",1)+IF(V3="x",1)+IF(W3="x",1)+IF(X3="x",1))/7</f>
        <v>1</v>
      </c>
      <c r="R3" s="33" t="s">
        <v>34</v>
      </c>
      <c r="S3" s="33" t="s">
        <v>34</v>
      </c>
      <c r="T3" s="33" t="s">
        <v>34</v>
      </c>
      <c r="U3" s="33" t="s">
        <v>34</v>
      </c>
      <c r="V3" s="33" t="s">
        <v>34</v>
      </c>
      <c r="W3" s="33" t="s">
        <v>34</v>
      </c>
      <c r="X3" s="30" t="s">
        <v>34</v>
      </c>
      <c r="Y3" s="33">
        <v>5</v>
      </c>
      <c r="Z3" s="32">
        <f t="shared" ref="Z3:Z38" si="6">Y3/F3</f>
        <v>0.83333333333333337</v>
      </c>
      <c r="AA3" s="29">
        <f t="shared" ref="AA3:AA38" si="7">(IF(AB3="x",1)+IF(AC3="x",1)+IF(AD3="x",1)+IF(AE3="x",1)+IF(AF3="x",1)+IF(AG3="x",1)+IF(AH3="x",1)+IF(AI3="x",1)+IF(AJ3="x",1)+IF(AK3="x",1))/10</f>
        <v>1</v>
      </c>
      <c r="AB3" s="33" t="s">
        <v>34</v>
      </c>
      <c r="AC3" s="33" t="s">
        <v>34</v>
      </c>
      <c r="AD3" s="33" t="s">
        <v>34</v>
      </c>
      <c r="AE3" s="33" t="s">
        <v>34</v>
      </c>
      <c r="AF3" s="33" t="s">
        <v>34</v>
      </c>
      <c r="AG3" s="33" t="s">
        <v>34</v>
      </c>
      <c r="AH3" s="33" t="s">
        <v>34</v>
      </c>
      <c r="AI3" s="33" t="s">
        <v>34</v>
      </c>
      <c r="AJ3" s="33" t="s">
        <v>34</v>
      </c>
      <c r="AK3" s="33" t="s">
        <v>34</v>
      </c>
      <c r="AL3" s="33">
        <v>5</v>
      </c>
      <c r="AM3" s="32">
        <f t="shared" ref="AM3:AM38" si="8">AL3/F3</f>
        <v>0.83333333333333337</v>
      </c>
      <c r="AN3" s="29">
        <f t="shared" ref="AN3:AN38" si="9">(IF(AO3="x",1)+IF(AP3="x",1)+IF(AQ3="x",1)+IF(AR3="x",1)+IF(AS3="x",1)+IF(AT3="x",1)+IF(AU3="x",1)+IF(AV3="x",1)+IF(AW3="x",1))/9</f>
        <v>0.77777777777777779</v>
      </c>
      <c r="AO3" s="33" t="s">
        <v>34</v>
      </c>
      <c r="AP3" s="33" t="s">
        <v>34</v>
      </c>
      <c r="AQ3" s="33" t="s">
        <v>34</v>
      </c>
      <c r="AR3" s="33" t="s">
        <v>34</v>
      </c>
      <c r="AU3" s="33" t="s">
        <v>34</v>
      </c>
      <c r="AV3" s="33" t="s">
        <v>34</v>
      </c>
      <c r="AW3" s="33" t="s">
        <v>34</v>
      </c>
    </row>
    <row r="4" spans="1:49" s="33" customFormat="1" x14ac:dyDescent="0.25">
      <c r="A4" s="34">
        <v>37</v>
      </c>
      <c r="B4" s="34">
        <v>1</v>
      </c>
      <c r="C4" s="35" t="s">
        <v>35</v>
      </c>
      <c r="D4" s="24" t="s">
        <v>36</v>
      </c>
      <c r="E4" s="25">
        <v>8</v>
      </c>
      <c r="F4" s="26">
        <v>6</v>
      </c>
      <c r="G4" s="27">
        <f t="shared" si="0"/>
        <v>0.94444444444444453</v>
      </c>
      <c r="H4" s="27">
        <f t="shared" si="1"/>
        <v>0.97222222222222221</v>
      </c>
      <c r="I4" s="28">
        <v>6</v>
      </c>
      <c r="J4" s="29">
        <f t="shared" si="2"/>
        <v>1</v>
      </c>
      <c r="K4" s="29">
        <f t="shared" si="3"/>
        <v>1</v>
      </c>
      <c r="L4" s="33" t="s">
        <v>34</v>
      </c>
      <c r="M4" s="33" t="s">
        <v>34</v>
      </c>
      <c r="N4" s="33" t="s">
        <v>34</v>
      </c>
      <c r="O4" s="31">
        <v>5</v>
      </c>
      <c r="P4" s="32">
        <f t="shared" si="4"/>
        <v>0.83333333333333337</v>
      </c>
      <c r="Q4" s="29">
        <f t="shared" si="5"/>
        <v>1</v>
      </c>
      <c r="R4" s="33" t="s">
        <v>34</v>
      </c>
      <c r="S4" s="33" t="s">
        <v>34</v>
      </c>
      <c r="T4" s="33" t="s">
        <v>34</v>
      </c>
      <c r="U4" s="33" t="s">
        <v>34</v>
      </c>
      <c r="V4" s="33" t="s">
        <v>34</v>
      </c>
      <c r="W4" s="33" t="s">
        <v>34</v>
      </c>
      <c r="X4" s="33" t="s">
        <v>34</v>
      </c>
      <c r="Y4" s="33">
        <v>6</v>
      </c>
      <c r="Z4" s="32">
        <f t="shared" si="6"/>
        <v>1</v>
      </c>
      <c r="AA4" s="29">
        <f t="shared" si="7"/>
        <v>1</v>
      </c>
      <c r="AB4" s="33" t="s">
        <v>34</v>
      </c>
      <c r="AC4" s="33" t="s">
        <v>34</v>
      </c>
      <c r="AD4" s="33" t="s">
        <v>34</v>
      </c>
      <c r="AE4" s="33" t="s">
        <v>34</v>
      </c>
      <c r="AF4" s="33" t="s">
        <v>34</v>
      </c>
      <c r="AG4" s="33" t="s">
        <v>34</v>
      </c>
      <c r="AH4" s="33" t="s">
        <v>34</v>
      </c>
      <c r="AI4" s="33" t="s">
        <v>34</v>
      </c>
      <c r="AJ4" s="33" t="s">
        <v>34</v>
      </c>
      <c r="AK4" s="33" t="s">
        <v>34</v>
      </c>
      <c r="AL4" s="33">
        <v>6</v>
      </c>
      <c r="AM4" s="32">
        <f t="shared" si="8"/>
        <v>1</v>
      </c>
      <c r="AN4" s="29">
        <f t="shared" si="9"/>
        <v>0.88888888888888884</v>
      </c>
      <c r="AO4" s="33" t="s">
        <v>34</v>
      </c>
      <c r="AP4" s="33" t="s">
        <v>34</v>
      </c>
      <c r="AQ4" s="33" t="s">
        <v>34</v>
      </c>
      <c r="AR4" s="33" t="s">
        <v>34</v>
      </c>
      <c r="AT4" s="33" t="s">
        <v>34</v>
      </c>
      <c r="AU4" s="33" t="s">
        <v>34</v>
      </c>
      <c r="AV4" s="33" t="s">
        <v>34</v>
      </c>
      <c r="AW4" s="33" t="s">
        <v>34</v>
      </c>
    </row>
    <row r="5" spans="1:49" s="33" customFormat="1" x14ac:dyDescent="0.25">
      <c r="A5" s="34">
        <v>35</v>
      </c>
      <c r="B5" s="34">
        <v>2</v>
      </c>
      <c r="C5" s="35" t="s">
        <v>32</v>
      </c>
      <c r="D5" s="24" t="s">
        <v>37</v>
      </c>
      <c r="E5" s="25">
        <v>7</v>
      </c>
      <c r="F5" s="26">
        <v>6</v>
      </c>
      <c r="G5" s="27">
        <f t="shared" si="0"/>
        <v>1</v>
      </c>
      <c r="H5" s="27">
        <f t="shared" si="1"/>
        <v>1</v>
      </c>
      <c r="I5" s="31">
        <v>6</v>
      </c>
      <c r="J5" s="29">
        <f t="shared" si="2"/>
        <v>1</v>
      </c>
      <c r="K5" s="29">
        <f t="shared" si="3"/>
        <v>1</v>
      </c>
      <c r="L5" s="33" t="s">
        <v>34</v>
      </c>
      <c r="M5" s="33" t="s">
        <v>34</v>
      </c>
      <c r="N5" s="33" t="s">
        <v>34</v>
      </c>
      <c r="O5" s="31">
        <v>6</v>
      </c>
      <c r="P5" s="32">
        <f t="shared" si="4"/>
        <v>1</v>
      </c>
      <c r="Q5" s="29">
        <f t="shared" si="5"/>
        <v>1</v>
      </c>
      <c r="R5" s="33" t="s">
        <v>34</v>
      </c>
      <c r="S5" s="33" t="s">
        <v>34</v>
      </c>
      <c r="T5" s="33" t="s">
        <v>34</v>
      </c>
      <c r="U5" s="33" t="s">
        <v>34</v>
      </c>
      <c r="V5" s="33" t="s">
        <v>34</v>
      </c>
      <c r="W5" s="33" t="s">
        <v>34</v>
      </c>
      <c r="X5" s="33" t="s">
        <v>34</v>
      </c>
      <c r="Y5" s="33">
        <v>6</v>
      </c>
      <c r="Z5" s="32">
        <f t="shared" si="6"/>
        <v>1</v>
      </c>
      <c r="AA5" s="29">
        <f t="shared" si="7"/>
        <v>1</v>
      </c>
      <c r="AB5" s="33" t="s">
        <v>34</v>
      </c>
      <c r="AC5" s="33" t="s">
        <v>34</v>
      </c>
      <c r="AD5" s="33" t="s">
        <v>34</v>
      </c>
      <c r="AE5" s="33" t="s">
        <v>34</v>
      </c>
      <c r="AF5" s="33" t="s">
        <v>34</v>
      </c>
      <c r="AG5" s="33" t="s">
        <v>34</v>
      </c>
      <c r="AH5" s="33" t="s">
        <v>34</v>
      </c>
      <c r="AI5" s="33" t="s">
        <v>34</v>
      </c>
      <c r="AJ5" s="33" t="s">
        <v>34</v>
      </c>
      <c r="AK5" s="33" t="s">
        <v>34</v>
      </c>
      <c r="AL5" s="33">
        <v>6</v>
      </c>
      <c r="AM5" s="32">
        <f t="shared" si="8"/>
        <v>1</v>
      </c>
      <c r="AN5" s="29">
        <f t="shared" si="9"/>
        <v>1</v>
      </c>
      <c r="AO5" s="33" t="s">
        <v>34</v>
      </c>
      <c r="AP5" s="33" t="s">
        <v>34</v>
      </c>
      <c r="AQ5" s="33" t="s">
        <v>34</v>
      </c>
      <c r="AR5" s="33" t="s">
        <v>34</v>
      </c>
      <c r="AS5" s="33" t="s">
        <v>34</v>
      </c>
      <c r="AT5" s="33" t="s">
        <v>34</v>
      </c>
      <c r="AU5" s="33" t="s">
        <v>34</v>
      </c>
      <c r="AV5" s="33" t="s">
        <v>34</v>
      </c>
      <c r="AW5" s="33" t="s">
        <v>34</v>
      </c>
    </row>
    <row r="6" spans="1:49" s="33" customFormat="1" x14ac:dyDescent="0.25">
      <c r="A6" s="34">
        <v>15</v>
      </c>
      <c r="B6" s="34">
        <v>3</v>
      </c>
      <c r="C6" s="35" t="s">
        <v>35</v>
      </c>
      <c r="D6" s="24" t="s">
        <v>38</v>
      </c>
      <c r="E6" s="25">
        <v>6</v>
      </c>
      <c r="F6" s="26">
        <v>6</v>
      </c>
      <c r="G6" s="27">
        <f t="shared" si="0"/>
        <v>0.94444444444444453</v>
      </c>
      <c r="H6" s="27">
        <f t="shared" si="1"/>
        <v>1</v>
      </c>
      <c r="I6" s="28">
        <v>6</v>
      </c>
      <c r="J6" s="29">
        <f t="shared" si="2"/>
        <v>1</v>
      </c>
      <c r="K6" s="29">
        <f t="shared" si="3"/>
        <v>1</v>
      </c>
      <c r="L6" s="33" t="s">
        <v>34</v>
      </c>
      <c r="M6" s="33" t="s">
        <v>34</v>
      </c>
      <c r="N6" s="33" t="s">
        <v>34</v>
      </c>
      <c r="O6" s="28">
        <v>6</v>
      </c>
      <c r="P6" s="32">
        <f t="shared" si="4"/>
        <v>1</v>
      </c>
      <c r="Q6" s="29">
        <f t="shared" si="5"/>
        <v>1</v>
      </c>
      <c r="R6" s="33" t="s">
        <v>34</v>
      </c>
      <c r="S6" s="33" t="s">
        <v>34</v>
      </c>
      <c r="T6" s="33" t="s">
        <v>34</v>
      </c>
      <c r="U6" s="33" t="s">
        <v>34</v>
      </c>
      <c r="V6" s="33" t="s">
        <v>34</v>
      </c>
      <c r="W6" s="33" t="s">
        <v>34</v>
      </c>
      <c r="X6" s="33" t="s">
        <v>34</v>
      </c>
      <c r="Y6" s="33">
        <v>5</v>
      </c>
      <c r="Z6" s="32">
        <f t="shared" si="6"/>
        <v>0.83333333333333337</v>
      </c>
      <c r="AA6" s="29">
        <f t="shared" si="7"/>
        <v>1</v>
      </c>
      <c r="AB6" s="33" t="s">
        <v>34</v>
      </c>
      <c r="AC6" s="33" t="s">
        <v>34</v>
      </c>
      <c r="AD6" s="33" t="s">
        <v>34</v>
      </c>
      <c r="AE6" s="33" t="s">
        <v>34</v>
      </c>
      <c r="AF6" s="33" t="s">
        <v>34</v>
      </c>
      <c r="AG6" s="33" t="s">
        <v>34</v>
      </c>
      <c r="AH6" s="33" t="s">
        <v>34</v>
      </c>
      <c r="AI6" s="33" t="s">
        <v>34</v>
      </c>
      <c r="AJ6" s="33" t="s">
        <v>34</v>
      </c>
      <c r="AK6" s="33" t="s">
        <v>34</v>
      </c>
      <c r="AL6" s="33">
        <v>5</v>
      </c>
      <c r="AM6" s="32">
        <f t="shared" si="8"/>
        <v>0.83333333333333337</v>
      </c>
      <c r="AN6" s="29">
        <f t="shared" si="9"/>
        <v>1</v>
      </c>
      <c r="AO6" s="33" t="s">
        <v>34</v>
      </c>
      <c r="AP6" s="33" t="s">
        <v>34</v>
      </c>
      <c r="AQ6" s="33" t="s">
        <v>34</v>
      </c>
      <c r="AR6" s="33" t="s">
        <v>34</v>
      </c>
      <c r="AS6" s="33" t="s">
        <v>34</v>
      </c>
      <c r="AT6" s="33" t="s">
        <v>34</v>
      </c>
      <c r="AU6" s="33" t="s">
        <v>34</v>
      </c>
      <c r="AV6" s="33" t="s">
        <v>34</v>
      </c>
      <c r="AW6" s="33" t="s">
        <v>34</v>
      </c>
    </row>
    <row r="7" spans="1:49" s="44" customFormat="1" x14ac:dyDescent="0.25">
      <c r="A7" s="36">
        <v>21</v>
      </c>
      <c r="B7" s="36">
        <v>3</v>
      </c>
      <c r="C7" s="37" t="s">
        <v>32</v>
      </c>
      <c r="D7" s="38" t="s">
        <v>39</v>
      </c>
      <c r="E7" s="39">
        <v>8</v>
      </c>
      <c r="F7" s="40">
        <v>6</v>
      </c>
      <c r="G7" s="41">
        <f t="shared" si="0"/>
        <v>1</v>
      </c>
      <c r="H7" s="41">
        <f t="shared" si="1"/>
        <v>1</v>
      </c>
      <c r="I7" s="42">
        <v>6</v>
      </c>
      <c r="J7" s="43">
        <f t="shared" si="2"/>
        <v>1</v>
      </c>
      <c r="K7" s="43">
        <f t="shared" si="3"/>
        <v>1</v>
      </c>
      <c r="L7" s="44" t="s">
        <v>34</v>
      </c>
      <c r="M7" s="44" t="s">
        <v>34</v>
      </c>
      <c r="N7" s="44" t="s">
        <v>34</v>
      </c>
      <c r="O7" s="42">
        <v>6</v>
      </c>
      <c r="P7" s="45">
        <f t="shared" si="4"/>
        <v>1</v>
      </c>
      <c r="Q7" s="43">
        <f t="shared" si="5"/>
        <v>1</v>
      </c>
      <c r="R7" s="44" t="s">
        <v>34</v>
      </c>
      <c r="S7" s="44" t="s">
        <v>34</v>
      </c>
      <c r="T7" s="44" t="s">
        <v>34</v>
      </c>
      <c r="U7" s="44" t="s">
        <v>34</v>
      </c>
      <c r="V7" s="44" t="s">
        <v>34</v>
      </c>
      <c r="W7" s="44" t="s">
        <v>34</v>
      </c>
      <c r="X7" s="44" t="s">
        <v>34</v>
      </c>
      <c r="Y7" s="44">
        <v>6</v>
      </c>
      <c r="Z7" s="45">
        <f t="shared" si="6"/>
        <v>1</v>
      </c>
      <c r="AA7" s="43">
        <f t="shared" si="7"/>
        <v>1</v>
      </c>
      <c r="AB7" s="44" t="s">
        <v>34</v>
      </c>
      <c r="AC7" s="44" t="s">
        <v>34</v>
      </c>
      <c r="AD7" s="44" t="s">
        <v>34</v>
      </c>
      <c r="AE7" s="44" t="s">
        <v>34</v>
      </c>
      <c r="AF7" s="44" t="s">
        <v>34</v>
      </c>
      <c r="AG7" s="44" t="s">
        <v>34</v>
      </c>
      <c r="AH7" s="44" t="s">
        <v>34</v>
      </c>
      <c r="AI7" s="44" t="s">
        <v>34</v>
      </c>
      <c r="AJ7" s="44" t="s">
        <v>34</v>
      </c>
      <c r="AK7" s="44" t="s">
        <v>34</v>
      </c>
      <c r="AL7" s="44">
        <v>6</v>
      </c>
      <c r="AM7" s="45">
        <f t="shared" si="8"/>
        <v>1</v>
      </c>
      <c r="AN7" s="43">
        <f t="shared" si="9"/>
        <v>1</v>
      </c>
      <c r="AO7" s="44" t="s">
        <v>34</v>
      </c>
      <c r="AP7" s="44" t="s">
        <v>34</v>
      </c>
      <c r="AQ7" s="44" t="s">
        <v>34</v>
      </c>
      <c r="AR7" s="44" t="s">
        <v>34</v>
      </c>
      <c r="AS7" s="44" t="s">
        <v>34</v>
      </c>
      <c r="AT7" s="44" t="s">
        <v>34</v>
      </c>
      <c r="AU7" s="44" t="s">
        <v>34</v>
      </c>
      <c r="AV7" s="44" t="s">
        <v>34</v>
      </c>
      <c r="AW7" s="44" t="s">
        <v>34</v>
      </c>
    </row>
    <row r="8" spans="1:49" s="33" customFormat="1" x14ac:dyDescent="0.25">
      <c r="A8" s="34">
        <v>27</v>
      </c>
      <c r="B8" s="34">
        <v>4</v>
      </c>
      <c r="C8" s="35" t="s">
        <v>32</v>
      </c>
      <c r="D8" s="24" t="s">
        <v>40</v>
      </c>
      <c r="E8" s="25">
        <v>6</v>
      </c>
      <c r="F8" s="26">
        <v>6</v>
      </c>
      <c r="G8" s="27">
        <f t="shared" si="0"/>
        <v>1</v>
      </c>
      <c r="H8" s="27">
        <f t="shared" si="1"/>
        <v>0.94444444444444442</v>
      </c>
      <c r="I8" s="28">
        <v>6</v>
      </c>
      <c r="J8" s="29">
        <f t="shared" si="2"/>
        <v>1</v>
      </c>
      <c r="K8" s="29">
        <f t="shared" si="3"/>
        <v>1</v>
      </c>
      <c r="L8" s="33" t="s">
        <v>34</v>
      </c>
      <c r="M8" s="33" t="s">
        <v>34</v>
      </c>
      <c r="N8" s="33" t="s">
        <v>34</v>
      </c>
      <c r="O8" s="28">
        <v>6</v>
      </c>
      <c r="P8" s="32">
        <f t="shared" si="4"/>
        <v>1</v>
      </c>
      <c r="Q8" s="29">
        <f t="shared" si="5"/>
        <v>1</v>
      </c>
      <c r="R8" s="33" t="s">
        <v>34</v>
      </c>
      <c r="S8" s="33" t="s">
        <v>34</v>
      </c>
      <c r="T8" s="33" t="s">
        <v>34</v>
      </c>
      <c r="U8" s="33" t="s">
        <v>34</v>
      </c>
      <c r="V8" s="33" t="s">
        <v>34</v>
      </c>
      <c r="W8" s="33" t="s">
        <v>34</v>
      </c>
      <c r="X8" s="33" t="s">
        <v>34</v>
      </c>
      <c r="Y8" s="33">
        <v>6</v>
      </c>
      <c r="Z8" s="32">
        <f t="shared" si="6"/>
        <v>1</v>
      </c>
      <c r="AA8" s="29">
        <f t="shared" si="7"/>
        <v>1</v>
      </c>
      <c r="AB8" s="33" t="s">
        <v>34</v>
      </c>
      <c r="AC8" s="33" t="s">
        <v>34</v>
      </c>
      <c r="AD8" s="33" t="s">
        <v>34</v>
      </c>
      <c r="AE8" s="33" t="s">
        <v>34</v>
      </c>
      <c r="AF8" s="33" t="s">
        <v>34</v>
      </c>
      <c r="AG8" s="33" t="s">
        <v>34</v>
      </c>
      <c r="AH8" s="33" t="s">
        <v>34</v>
      </c>
      <c r="AI8" s="33" t="s">
        <v>34</v>
      </c>
      <c r="AJ8" s="33" t="s">
        <v>34</v>
      </c>
      <c r="AK8" s="33" t="s">
        <v>34</v>
      </c>
      <c r="AL8" s="33">
        <v>5</v>
      </c>
      <c r="AM8" s="32">
        <f t="shared" si="8"/>
        <v>0.83333333333333337</v>
      </c>
      <c r="AN8" s="29">
        <f t="shared" si="9"/>
        <v>0.77777777777777779</v>
      </c>
      <c r="AO8" s="33" t="s">
        <v>34</v>
      </c>
      <c r="AP8" s="33" t="s">
        <v>34</v>
      </c>
      <c r="AQ8" s="33" t="s">
        <v>34</v>
      </c>
      <c r="AR8" s="33" t="s">
        <v>34</v>
      </c>
      <c r="AS8" s="33" t="s">
        <v>34</v>
      </c>
      <c r="AU8" s="33" t="s">
        <v>34</v>
      </c>
      <c r="AV8" s="33" t="s">
        <v>34</v>
      </c>
    </row>
    <row r="9" spans="1:49" s="33" customFormat="1" x14ac:dyDescent="0.25">
      <c r="A9" s="34">
        <v>31</v>
      </c>
      <c r="B9" s="34">
        <v>5</v>
      </c>
      <c r="C9" s="35" t="s">
        <v>32</v>
      </c>
      <c r="D9" s="24" t="s">
        <v>41</v>
      </c>
      <c r="E9" s="25">
        <v>6</v>
      </c>
      <c r="F9" s="26">
        <v>6</v>
      </c>
      <c r="G9" s="27">
        <f t="shared" si="0"/>
        <v>0.72222222222222221</v>
      </c>
      <c r="H9" s="27">
        <f t="shared" si="1"/>
        <v>1</v>
      </c>
      <c r="I9" s="31">
        <v>4</v>
      </c>
      <c r="J9" s="29">
        <f t="shared" si="2"/>
        <v>0.66666666666666663</v>
      </c>
      <c r="K9" s="29">
        <f t="shared" si="3"/>
        <v>1</v>
      </c>
      <c r="L9" s="33" t="s">
        <v>34</v>
      </c>
      <c r="M9" s="33" t="s">
        <v>34</v>
      </c>
      <c r="N9" s="33" t="s">
        <v>34</v>
      </c>
      <c r="O9" s="31">
        <v>4</v>
      </c>
      <c r="P9" s="32">
        <f t="shared" si="4"/>
        <v>0.66666666666666663</v>
      </c>
      <c r="Q9" s="29">
        <f t="shared" si="5"/>
        <v>1</v>
      </c>
      <c r="R9" s="33" t="s">
        <v>34</v>
      </c>
      <c r="S9" s="33" t="s">
        <v>34</v>
      </c>
      <c r="T9" s="33" t="s">
        <v>34</v>
      </c>
      <c r="U9" s="33" t="s">
        <v>34</v>
      </c>
      <c r="V9" s="33" t="s">
        <v>34</v>
      </c>
      <c r="W9" s="33" t="s">
        <v>34</v>
      </c>
      <c r="X9" s="33" t="s">
        <v>34</v>
      </c>
      <c r="Y9" s="33">
        <v>5</v>
      </c>
      <c r="Z9" s="32">
        <f t="shared" si="6"/>
        <v>0.83333333333333337</v>
      </c>
      <c r="AA9" s="29">
        <f t="shared" si="7"/>
        <v>1</v>
      </c>
      <c r="AB9" s="33" t="s">
        <v>34</v>
      </c>
      <c r="AC9" s="33" t="s">
        <v>34</v>
      </c>
      <c r="AD9" s="33" t="s">
        <v>34</v>
      </c>
      <c r="AE9" s="33" t="s">
        <v>34</v>
      </c>
      <c r="AF9" s="33" t="s">
        <v>34</v>
      </c>
      <c r="AG9" s="33" t="s">
        <v>34</v>
      </c>
      <c r="AH9" s="33" t="s">
        <v>34</v>
      </c>
      <c r="AI9" s="33" t="s">
        <v>34</v>
      </c>
      <c r="AJ9" s="33" t="s">
        <v>34</v>
      </c>
      <c r="AK9" s="33" t="s">
        <v>34</v>
      </c>
      <c r="AL9" s="33">
        <v>4</v>
      </c>
      <c r="AM9" s="32">
        <f t="shared" si="8"/>
        <v>0.66666666666666663</v>
      </c>
      <c r="AN9" s="29">
        <f t="shared" si="9"/>
        <v>1</v>
      </c>
      <c r="AO9" s="33" t="s">
        <v>34</v>
      </c>
      <c r="AP9" s="33" t="s">
        <v>34</v>
      </c>
      <c r="AQ9" s="33" t="s">
        <v>34</v>
      </c>
      <c r="AR9" s="33" t="s">
        <v>34</v>
      </c>
      <c r="AS9" s="33" t="s">
        <v>34</v>
      </c>
      <c r="AT9" s="33" t="s">
        <v>34</v>
      </c>
      <c r="AU9" s="33" t="s">
        <v>34</v>
      </c>
      <c r="AV9" s="33" t="s">
        <v>34</v>
      </c>
      <c r="AW9" s="33" t="s">
        <v>34</v>
      </c>
    </row>
    <row r="10" spans="1:49" s="44" customFormat="1" x14ac:dyDescent="0.25">
      <c r="A10" s="36">
        <v>20</v>
      </c>
      <c r="B10" s="36">
        <v>6</v>
      </c>
      <c r="C10" s="37" t="s">
        <v>32</v>
      </c>
      <c r="D10" s="38" t="s">
        <v>42</v>
      </c>
      <c r="E10" s="39">
        <v>6</v>
      </c>
      <c r="F10" s="40">
        <v>6</v>
      </c>
      <c r="G10" s="41">
        <f t="shared" si="0"/>
        <v>0.88888888888888895</v>
      </c>
      <c r="H10" s="41">
        <f t="shared" si="1"/>
        <v>0.94444444444444442</v>
      </c>
      <c r="I10" s="42">
        <v>6</v>
      </c>
      <c r="J10" s="43">
        <f t="shared" si="2"/>
        <v>1</v>
      </c>
      <c r="K10" s="43">
        <f t="shared" si="3"/>
        <v>1</v>
      </c>
      <c r="L10" s="44" t="s">
        <v>34</v>
      </c>
      <c r="M10" s="44" t="s">
        <v>34</v>
      </c>
      <c r="N10" s="44" t="s">
        <v>34</v>
      </c>
      <c r="O10" s="46">
        <v>5</v>
      </c>
      <c r="P10" s="45">
        <f t="shared" si="4"/>
        <v>0.83333333333333337</v>
      </c>
      <c r="Q10" s="43">
        <f t="shared" si="5"/>
        <v>1</v>
      </c>
      <c r="R10" s="44" t="s">
        <v>34</v>
      </c>
      <c r="S10" s="44" t="s">
        <v>34</v>
      </c>
      <c r="T10" s="44" t="s">
        <v>34</v>
      </c>
      <c r="U10" s="44" t="s">
        <v>34</v>
      </c>
      <c r="V10" s="44" t="s">
        <v>34</v>
      </c>
      <c r="W10" s="44" t="s">
        <v>34</v>
      </c>
      <c r="X10" s="44" t="s">
        <v>34</v>
      </c>
      <c r="Y10" s="44">
        <v>5</v>
      </c>
      <c r="Z10" s="45">
        <f t="shared" si="6"/>
        <v>0.83333333333333337</v>
      </c>
      <c r="AA10" s="43">
        <f t="shared" si="7"/>
        <v>1</v>
      </c>
      <c r="AB10" s="44" t="s">
        <v>34</v>
      </c>
      <c r="AC10" s="44" t="s">
        <v>34</v>
      </c>
      <c r="AD10" s="44" t="s">
        <v>34</v>
      </c>
      <c r="AE10" s="44" t="s">
        <v>34</v>
      </c>
      <c r="AF10" s="44" t="s">
        <v>34</v>
      </c>
      <c r="AG10" s="44" t="s">
        <v>34</v>
      </c>
      <c r="AH10" s="44" t="s">
        <v>34</v>
      </c>
      <c r="AI10" s="44" t="s">
        <v>34</v>
      </c>
      <c r="AJ10" s="44" t="s">
        <v>34</v>
      </c>
      <c r="AK10" s="44" t="s">
        <v>34</v>
      </c>
      <c r="AL10" s="44">
        <v>5</v>
      </c>
      <c r="AM10" s="45">
        <f t="shared" si="8"/>
        <v>0.83333333333333337</v>
      </c>
      <c r="AN10" s="43">
        <f t="shared" si="9"/>
        <v>0.77777777777777779</v>
      </c>
      <c r="AO10" s="44" t="s">
        <v>34</v>
      </c>
      <c r="AP10" s="44" t="s">
        <v>34</v>
      </c>
      <c r="AQ10" s="44" t="s">
        <v>34</v>
      </c>
      <c r="AR10" s="44" t="s">
        <v>34</v>
      </c>
      <c r="AU10" s="44" t="s">
        <v>34</v>
      </c>
      <c r="AV10" s="44" t="s">
        <v>34</v>
      </c>
      <c r="AW10" s="44" t="s">
        <v>34</v>
      </c>
    </row>
    <row r="11" spans="1:49" s="33" customFormat="1" x14ac:dyDescent="0.25">
      <c r="A11" s="34">
        <v>9</v>
      </c>
      <c r="B11" s="34">
        <v>4</v>
      </c>
      <c r="C11" s="35" t="s">
        <v>35</v>
      </c>
      <c r="D11" s="24" t="s">
        <v>43</v>
      </c>
      <c r="E11" s="25">
        <v>7</v>
      </c>
      <c r="F11" s="26">
        <v>6</v>
      </c>
      <c r="G11" s="27">
        <f t="shared" si="0"/>
        <v>0.88888888888888884</v>
      </c>
      <c r="H11" s="27">
        <f t="shared" si="1"/>
        <v>1</v>
      </c>
      <c r="I11" s="28">
        <v>6</v>
      </c>
      <c r="J11" s="29">
        <f t="shared" si="2"/>
        <v>1</v>
      </c>
      <c r="K11" s="29">
        <f t="shared" si="3"/>
        <v>1</v>
      </c>
      <c r="L11" s="33" t="s">
        <v>34</v>
      </c>
      <c r="M11" s="33" t="s">
        <v>34</v>
      </c>
      <c r="N11" s="33" t="s">
        <v>34</v>
      </c>
      <c r="O11" s="31">
        <v>4</v>
      </c>
      <c r="P11" s="32">
        <f t="shared" si="4"/>
        <v>0.66666666666666663</v>
      </c>
      <c r="Q11" s="29">
        <f t="shared" si="5"/>
        <v>1</v>
      </c>
      <c r="R11" s="33" t="s">
        <v>34</v>
      </c>
      <c r="S11" s="33" t="s">
        <v>34</v>
      </c>
      <c r="T11" s="33" t="s">
        <v>34</v>
      </c>
      <c r="U11" s="33" t="s">
        <v>34</v>
      </c>
      <c r="V11" s="33" t="s">
        <v>34</v>
      </c>
      <c r="W11" s="33" t="s">
        <v>34</v>
      </c>
      <c r="X11" s="33" t="s">
        <v>34</v>
      </c>
      <c r="Y11" s="33">
        <v>6</v>
      </c>
      <c r="Z11" s="32">
        <f t="shared" si="6"/>
        <v>1</v>
      </c>
      <c r="AA11" s="29">
        <f t="shared" si="7"/>
        <v>1</v>
      </c>
      <c r="AB11" s="33" t="s">
        <v>34</v>
      </c>
      <c r="AC11" s="33" t="s">
        <v>34</v>
      </c>
      <c r="AD11" s="33" t="s">
        <v>34</v>
      </c>
      <c r="AE11" s="33" t="s">
        <v>34</v>
      </c>
      <c r="AF11" s="33" t="s">
        <v>34</v>
      </c>
      <c r="AG11" s="33" t="s">
        <v>34</v>
      </c>
      <c r="AH11" s="33" t="s">
        <v>34</v>
      </c>
      <c r="AI11" s="33" t="s">
        <v>34</v>
      </c>
      <c r="AJ11" s="33" t="s">
        <v>34</v>
      </c>
      <c r="AK11" s="33" t="s">
        <v>34</v>
      </c>
      <c r="AM11" s="32">
        <f t="shared" si="8"/>
        <v>0</v>
      </c>
      <c r="AN11" s="29">
        <f t="shared" si="9"/>
        <v>1</v>
      </c>
      <c r="AO11" s="33" t="s">
        <v>34</v>
      </c>
      <c r="AP11" s="33" t="s">
        <v>34</v>
      </c>
      <c r="AQ11" s="33" t="s">
        <v>34</v>
      </c>
      <c r="AR11" s="33" t="s">
        <v>34</v>
      </c>
      <c r="AS11" s="33" t="s">
        <v>34</v>
      </c>
      <c r="AT11" s="33" t="s">
        <v>34</v>
      </c>
      <c r="AU11" s="33" t="s">
        <v>34</v>
      </c>
      <c r="AV11" s="33" t="s">
        <v>34</v>
      </c>
      <c r="AW11" s="33" t="s">
        <v>34</v>
      </c>
    </row>
    <row r="12" spans="1:49" s="33" customFormat="1" x14ac:dyDescent="0.25">
      <c r="A12" s="34">
        <v>5</v>
      </c>
      <c r="B12" s="34">
        <v>5</v>
      </c>
      <c r="C12" s="35" t="s">
        <v>35</v>
      </c>
      <c r="D12" s="24" t="s">
        <v>44</v>
      </c>
      <c r="E12" s="25">
        <v>6</v>
      </c>
      <c r="F12" s="26">
        <v>6</v>
      </c>
      <c r="G12" s="27">
        <f t="shared" si="0"/>
        <v>0.88888888888888895</v>
      </c>
      <c r="H12" s="27">
        <f t="shared" si="1"/>
        <v>0.97222222222222221</v>
      </c>
      <c r="I12" s="28">
        <v>6</v>
      </c>
      <c r="J12" s="29">
        <f t="shared" si="2"/>
        <v>1</v>
      </c>
      <c r="K12" s="29">
        <f t="shared" si="3"/>
        <v>1</v>
      </c>
      <c r="L12" s="33" t="s">
        <v>34</v>
      </c>
      <c r="M12" s="33" t="s">
        <v>34</v>
      </c>
      <c r="N12" s="33" t="s">
        <v>34</v>
      </c>
      <c r="O12" s="31">
        <v>5</v>
      </c>
      <c r="P12" s="32">
        <f t="shared" si="4"/>
        <v>0.83333333333333337</v>
      </c>
      <c r="Q12" s="29">
        <f t="shared" si="5"/>
        <v>1</v>
      </c>
      <c r="R12" s="33" t="s">
        <v>34</v>
      </c>
      <c r="S12" s="33" t="s">
        <v>34</v>
      </c>
      <c r="T12" s="33" t="s">
        <v>34</v>
      </c>
      <c r="U12" s="33" t="s">
        <v>34</v>
      </c>
      <c r="V12" s="33" t="s">
        <v>34</v>
      </c>
      <c r="W12" s="33" t="s">
        <v>34</v>
      </c>
      <c r="X12" s="33" t="s">
        <v>34</v>
      </c>
      <c r="Y12" s="33">
        <v>5</v>
      </c>
      <c r="Z12" s="32">
        <f t="shared" si="6"/>
        <v>0.83333333333333337</v>
      </c>
      <c r="AA12" s="29">
        <f t="shared" si="7"/>
        <v>1</v>
      </c>
      <c r="AB12" s="33" t="s">
        <v>34</v>
      </c>
      <c r="AC12" s="33" t="s">
        <v>34</v>
      </c>
      <c r="AD12" s="33" t="s">
        <v>34</v>
      </c>
      <c r="AE12" s="33" t="s">
        <v>34</v>
      </c>
      <c r="AF12" s="33" t="s">
        <v>34</v>
      </c>
      <c r="AG12" s="33" t="s">
        <v>34</v>
      </c>
      <c r="AH12" s="33" t="s">
        <v>34</v>
      </c>
      <c r="AI12" s="33" t="s">
        <v>34</v>
      </c>
      <c r="AJ12" s="33" t="s">
        <v>34</v>
      </c>
      <c r="AK12" s="33" t="s">
        <v>34</v>
      </c>
      <c r="AL12" s="33">
        <v>4</v>
      </c>
      <c r="AM12" s="32">
        <f t="shared" si="8"/>
        <v>0.66666666666666663</v>
      </c>
      <c r="AN12" s="29">
        <f t="shared" si="9"/>
        <v>0.88888888888888884</v>
      </c>
      <c r="AO12" s="33" t="s">
        <v>34</v>
      </c>
      <c r="AP12" s="33" t="s">
        <v>34</v>
      </c>
      <c r="AQ12" s="33" t="s">
        <v>34</v>
      </c>
      <c r="AR12" s="33" t="s">
        <v>34</v>
      </c>
      <c r="AT12" s="33" t="s">
        <v>34</v>
      </c>
      <c r="AU12" s="33" t="s">
        <v>34</v>
      </c>
      <c r="AV12" s="33" t="s">
        <v>34</v>
      </c>
      <c r="AW12" s="33" t="s">
        <v>34</v>
      </c>
    </row>
    <row r="13" spans="1:49" s="44" customFormat="1" x14ac:dyDescent="0.25">
      <c r="A13" s="36">
        <v>36</v>
      </c>
      <c r="B13" s="36">
        <v>6</v>
      </c>
      <c r="C13" s="37" t="s">
        <v>35</v>
      </c>
      <c r="D13" s="38" t="s">
        <v>45</v>
      </c>
      <c r="E13" s="39">
        <v>6</v>
      </c>
      <c r="F13" s="40">
        <v>6</v>
      </c>
      <c r="G13" s="41">
        <f t="shared" si="0"/>
        <v>0.72222222222222221</v>
      </c>
      <c r="H13" s="41">
        <f t="shared" si="1"/>
        <v>0.90079365079365081</v>
      </c>
      <c r="I13" s="42">
        <v>6</v>
      </c>
      <c r="J13" s="43">
        <f t="shared" si="2"/>
        <v>1</v>
      </c>
      <c r="K13" s="43">
        <f t="shared" si="3"/>
        <v>1</v>
      </c>
      <c r="L13" s="44" t="s">
        <v>34</v>
      </c>
      <c r="M13" s="44" t="s">
        <v>34</v>
      </c>
      <c r="N13" s="44" t="s">
        <v>34</v>
      </c>
      <c r="O13" s="46">
        <v>2</v>
      </c>
      <c r="P13" s="45">
        <f t="shared" si="4"/>
        <v>0.33333333333333331</v>
      </c>
      <c r="Q13" s="43">
        <f t="shared" si="5"/>
        <v>0.7142857142857143</v>
      </c>
      <c r="R13" s="44" t="s">
        <v>34</v>
      </c>
      <c r="S13" s="44" t="s">
        <v>34</v>
      </c>
      <c r="T13" s="44" t="s">
        <v>34</v>
      </c>
      <c r="U13" s="44" t="s">
        <v>34</v>
      </c>
      <c r="V13" s="44" t="s">
        <v>34</v>
      </c>
      <c r="Y13" s="44">
        <v>5</v>
      </c>
      <c r="Z13" s="45">
        <f t="shared" si="6"/>
        <v>0.83333333333333337</v>
      </c>
      <c r="AA13" s="43">
        <f t="shared" si="7"/>
        <v>1</v>
      </c>
      <c r="AB13" s="44" t="s">
        <v>34</v>
      </c>
      <c r="AC13" s="44" t="s">
        <v>34</v>
      </c>
      <c r="AD13" s="44" t="s">
        <v>34</v>
      </c>
      <c r="AE13" s="44" t="s">
        <v>34</v>
      </c>
      <c r="AF13" s="44" t="s">
        <v>34</v>
      </c>
      <c r="AG13" s="44" t="s">
        <v>34</v>
      </c>
      <c r="AH13" s="44" t="s">
        <v>34</v>
      </c>
      <c r="AI13" s="44" t="s">
        <v>34</v>
      </c>
      <c r="AJ13" s="44" t="s">
        <v>34</v>
      </c>
      <c r="AK13" s="44" t="s">
        <v>34</v>
      </c>
      <c r="AL13" s="44">
        <v>5</v>
      </c>
      <c r="AM13" s="45">
        <f t="shared" si="8"/>
        <v>0.83333333333333337</v>
      </c>
      <c r="AN13" s="43">
        <f t="shared" si="9"/>
        <v>0.88888888888888884</v>
      </c>
      <c r="AO13" s="44" t="s">
        <v>34</v>
      </c>
      <c r="AP13" s="44" t="s">
        <v>34</v>
      </c>
      <c r="AQ13" s="44" t="s">
        <v>34</v>
      </c>
      <c r="AR13" s="44" t="s">
        <v>34</v>
      </c>
      <c r="AS13" s="44" t="s">
        <v>34</v>
      </c>
      <c r="AU13" s="44" t="s">
        <v>34</v>
      </c>
      <c r="AV13" s="44" t="s">
        <v>34</v>
      </c>
      <c r="AW13" s="44" t="s">
        <v>34</v>
      </c>
    </row>
    <row r="14" spans="1:49" s="33" customFormat="1" x14ac:dyDescent="0.25">
      <c r="A14" s="34">
        <v>25</v>
      </c>
      <c r="B14" s="34">
        <v>7</v>
      </c>
      <c r="C14" s="35" t="s">
        <v>32</v>
      </c>
      <c r="D14" s="24" t="s">
        <v>46</v>
      </c>
      <c r="E14" s="25">
        <v>8</v>
      </c>
      <c r="F14" s="26">
        <v>6</v>
      </c>
      <c r="G14" s="27">
        <f t="shared" si="0"/>
        <v>1</v>
      </c>
      <c r="H14" s="27">
        <f t="shared" si="1"/>
        <v>0.75</v>
      </c>
      <c r="I14" s="28">
        <v>6</v>
      </c>
      <c r="J14" s="29">
        <f t="shared" si="2"/>
        <v>1</v>
      </c>
      <c r="K14" s="29">
        <f t="shared" si="3"/>
        <v>1</v>
      </c>
      <c r="L14" s="33" t="s">
        <v>34</v>
      </c>
      <c r="M14" s="33" t="s">
        <v>34</v>
      </c>
      <c r="N14" s="33" t="s">
        <v>34</v>
      </c>
      <c r="O14" s="31">
        <v>6</v>
      </c>
      <c r="P14" s="32">
        <f t="shared" si="4"/>
        <v>1</v>
      </c>
      <c r="Q14" s="29">
        <f t="shared" si="5"/>
        <v>1</v>
      </c>
      <c r="R14" s="33" t="s">
        <v>34</v>
      </c>
      <c r="S14" s="33" t="s">
        <v>34</v>
      </c>
      <c r="T14" s="33" t="s">
        <v>34</v>
      </c>
      <c r="U14" s="33" t="s">
        <v>34</v>
      </c>
      <c r="V14" s="33" t="s">
        <v>34</v>
      </c>
      <c r="W14" s="33" t="s">
        <v>34</v>
      </c>
      <c r="X14" s="33" t="s">
        <v>34</v>
      </c>
      <c r="Y14" s="33">
        <v>6</v>
      </c>
      <c r="Z14" s="32">
        <f t="shared" si="6"/>
        <v>1</v>
      </c>
      <c r="AA14" s="29">
        <f t="shared" si="7"/>
        <v>1</v>
      </c>
      <c r="AB14" s="33" t="s">
        <v>34</v>
      </c>
      <c r="AC14" s="33" t="s">
        <v>34</v>
      </c>
      <c r="AD14" s="33" t="s">
        <v>34</v>
      </c>
      <c r="AE14" s="33" t="s">
        <v>34</v>
      </c>
      <c r="AF14" s="33" t="s">
        <v>34</v>
      </c>
      <c r="AG14" s="33" t="s">
        <v>34</v>
      </c>
      <c r="AH14" s="33" t="s">
        <v>34</v>
      </c>
      <c r="AI14" s="33" t="s">
        <v>34</v>
      </c>
      <c r="AJ14" s="33" t="s">
        <v>34</v>
      </c>
      <c r="AK14" s="33" t="s">
        <v>34</v>
      </c>
      <c r="AM14" s="32">
        <f t="shared" si="8"/>
        <v>0</v>
      </c>
      <c r="AN14" s="29">
        <f t="shared" si="9"/>
        <v>0</v>
      </c>
    </row>
    <row r="15" spans="1:49" s="33" customFormat="1" x14ac:dyDescent="0.25">
      <c r="A15" s="34">
        <v>12</v>
      </c>
      <c r="B15" s="34">
        <v>7</v>
      </c>
      <c r="C15" s="35" t="s">
        <v>35</v>
      </c>
      <c r="D15" s="24" t="s">
        <v>47</v>
      </c>
      <c r="E15" s="25">
        <v>6</v>
      </c>
      <c r="F15" s="26">
        <v>6</v>
      </c>
      <c r="G15" s="27">
        <f t="shared" si="0"/>
        <v>0.88888888888888895</v>
      </c>
      <c r="H15" s="27">
        <f t="shared" si="1"/>
        <v>0.88888888888888884</v>
      </c>
      <c r="I15" s="28">
        <v>6</v>
      </c>
      <c r="J15" s="29">
        <f t="shared" si="2"/>
        <v>1</v>
      </c>
      <c r="K15" s="29">
        <f t="shared" si="3"/>
        <v>1</v>
      </c>
      <c r="L15" s="33" t="s">
        <v>34</v>
      </c>
      <c r="M15" s="33" t="s">
        <v>34</v>
      </c>
      <c r="N15" s="33" t="s">
        <v>34</v>
      </c>
      <c r="O15" s="31">
        <v>5</v>
      </c>
      <c r="P15" s="32">
        <f t="shared" si="4"/>
        <v>0.83333333333333337</v>
      </c>
      <c r="Q15" s="29">
        <f t="shared" si="5"/>
        <v>1</v>
      </c>
      <c r="R15" s="33" t="s">
        <v>34</v>
      </c>
      <c r="S15" s="33" t="s">
        <v>34</v>
      </c>
      <c r="T15" s="33" t="s">
        <v>34</v>
      </c>
      <c r="U15" s="33" t="s">
        <v>34</v>
      </c>
      <c r="V15" s="33" t="s">
        <v>34</v>
      </c>
      <c r="W15" s="33" t="s">
        <v>34</v>
      </c>
      <c r="X15" s="33" t="s">
        <v>34</v>
      </c>
      <c r="Y15" s="33">
        <v>5</v>
      </c>
      <c r="Z15" s="32">
        <f t="shared" si="6"/>
        <v>0.83333333333333337</v>
      </c>
      <c r="AA15" s="29">
        <f t="shared" si="7"/>
        <v>1</v>
      </c>
      <c r="AB15" s="33" t="s">
        <v>34</v>
      </c>
      <c r="AC15" s="33" t="s">
        <v>34</v>
      </c>
      <c r="AD15" s="33" t="s">
        <v>34</v>
      </c>
      <c r="AE15" s="33" t="s">
        <v>34</v>
      </c>
      <c r="AF15" s="33" t="s">
        <v>34</v>
      </c>
      <c r="AG15" s="33" t="s">
        <v>34</v>
      </c>
      <c r="AH15" s="33" t="s">
        <v>34</v>
      </c>
      <c r="AI15" s="33" t="s">
        <v>34</v>
      </c>
      <c r="AJ15" s="33" t="s">
        <v>34</v>
      </c>
      <c r="AK15" s="33" t="s">
        <v>34</v>
      </c>
      <c r="AL15" s="33">
        <v>5</v>
      </c>
      <c r="AM15" s="32">
        <f t="shared" si="8"/>
        <v>0.83333333333333337</v>
      </c>
      <c r="AN15" s="29">
        <f t="shared" si="9"/>
        <v>0.55555555555555558</v>
      </c>
      <c r="AO15" s="33" t="s">
        <v>34</v>
      </c>
      <c r="AP15" s="33" t="s">
        <v>34</v>
      </c>
      <c r="AQ15" s="33" t="s">
        <v>34</v>
      </c>
      <c r="AR15" s="33" t="s">
        <v>34</v>
      </c>
      <c r="AU15" s="33" t="s">
        <v>34</v>
      </c>
    </row>
    <row r="16" spans="1:49" s="44" customFormat="1" x14ac:dyDescent="0.25">
      <c r="A16" s="36">
        <v>11</v>
      </c>
      <c r="B16" s="36">
        <v>8</v>
      </c>
      <c r="C16" s="37" t="s">
        <v>35</v>
      </c>
      <c r="D16" s="38" t="s">
        <v>48</v>
      </c>
      <c r="E16" s="39">
        <v>6</v>
      </c>
      <c r="F16" s="40">
        <v>6</v>
      </c>
      <c r="G16" s="41">
        <f t="shared" si="0"/>
        <v>0.88888888888888895</v>
      </c>
      <c r="H16" s="41">
        <f t="shared" si="1"/>
        <v>1</v>
      </c>
      <c r="I16" s="46">
        <v>5</v>
      </c>
      <c r="J16" s="43">
        <f t="shared" si="2"/>
        <v>0.83333333333333337</v>
      </c>
      <c r="K16" s="43">
        <f t="shared" si="3"/>
        <v>1</v>
      </c>
      <c r="L16" s="44" t="s">
        <v>34</v>
      </c>
      <c r="M16" s="44" t="s">
        <v>34</v>
      </c>
      <c r="N16" s="44" t="s">
        <v>34</v>
      </c>
      <c r="O16" s="42">
        <v>6</v>
      </c>
      <c r="P16" s="45">
        <f t="shared" si="4"/>
        <v>1</v>
      </c>
      <c r="Q16" s="43">
        <f t="shared" si="5"/>
        <v>1</v>
      </c>
      <c r="R16" s="44" t="s">
        <v>34</v>
      </c>
      <c r="S16" s="44" t="s">
        <v>34</v>
      </c>
      <c r="T16" s="44" t="s">
        <v>34</v>
      </c>
      <c r="U16" s="44" t="s">
        <v>34</v>
      </c>
      <c r="V16" s="44" t="s">
        <v>34</v>
      </c>
      <c r="W16" s="44" t="s">
        <v>34</v>
      </c>
      <c r="X16" s="44" t="s">
        <v>34</v>
      </c>
      <c r="Y16" s="44">
        <v>5</v>
      </c>
      <c r="Z16" s="45">
        <f t="shared" si="6"/>
        <v>0.83333333333333337</v>
      </c>
      <c r="AA16" s="43">
        <f t="shared" si="7"/>
        <v>1</v>
      </c>
      <c r="AB16" s="44" t="s">
        <v>34</v>
      </c>
      <c r="AC16" s="44" t="s">
        <v>34</v>
      </c>
      <c r="AD16" s="44" t="s">
        <v>34</v>
      </c>
      <c r="AE16" s="44" t="s">
        <v>34</v>
      </c>
      <c r="AF16" s="44" t="s">
        <v>34</v>
      </c>
      <c r="AG16" s="44" t="s">
        <v>34</v>
      </c>
      <c r="AH16" s="44" t="s">
        <v>34</v>
      </c>
      <c r="AI16" s="44" t="s">
        <v>34</v>
      </c>
      <c r="AJ16" s="44" t="s">
        <v>34</v>
      </c>
      <c r="AK16" s="44" t="s">
        <v>34</v>
      </c>
      <c r="AL16" s="44">
        <v>4</v>
      </c>
      <c r="AM16" s="45">
        <f t="shared" si="8"/>
        <v>0.66666666666666663</v>
      </c>
      <c r="AN16" s="43">
        <f t="shared" si="9"/>
        <v>1</v>
      </c>
      <c r="AO16" s="44" t="s">
        <v>34</v>
      </c>
      <c r="AP16" s="44" t="s">
        <v>34</v>
      </c>
      <c r="AQ16" s="44" t="s">
        <v>34</v>
      </c>
      <c r="AR16" s="44" t="s">
        <v>34</v>
      </c>
      <c r="AS16" s="44" t="s">
        <v>34</v>
      </c>
      <c r="AT16" s="44" t="s">
        <v>34</v>
      </c>
      <c r="AU16" s="44" t="s">
        <v>34</v>
      </c>
      <c r="AV16" s="44" t="s">
        <v>34</v>
      </c>
      <c r="AW16" s="44" t="s">
        <v>34</v>
      </c>
    </row>
    <row r="17" spans="1:49" s="33" customFormat="1" x14ac:dyDescent="0.25">
      <c r="A17" s="34">
        <v>22</v>
      </c>
      <c r="B17" s="34">
        <v>9</v>
      </c>
      <c r="C17" s="35" t="s">
        <v>32</v>
      </c>
      <c r="D17" s="24" t="s">
        <v>49</v>
      </c>
      <c r="E17" s="25">
        <v>7</v>
      </c>
      <c r="F17" s="26">
        <v>6</v>
      </c>
      <c r="G17" s="27">
        <f t="shared" si="0"/>
        <v>1</v>
      </c>
      <c r="H17" s="27">
        <f t="shared" si="1"/>
        <v>0.97499999999999998</v>
      </c>
      <c r="I17" s="28">
        <v>6</v>
      </c>
      <c r="J17" s="29">
        <f t="shared" si="2"/>
        <v>1</v>
      </c>
      <c r="K17" s="29">
        <f t="shared" si="3"/>
        <v>1</v>
      </c>
      <c r="L17" s="33" t="s">
        <v>34</v>
      </c>
      <c r="M17" s="33" t="s">
        <v>34</v>
      </c>
      <c r="N17" s="33" t="s">
        <v>34</v>
      </c>
      <c r="O17" s="28">
        <v>6</v>
      </c>
      <c r="P17" s="32">
        <f t="shared" si="4"/>
        <v>1</v>
      </c>
      <c r="Q17" s="29">
        <f t="shared" si="5"/>
        <v>1</v>
      </c>
      <c r="R17" s="33" t="s">
        <v>34</v>
      </c>
      <c r="S17" s="33" t="s">
        <v>34</v>
      </c>
      <c r="T17" s="33" t="s">
        <v>34</v>
      </c>
      <c r="U17" s="33" t="s">
        <v>34</v>
      </c>
      <c r="V17" s="33" t="s">
        <v>34</v>
      </c>
      <c r="W17" s="33" t="s">
        <v>34</v>
      </c>
      <c r="X17" s="33" t="s">
        <v>34</v>
      </c>
      <c r="Y17" s="33">
        <v>6</v>
      </c>
      <c r="Z17" s="32">
        <f t="shared" si="6"/>
        <v>1</v>
      </c>
      <c r="AA17" s="29">
        <f t="shared" si="7"/>
        <v>0.9</v>
      </c>
      <c r="AB17" s="33" t="s">
        <v>34</v>
      </c>
      <c r="AC17" s="33" t="s">
        <v>34</v>
      </c>
      <c r="AD17" s="33" t="s">
        <v>34</v>
      </c>
      <c r="AE17" s="33" t="s">
        <v>34</v>
      </c>
      <c r="AF17" s="33" t="s">
        <v>34</v>
      </c>
      <c r="AG17" s="33" t="s">
        <v>34</v>
      </c>
      <c r="AH17" s="33" t="s">
        <v>34</v>
      </c>
      <c r="AI17" s="33" t="s">
        <v>34</v>
      </c>
      <c r="AK17" s="33" t="s">
        <v>34</v>
      </c>
      <c r="AL17" s="33">
        <v>6</v>
      </c>
      <c r="AM17" s="32">
        <f t="shared" si="8"/>
        <v>1</v>
      </c>
      <c r="AN17" s="29">
        <f t="shared" si="9"/>
        <v>1</v>
      </c>
      <c r="AO17" s="33" t="s">
        <v>34</v>
      </c>
      <c r="AP17" s="33" t="s">
        <v>34</v>
      </c>
      <c r="AQ17" s="33" t="s">
        <v>34</v>
      </c>
      <c r="AR17" s="33" t="s">
        <v>34</v>
      </c>
      <c r="AS17" s="33" t="s">
        <v>34</v>
      </c>
      <c r="AT17" s="33" t="s">
        <v>34</v>
      </c>
      <c r="AU17" s="33" t="s">
        <v>34</v>
      </c>
      <c r="AV17" s="33" t="s">
        <v>34</v>
      </c>
      <c r="AW17" s="33" t="s">
        <v>34</v>
      </c>
    </row>
    <row r="18" spans="1:49" s="33" customFormat="1" x14ac:dyDescent="0.25">
      <c r="A18" s="34">
        <v>24</v>
      </c>
      <c r="B18" s="34">
        <v>10</v>
      </c>
      <c r="C18" s="35" t="s">
        <v>32</v>
      </c>
      <c r="D18" s="24" t="s">
        <v>50</v>
      </c>
      <c r="E18" s="25">
        <v>8</v>
      </c>
      <c r="F18" s="26">
        <v>6</v>
      </c>
      <c r="G18" s="27">
        <f t="shared" si="0"/>
        <v>1</v>
      </c>
      <c r="H18" s="27">
        <f t="shared" si="1"/>
        <v>1</v>
      </c>
      <c r="I18" s="28">
        <v>6</v>
      </c>
      <c r="J18" s="29">
        <f t="shared" si="2"/>
        <v>1</v>
      </c>
      <c r="K18" s="29">
        <f t="shared" si="3"/>
        <v>1</v>
      </c>
      <c r="L18" s="33" t="s">
        <v>34</v>
      </c>
      <c r="M18" s="33" t="s">
        <v>34</v>
      </c>
      <c r="N18" s="33" t="s">
        <v>34</v>
      </c>
      <c r="O18" s="28">
        <v>6</v>
      </c>
      <c r="P18" s="32">
        <f t="shared" si="4"/>
        <v>1</v>
      </c>
      <c r="Q18" s="29">
        <f t="shared" si="5"/>
        <v>1</v>
      </c>
      <c r="R18" s="33" t="s">
        <v>34</v>
      </c>
      <c r="S18" s="33" t="s">
        <v>34</v>
      </c>
      <c r="T18" s="33" t="s">
        <v>34</v>
      </c>
      <c r="U18" s="33" t="s">
        <v>34</v>
      </c>
      <c r="V18" s="33" t="s">
        <v>34</v>
      </c>
      <c r="W18" s="33" t="s">
        <v>34</v>
      </c>
      <c r="X18" s="33" t="s">
        <v>34</v>
      </c>
      <c r="Y18" s="33">
        <v>6</v>
      </c>
      <c r="Z18" s="32">
        <f t="shared" si="6"/>
        <v>1</v>
      </c>
      <c r="AA18" s="29">
        <f t="shared" si="7"/>
        <v>1</v>
      </c>
      <c r="AB18" s="33" t="s">
        <v>34</v>
      </c>
      <c r="AC18" s="33" t="s">
        <v>34</v>
      </c>
      <c r="AD18" s="33" t="s">
        <v>34</v>
      </c>
      <c r="AE18" s="33" t="s">
        <v>34</v>
      </c>
      <c r="AF18" s="33" t="s">
        <v>34</v>
      </c>
      <c r="AG18" s="33" t="s">
        <v>34</v>
      </c>
      <c r="AH18" s="33" t="s">
        <v>34</v>
      </c>
      <c r="AI18" s="33" t="s">
        <v>34</v>
      </c>
      <c r="AJ18" s="33" t="s">
        <v>34</v>
      </c>
      <c r="AK18" s="33" t="s">
        <v>34</v>
      </c>
      <c r="AL18" s="33">
        <v>6</v>
      </c>
      <c r="AM18" s="32">
        <f t="shared" si="8"/>
        <v>1</v>
      </c>
      <c r="AN18" s="29">
        <f t="shared" si="9"/>
        <v>1</v>
      </c>
      <c r="AO18" s="33" t="s">
        <v>34</v>
      </c>
      <c r="AP18" s="33" t="s">
        <v>34</v>
      </c>
      <c r="AQ18" s="33" t="s">
        <v>34</v>
      </c>
      <c r="AR18" s="33" t="s">
        <v>34</v>
      </c>
      <c r="AS18" s="33" t="s">
        <v>34</v>
      </c>
      <c r="AT18" s="33" t="s">
        <v>34</v>
      </c>
      <c r="AU18" s="33" t="s">
        <v>34</v>
      </c>
      <c r="AV18" s="33" t="s">
        <v>34</v>
      </c>
      <c r="AW18" s="33" t="s">
        <v>34</v>
      </c>
    </row>
    <row r="19" spans="1:49" s="33" customFormat="1" x14ac:dyDescent="0.25">
      <c r="A19" s="34">
        <v>28</v>
      </c>
      <c r="B19" s="34">
        <v>11</v>
      </c>
      <c r="C19" s="35" t="s">
        <v>32</v>
      </c>
      <c r="D19" s="24" t="s">
        <v>51</v>
      </c>
      <c r="E19" s="25">
        <v>6</v>
      </c>
      <c r="F19" s="26">
        <v>6</v>
      </c>
      <c r="G19" s="27">
        <f t="shared" si="0"/>
        <v>1</v>
      </c>
      <c r="H19" s="27">
        <f t="shared" si="1"/>
        <v>1</v>
      </c>
      <c r="I19" s="28">
        <v>6</v>
      </c>
      <c r="J19" s="29">
        <f t="shared" si="2"/>
        <v>1</v>
      </c>
      <c r="K19" s="29">
        <f t="shared" si="3"/>
        <v>1</v>
      </c>
      <c r="L19" s="33" t="s">
        <v>34</v>
      </c>
      <c r="M19" s="33" t="s">
        <v>34</v>
      </c>
      <c r="N19" s="33" t="s">
        <v>34</v>
      </c>
      <c r="O19" s="31">
        <v>6</v>
      </c>
      <c r="P19" s="32">
        <f t="shared" si="4"/>
        <v>1</v>
      </c>
      <c r="Q19" s="29">
        <f t="shared" si="5"/>
        <v>1</v>
      </c>
      <c r="R19" s="33" t="s">
        <v>34</v>
      </c>
      <c r="S19" s="33" t="s">
        <v>34</v>
      </c>
      <c r="T19" s="33" t="s">
        <v>34</v>
      </c>
      <c r="U19" s="33" t="s">
        <v>34</v>
      </c>
      <c r="V19" s="33" t="s">
        <v>34</v>
      </c>
      <c r="W19" s="33" t="s">
        <v>34</v>
      </c>
      <c r="X19" s="33" t="s">
        <v>34</v>
      </c>
      <c r="Y19" s="33">
        <v>6</v>
      </c>
      <c r="Z19" s="32">
        <f t="shared" si="6"/>
        <v>1</v>
      </c>
      <c r="AA19" s="29">
        <f t="shared" si="7"/>
        <v>1</v>
      </c>
      <c r="AB19" s="33" t="s">
        <v>34</v>
      </c>
      <c r="AC19" s="33" t="s">
        <v>34</v>
      </c>
      <c r="AD19" s="33" t="s">
        <v>34</v>
      </c>
      <c r="AE19" s="33" t="s">
        <v>34</v>
      </c>
      <c r="AF19" s="33" t="s">
        <v>34</v>
      </c>
      <c r="AG19" s="33" t="s">
        <v>34</v>
      </c>
      <c r="AH19" s="33" t="s">
        <v>34</v>
      </c>
      <c r="AI19" s="33" t="s">
        <v>34</v>
      </c>
      <c r="AJ19" s="33" t="s">
        <v>34</v>
      </c>
      <c r="AK19" s="33" t="s">
        <v>34</v>
      </c>
      <c r="AL19" s="33">
        <v>6</v>
      </c>
      <c r="AM19" s="32">
        <f t="shared" si="8"/>
        <v>1</v>
      </c>
      <c r="AN19" s="29">
        <f t="shared" si="9"/>
        <v>1</v>
      </c>
      <c r="AO19" s="33" t="s">
        <v>34</v>
      </c>
      <c r="AP19" s="33" t="s">
        <v>34</v>
      </c>
      <c r="AQ19" s="33" t="s">
        <v>34</v>
      </c>
      <c r="AR19" s="33" t="s">
        <v>34</v>
      </c>
      <c r="AS19" s="33" t="s">
        <v>34</v>
      </c>
      <c r="AT19" s="33" t="s">
        <v>34</v>
      </c>
      <c r="AU19" s="33" t="s">
        <v>34</v>
      </c>
      <c r="AV19" s="33" t="s">
        <v>34</v>
      </c>
      <c r="AW19" s="33" t="s">
        <v>34</v>
      </c>
    </row>
    <row r="20" spans="1:49" s="33" customFormat="1" x14ac:dyDescent="0.25">
      <c r="A20" s="34">
        <v>29</v>
      </c>
      <c r="B20" s="34">
        <v>12</v>
      </c>
      <c r="C20" s="35" t="s">
        <v>32</v>
      </c>
      <c r="D20" s="24" t="s">
        <v>52</v>
      </c>
      <c r="E20" s="25">
        <v>6</v>
      </c>
      <c r="F20" s="26">
        <v>6</v>
      </c>
      <c r="G20" s="27">
        <f t="shared" si="0"/>
        <v>0.88888888888888895</v>
      </c>
      <c r="H20" s="27">
        <f t="shared" si="1"/>
        <v>1</v>
      </c>
      <c r="I20" s="28">
        <v>6</v>
      </c>
      <c r="J20" s="29">
        <f t="shared" si="2"/>
        <v>1</v>
      </c>
      <c r="K20" s="29">
        <f t="shared" si="3"/>
        <v>1</v>
      </c>
      <c r="L20" s="33" t="s">
        <v>34</v>
      </c>
      <c r="M20" s="33" t="s">
        <v>34</v>
      </c>
      <c r="N20" s="33" t="s">
        <v>34</v>
      </c>
      <c r="O20" s="31">
        <v>5</v>
      </c>
      <c r="P20" s="32">
        <f t="shared" si="4"/>
        <v>0.83333333333333337</v>
      </c>
      <c r="Q20" s="29">
        <f t="shared" si="5"/>
        <v>1</v>
      </c>
      <c r="R20" s="33" t="s">
        <v>34</v>
      </c>
      <c r="S20" s="33" t="s">
        <v>34</v>
      </c>
      <c r="T20" s="33" t="s">
        <v>34</v>
      </c>
      <c r="U20" s="33" t="s">
        <v>34</v>
      </c>
      <c r="V20" s="33" t="s">
        <v>34</v>
      </c>
      <c r="W20" s="33" t="s">
        <v>34</v>
      </c>
      <c r="X20" s="33" t="s">
        <v>34</v>
      </c>
      <c r="Y20" s="33">
        <v>5</v>
      </c>
      <c r="Z20" s="32">
        <f t="shared" si="6"/>
        <v>0.83333333333333337</v>
      </c>
      <c r="AA20" s="29">
        <f t="shared" si="7"/>
        <v>1</v>
      </c>
      <c r="AB20" s="33" t="s">
        <v>34</v>
      </c>
      <c r="AC20" s="33" t="s">
        <v>34</v>
      </c>
      <c r="AD20" s="33" t="s">
        <v>34</v>
      </c>
      <c r="AE20" s="33" t="s">
        <v>34</v>
      </c>
      <c r="AF20" s="33" t="s">
        <v>34</v>
      </c>
      <c r="AG20" s="33" t="s">
        <v>34</v>
      </c>
      <c r="AH20" s="33" t="s">
        <v>34</v>
      </c>
      <c r="AI20" s="33" t="s">
        <v>34</v>
      </c>
      <c r="AJ20" s="33" t="s">
        <v>34</v>
      </c>
      <c r="AK20" s="33" t="s">
        <v>34</v>
      </c>
      <c r="AL20" s="33">
        <v>6</v>
      </c>
      <c r="AM20" s="32">
        <f t="shared" si="8"/>
        <v>1</v>
      </c>
      <c r="AN20" s="29">
        <f t="shared" si="9"/>
        <v>1</v>
      </c>
      <c r="AO20" s="33" t="s">
        <v>34</v>
      </c>
      <c r="AP20" s="33" t="s">
        <v>34</v>
      </c>
      <c r="AQ20" s="33" t="s">
        <v>34</v>
      </c>
      <c r="AR20" s="33" t="s">
        <v>34</v>
      </c>
      <c r="AS20" s="33" t="s">
        <v>34</v>
      </c>
      <c r="AT20" s="33" t="s">
        <v>34</v>
      </c>
      <c r="AU20" s="33" t="s">
        <v>34</v>
      </c>
      <c r="AV20" s="33" t="s">
        <v>34</v>
      </c>
      <c r="AW20" s="33" t="s">
        <v>34</v>
      </c>
    </row>
    <row r="21" spans="1:49" s="44" customFormat="1" x14ac:dyDescent="0.25">
      <c r="A21" s="36">
        <v>2</v>
      </c>
      <c r="B21" s="36">
        <v>10</v>
      </c>
      <c r="C21" s="37" t="s">
        <v>35</v>
      </c>
      <c r="D21" s="38" t="s">
        <v>53</v>
      </c>
      <c r="E21" s="39">
        <v>6</v>
      </c>
      <c r="F21" s="40">
        <v>6</v>
      </c>
      <c r="G21" s="41">
        <f t="shared" si="0"/>
        <v>0.94444444444444453</v>
      </c>
      <c r="H21" s="41">
        <f t="shared" si="1"/>
        <v>1</v>
      </c>
      <c r="I21" s="42">
        <v>6</v>
      </c>
      <c r="J21" s="43">
        <f t="shared" si="2"/>
        <v>1</v>
      </c>
      <c r="K21" s="43">
        <f t="shared" si="3"/>
        <v>1</v>
      </c>
      <c r="L21" s="44" t="s">
        <v>34</v>
      </c>
      <c r="M21" s="44" t="s">
        <v>34</v>
      </c>
      <c r="N21" s="44" t="s">
        <v>34</v>
      </c>
      <c r="O21" s="42">
        <v>6</v>
      </c>
      <c r="P21" s="45">
        <f t="shared" si="4"/>
        <v>1</v>
      </c>
      <c r="Q21" s="43">
        <f t="shared" si="5"/>
        <v>1</v>
      </c>
      <c r="R21" s="44" t="s">
        <v>34</v>
      </c>
      <c r="S21" s="44" t="s">
        <v>34</v>
      </c>
      <c r="T21" s="44" t="s">
        <v>34</v>
      </c>
      <c r="U21" s="44" t="s">
        <v>34</v>
      </c>
      <c r="V21" s="44" t="s">
        <v>34</v>
      </c>
      <c r="W21" s="44" t="s">
        <v>34</v>
      </c>
      <c r="X21" s="44" t="s">
        <v>34</v>
      </c>
      <c r="Y21" s="44">
        <v>5</v>
      </c>
      <c r="Z21" s="45">
        <f t="shared" si="6"/>
        <v>0.83333333333333337</v>
      </c>
      <c r="AA21" s="43">
        <f t="shared" si="7"/>
        <v>1</v>
      </c>
      <c r="AB21" s="44" t="s">
        <v>34</v>
      </c>
      <c r="AC21" s="44" t="s">
        <v>34</v>
      </c>
      <c r="AD21" s="44" t="s">
        <v>34</v>
      </c>
      <c r="AE21" s="44" t="s">
        <v>34</v>
      </c>
      <c r="AF21" s="44" t="s">
        <v>34</v>
      </c>
      <c r="AG21" s="44" t="s">
        <v>34</v>
      </c>
      <c r="AH21" s="44" t="s">
        <v>34</v>
      </c>
      <c r="AI21" s="44" t="s">
        <v>34</v>
      </c>
      <c r="AJ21" s="44" t="s">
        <v>34</v>
      </c>
      <c r="AK21" s="44" t="s">
        <v>34</v>
      </c>
      <c r="AL21" s="44">
        <v>6</v>
      </c>
      <c r="AM21" s="45">
        <f t="shared" si="8"/>
        <v>1</v>
      </c>
      <c r="AN21" s="43">
        <f t="shared" si="9"/>
        <v>1</v>
      </c>
      <c r="AO21" s="44" t="s">
        <v>34</v>
      </c>
      <c r="AP21" s="44" t="s">
        <v>34</v>
      </c>
      <c r="AQ21" s="44" t="s">
        <v>34</v>
      </c>
      <c r="AR21" s="44" t="s">
        <v>34</v>
      </c>
      <c r="AS21" s="44" t="s">
        <v>34</v>
      </c>
      <c r="AT21" s="44" t="s">
        <v>34</v>
      </c>
      <c r="AU21" s="44" t="s">
        <v>34</v>
      </c>
      <c r="AV21" s="44" t="s">
        <v>34</v>
      </c>
      <c r="AW21" s="44" t="s">
        <v>34</v>
      </c>
    </row>
    <row r="22" spans="1:49" s="33" customFormat="1" x14ac:dyDescent="0.25">
      <c r="A22" s="34">
        <v>10</v>
      </c>
      <c r="B22" s="34">
        <v>11</v>
      </c>
      <c r="C22" s="35" t="s">
        <v>35</v>
      </c>
      <c r="D22" s="24" t="s">
        <v>54</v>
      </c>
      <c r="E22" s="25">
        <v>6</v>
      </c>
      <c r="F22" s="26">
        <v>6</v>
      </c>
      <c r="G22" s="27">
        <f t="shared" si="0"/>
        <v>1</v>
      </c>
      <c r="H22" s="27">
        <f t="shared" si="1"/>
        <v>1</v>
      </c>
      <c r="I22" s="28">
        <v>6</v>
      </c>
      <c r="J22" s="29">
        <f t="shared" si="2"/>
        <v>1</v>
      </c>
      <c r="K22" s="29">
        <f t="shared" si="3"/>
        <v>1</v>
      </c>
      <c r="L22" s="33" t="s">
        <v>34</v>
      </c>
      <c r="M22" s="33" t="s">
        <v>34</v>
      </c>
      <c r="N22" s="33" t="s">
        <v>34</v>
      </c>
      <c r="O22" s="28">
        <v>6</v>
      </c>
      <c r="P22" s="32">
        <f t="shared" si="4"/>
        <v>1</v>
      </c>
      <c r="Q22" s="29">
        <f t="shared" si="5"/>
        <v>1</v>
      </c>
      <c r="R22" s="33" t="s">
        <v>34</v>
      </c>
      <c r="S22" s="33" t="s">
        <v>34</v>
      </c>
      <c r="T22" s="33" t="s">
        <v>34</v>
      </c>
      <c r="U22" s="33" t="s">
        <v>34</v>
      </c>
      <c r="V22" s="33" t="s">
        <v>34</v>
      </c>
      <c r="W22" s="33" t="s">
        <v>34</v>
      </c>
      <c r="X22" s="33" t="s">
        <v>34</v>
      </c>
      <c r="Y22" s="33">
        <v>6</v>
      </c>
      <c r="Z22" s="32">
        <f t="shared" si="6"/>
        <v>1</v>
      </c>
      <c r="AA22" s="29">
        <f t="shared" si="7"/>
        <v>1</v>
      </c>
      <c r="AB22" s="33" t="s">
        <v>34</v>
      </c>
      <c r="AC22" s="33" t="s">
        <v>34</v>
      </c>
      <c r="AD22" s="33" t="s">
        <v>34</v>
      </c>
      <c r="AE22" s="33" t="s">
        <v>34</v>
      </c>
      <c r="AF22" s="33" t="s">
        <v>34</v>
      </c>
      <c r="AG22" s="33" t="s">
        <v>34</v>
      </c>
      <c r="AH22" s="33" t="s">
        <v>34</v>
      </c>
      <c r="AI22" s="33" t="s">
        <v>34</v>
      </c>
      <c r="AJ22" s="33" t="s">
        <v>34</v>
      </c>
      <c r="AK22" s="33" t="s">
        <v>34</v>
      </c>
      <c r="AL22" s="33">
        <v>5</v>
      </c>
      <c r="AM22" s="32">
        <f t="shared" si="8"/>
        <v>0.83333333333333337</v>
      </c>
      <c r="AN22" s="29">
        <f t="shared" si="9"/>
        <v>1</v>
      </c>
      <c r="AO22" s="33" t="s">
        <v>34</v>
      </c>
      <c r="AP22" s="33" t="s">
        <v>34</v>
      </c>
      <c r="AQ22" s="33" t="s">
        <v>34</v>
      </c>
      <c r="AR22" s="33" t="s">
        <v>34</v>
      </c>
      <c r="AS22" s="33" t="s">
        <v>34</v>
      </c>
      <c r="AT22" s="33" t="s">
        <v>34</v>
      </c>
      <c r="AU22" s="33" t="s">
        <v>34</v>
      </c>
      <c r="AV22" s="33" t="s">
        <v>34</v>
      </c>
      <c r="AW22" s="33" t="s">
        <v>34</v>
      </c>
    </row>
    <row r="23" spans="1:49" s="33" customFormat="1" x14ac:dyDescent="0.25">
      <c r="A23" s="34">
        <v>8</v>
      </c>
      <c r="B23" s="34">
        <v>12</v>
      </c>
      <c r="C23" s="35" t="s">
        <v>35</v>
      </c>
      <c r="D23" s="24" t="s">
        <v>55</v>
      </c>
      <c r="E23" s="25">
        <v>6</v>
      </c>
      <c r="F23" s="26">
        <v>6</v>
      </c>
      <c r="G23" s="27">
        <f t="shared" si="0"/>
        <v>1</v>
      </c>
      <c r="H23" s="27">
        <f t="shared" si="1"/>
        <v>1</v>
      </c>
      <c r="I23" s="28">
        <v>6</v>
      </c>
      <c r="J23" s="29">
        <f t="shared" si="2"/>
        <v>1</v>
      </c>
      <c r="K23" s="29">
        <f t="shared" si="3"/>
        <v>1</v>
      </c>
      <c r="L23" s="33" t="s">
        <v>34</v>
      </c>
      <c r="M23" s="33" t="s">
        <v>34</v>
      </c>
      <c r="N23" s="33" t="s">
        <v>34</v>
      </c>
      <c r="O23" s="28">
        <v>6</v>
      </c>
      <c r="P23" s="32">
        <f t="shared" si="4"/>
        <v>1</v>
      </c>
      <c r="Q23" s="29">
        <f t="shared" si="5"/>
        <v>1</v>
      </c>
      <c r="R23" s="33" t="s">
        <v>34</v>
      </c>
      <c r="S23" s="33" t="s">
        <v>34</v>
      </c>
      <c r="T23" s="33" t="s">
        <v>34</v>
      </c>
      <c r="U23" s="33" t="s">
        <v>34</v>
      </c>
      <c r="V23" s="33" t="s">
        <v>34</v>
      </c>
      <c r="W23" s="33" t="s">
        <v>34</v>
      </c>
      <c r="X23" s="33" t="s">
        <v>34</v>
      </c>
      <c r="Y23" s="33">
        <v>6</v>
      </c>
      <c r="Z23" s="32">
        <f t="shared" si="6"/>
        <v>1</v>
      </c>
      <c r="AA23" s="29">
        <f t="shared" si="7"/>
        <v>1</v>
      </c>
      <c r="AB23" s="33" t="s">
        <v>34</v>
      </c>
      <c r="AC23" s="33" t="s">
        <v>34</v>
      </c>
      <c r="AD23" s="33" t="s">
        <v>34</v>
      </c>
      <c r="AE23" s="33" t="s">
        <v>34</v>
      </c>
      <c r="AF23" s="33" t="s">
        <v>34</v>
      </c>
      <c r="AG23" s="33" t="s">
        <v>34</v>
      </c>
      <c r="AH23" s="33" t="s">
        <v>34</v>
      </c>
      <c r="AI23" s="33" t="s">
        <v>34</v>
      </c>
      <c r="AJ23" s="33" t="s">
        <v>34</v>
      </c>
      <c r="AK23" s="33" t="s">
        <v>34</v>
      </c>
      <c r="AL23" s="33">
        <v>5</v>
      </c>
      <c r="AM23" s="32">
        <f t="shared" si="8"/>
        <v>0.83333333333333337</v>
      </c>
      <c r="AN23" s="29">
        <f t="shared" si="9"/>
        <v>1</v>
      </c>
      <c r="AO23" s="33" t="s">
        <v>34</v>
      </c>
      <c r="AP23" s="33" t="s">
        <v>34</v>
      </c>
      <c r="AQ23" s="33" t="s">
        <v>34</v>
      </c>
      <c r="AR23" s="33" t="s">
        <v>34</v>
      </c>
      <c r="AS23" s="33" t="s">
        <v>34</v>
      </c>
      <c r="AT23" s="33" t="s">
        <v>34</v>
      </c>
      <c r="AU23" s="33" t="s">
        <v>34</v>
      </c>
      <c r="AV23" s="33" t="s">
        <v>34</v>
      </c>
      <c r="AW23" s="33" t="s">
        <v>34</v>
      </c>
    </row>
    <row r="24" spans="1:49" s="44" customFormat="1" x14ac:dyDescent="0.25">
      <c r="A24" s="36">
        <v>1</v>
      </c>
      <c r="B24" s="36">
        <v>13</v>
      </c>
      <c r="C24" s="37" t="s">
        <v>35</v>
      </c>
      <c r="D24" s="38" t="s">
        <v>56</v>
      </c>
      <c r="E24" s="39">
        <v>7</v>
      </c>
      <c r="F24" s="40">
        <v>6</v>
      </c>
      <c r="G24" s="41">
        <f t="shared" si="0"/>
        <v>1</v>
      </c>
      <c r="H24" s="41">
        <f t="shared" si="1"/>
        <v>0.97222222222222221</v>
      </c>
      <c r="I24" s="42">
        <v>6</v>
      </c>
      <c r="J24" s="43">
        <f t="shared" si="2"/>
        <v>1</v>
      </c>
      <c r="K24" s="43">
        <f t="shared" si="3"/>
        <v>1</v>
      </c>
      <c r="L24" s="44" t="s">
        <v>34</v>
      </c>
      <c r="M24" s="44" t="s">
        <v>34</v>
      </c>
      <c r="N24" s="44" t="s">
        <v>34</v>
      </c>
      <c r="O24" s="42">
        <v>6</v>
      </c>
      <c r="P24" s="45">
        <f t="shared" si="4"/>
        <v>1</v>
      </c>
      <c r="Q24" s="43">
        <f t="shared" si="5"/>
        <v>1</v>
      </c>
      <c r="R24" s="44" t="s">
        <v>34</v>
      </c>
      <c r="S24" s="44" t="s">
        <v>34</v>
      </c>
      <c r="T24" s="44" t="s">
        <v>34</v>
      </c>
      <c r="U24" s="44" t="s">
        <v>34</v>
      </c>
      <c r="V24" s="44" t="s">
        <v>34</v>
      </c>
      <c r="W24" s="44" t="s">
        <v>34</v>
      </c>
      <c r="X24" s="44" t="s">
        <v>34</v>
      </c>
      <c r="Y24" s="44">
        <v>6</v>
      </c>
      <c r="Z24" s="45">
        <f t="shared" si="6"/>
        <v>1</v>
      </c>
      <c r="AA24" s="43">
        <f t="shared" si="7"/>
        <v>1</v>
      </c>
      <c r="AB24" s="44" t="s">
        <v>34</v>
      </c>
      <c r="AC24" s="44" t="s">
        <v>34</v>
      </c>
      <c r="AD24" s="44" t="s">
        <v>34</v>
      </c>
      <c r="AE24" s="44" t="s">
        <v>34</v>
      </c>
      <c r="AF24" s="44" t="s">
        <v>34</v>
      </c>
      <c r="AG24" s="44" t="s">
        <v>34</v>
      </c>
      <c r="AH24" s="44" t="s">
        <v>34</v>
      </c>
      <c r="AI24" s="44" t="s">
        <v>34</v>
      </c>
      <c r="AJ24" s="44" t="s">
        <v>34</v>
      </c>
      <c r="AK24" s="44" t="s">
        <v>34</v>
      </c>
      <c r="AL24" s="44">
        <v>6</v>
      </c>
      <c r="AM24" s="45">
        <f t="shared" si="8"/>
        <v>1</v>
      </c>
      <c r="AN24" s="43">
        <f t="shared" si="9"/>
        <v>0.88888888888888884</v>
      </c>
      <c r="AO24" s="44" t="s">
        <v>34</v>
      </c>
      <c r="AP24" s="44" t="s">
        <v>34</v>
      </c>
      <c r="AQ24" s="44" t="s">
        <v>34</v>
      </c>
      <c r="AR24" s="44" t="s">
        <v>34</v>
      </c>
      <c r="AT24" s="44" t="s">
        <v>34</v>
      </c>
      <c r="AU24" s="44" t="s">
        <v>34</v>
      </c>
      <c r="AV24" s="44" t="s">
        <v>34</v>
      </c>
      <c r="AW24" s="44" t="s">
        <v>34</v>
      </c>
    </row>
    <row r="25" spans="1:49" s="33" customFormat="1" x14ac:dyDescent="0.25">
      <c r="A25" s="34">
        <v>33</v>
      </c>
      <c r="B25" s="34">
        <v>13</v>
      </c>
      <c r="C25" s="35" t="s">
        <v>32</v>
      </c>
      <c r="D25" s="24" t="s">
        <v>57</v>
      </c>
      <c r="E25" s="25">
        <v>8</v>
      </c>
      <c r="F25" s="26">
        <v>6</v>
      </c>
      <c r="G25" s="27">
        <f t="shared" si="0"/>
        <v>1</v>
      </c>
      <c r="H25" s="27">
        <f t="shared" si="1"/>
        <v>0.86944444444444446</v>
      </c>
      <c r="I25" s="28">
        <v>6</v>
      </c>
      <c r="J25" s="29">
        <f t="shared" si="2"/>
        <v>1</v>
      </c>
      <c r="K25" s="29">
        <f t="shared" si="3"/>
        <v>1</v>
      </c>
      <c r="L25" s="33" t="s">
        <v>34</v>
      </c>
      <c r="M25" s="33" t="s">
        <v>34</v>
      </c>
      <c r="N25" s="33" t="s">
        <v>34</v>
      </c>
      <c r="O25" s="28">
        <v>6</v>
      </c>
      <c r="P25" s="32">
        <f t="shared" si="4"/>
        <v>1</v>
      </c>
      <c r="Q25" s="29">
        <f t="shared" si="5"/>
        <v>1</v>
      </c>
      <c r="R25" s="33" t="s">
        <v>34</v>
      </c>
      <c r="S25" s="33" t="s">
        <v>34</v>
      </c>
      <c r="T25" s="33" t="s">
        <v>34</v>
      </c>
      <c r="U25" s="33" t="s">
        <v>34</v>
      </c>
      <c r="V25" s="33" t="s">
        <v>34</v>
      </c>
      <c r="W25" s="33" t="s">
        <v>34</v>
      </c>
      <c r="X25" s="33" t="s">
        <v>34</v>
      </c>
      <c r="Y25" s="33">
        <v>6</v>
      </c>
      <c r="Z25" s="32">
        <f t="shared" si="6"/>
        <v>1</v>
      </c>
      <c r="AA25" s="29">
        <f t="shared" si="7"/>
        <v>0.7</v>
      </c>
      <c r="AB25" s="33" t="s">
        <v>34</v>
      </c>
      <c r="AC25" s="33" t="s">
        <v>34</v>
      </c>
      <c r="AD25" s="33" t="s">
        <v>34</v>
      </c>
      <c r="AF25" s="33" t="s">
        <v>34</v>
      </c>
      <c r="AG25" s="33" t="s">
        <v>34</v>
      </c>
      <c r="AH25" s="33" t="s">
        <v>34</v>
      </c>
      <c r="AI25" s="33" t="s">
        <v>34</v>
      </c>
      <c r="AL25" s="33">
        <v>6</v>
      </c>
      <c r="AM25" s="32">
        <f t="shared" si="8"/>
        <v>1</v>
      </c>
      <c r="AN25" s="29">
        <f t="shared" si="9"/>
        <v>0.77777777777777779</v>
      </c>
      <c r="AO25" s="33" t="s">
        <v>34</v>
      </c>
      <c r="AP25" s="33" t="s">
        <v>34</v>
      </c>
      <c r="AQ25" s="33" t="s">
        <v>34</v>
      </c>
      <c r="AR25" s="33" t="s">
        <v>34</v>
      </c>
      <c r="AU25" s="33" t="s">
        <v>34</v>
      </c>
      <c r="AV25" s="33" t="s">
        <v>34</v>
      </c>
      <c r="AW25" s="33" t="s">
        <v>34</v>
      </c>
    </row>
    <row r="26" spans="1:49" s="33" customFormat="1" x14ac:dyDescent="0.25">
      <c r="A26" s="34">
        <v>16</v>
      </c>
      <c r="B26" s="34">
        <v>14</v>
      </c>
      <c r="C26" s="35" t="s">
        <v>35</v>
      </c>
      <c r="D26" s="24" t="s">
        <v>58</v>
      </c>
      <c r="E26" s="25">
        <v>7</v>
      </c>
      <c r="F26" s="26">
        <v>6</v>
      </c>
      <c r="G26" s="27">
        <f t="shared" si="0"/>
        <v>0.94444444444444453</v>
      </c>
      <c r="H26" s="27">
        <f t="shared" si="1"/>
        <v>0.97222222222222221</v>
      </c>
      <c r="I26" s="28">
        <v>6</v>
      </c>
      <c r="J26" s="29">
        <f t="shared" si="2"/>
        <v>1</v>
      </c>
      <c r="K26" s="29">
        <f t="shared" si="3"/>
        <v>1</v>
      </c>
      <c r="L26" s="33" t="s">
        <v>34</v>
      </c>
      <c r="M26" s="33" t="s">
        <v>34</v>
      </c>
      <c r="N26" s="33" t="s">
        <v>34</v>
      </c>
      <c r="O26" s="28">
        <v>6</v>
      </c>
      <c r="P26" s="32">
        <f t="shared" si="4"/>
        <v>1</v>
      </c>
      <c r="Q26" s="29">
        <f t="shared" si="5"/>
        <v>1</v>
      </c>
      <c r="R26" s="33" t="s">
        <v>34</v>
      </c>
      <c r="S26" s="33" t="s">
        <v>34</v>
      </c>
      <c r="T26" s="33" t="s">
        <v>34</v>
      </c>
      <c r="U26" s="33" t="s">
        <v>34</v>
      </c>
      <c r="V26" s="33" t="s">
        <v>34</v>
      </c>
      <c r="W26" s="33" t="s">
        <v>34</v>
      </c>
      <c r="X26" s="33" t="s">
        <v>34</v>
      </c>
      <c r="Y26" s="33">
        <v>5</v>
      </c>
      <c r="Z26" s="32">
        <f t="shared" si="6"/>
        <v>0.83333333333333337</v>
      </c>
      <c r="AA26" s="29">
        <f t="shared" si="7"/>
        <v>1</v>
      </c>
      <c r="AB26" s="33" t="s">
        <v>34</v>
      </c>
      <c r="AC26" s="33" t="s">
        <v>34</v>
      </c>
      <c r="AD26" s="33" t="s">
        <v>34</v>
      </c>
      <c r="AE26" s="33" t="s">
        <v>34</v>
      </c>
      <c r="AF26" s="33" t="s">
        <v>34</v>
      </c>
      <c r="AG26" s="33" t="s">
        <v>34</v>
      </c>
      <c r="AH26" s="33" t="s">
        <v>34</v>
      </c>
      <c r="AI26" s="33" t="s">
        <v>34</v>
      </c>
      <c r="AJ26" s="33" t="s">
        <v>34</v>
      </c>
      <c r="AK26" s="33" t="s">
        <v>34</v>
      </c>
      <c r="AM26" s="32">
        <f t="shared" si="8"/>
        <v>0</v>
      </c>
      <c r="AN26" s="29">
        <f t="shared" si="9"/>
        <v>0.88888888888888884</v>
      </c>
      <c r="AO26" s="33" t="s">
        <v>34</v>
      </c>
      <c r="AP26" s="33" t="s">
        <v>34</v>
      </c>
      <c r="AQ26" s="33" t="s">
        <v>34</v>
      </c>
      <c r="AR26" s="33" t="s">
        <v>34</v>
      </c>
      <c r="AT26" s="33" t="s">
        <v>34</v>
      </c>
      <c r="AU26" s="33" t="s">
        <v>34</v>
      </c>
      <c r="AV26" s="33" t="s">
        <v>34</v>
      </c>
      <c r="AW26" s="33" t="s">
        <v>34</v>
      </c>
    </row>
    <row r="27" spans="1:49" s="44" customFormat="1" x14ac:dyDescent="0.25">
      <c r="A27" s="36">
        <v>34</v>
      </c>
      <c r="B27" s="36">
        <v>14</v>
      </c>
      <c r="C27" s="37" t="s">
        <v>32</v>
      </c>
      <c r="D27" s="38" t="s">
        <v>59</v>
      </c>
      <c r="E27" s="39">
        <v>6</v>
      </c>
      <c r="F27" s="40">
        <v>6</v>
      </c>
      <c r="G27" s="41">
        <f t="shared" si="0"/>
        <v>1</v>
      </c>
      <c r="H27" s="41">
        <f t="shared" si="1"/>
        <v>0.94444444444444442</v>
      </c>
      <c r="I27" s="42">
        <v>6</v>
      </c>
      <c r="J27" s="43">
        <f t="shared" si="2"/>
        <v>1</v>
      </c>
      <c r="K27" s="43">
        <f t="shared" si="3"/>
        <v>1</v>
      </c>
      <c r="L27" s="44" t="s">
        <v>34</v>
      </c>
      <c r="M27" s="44" t="s">
        <v>34</v>
      </c>
      <c r="N27" s="44" t="s">
        <v>34</v>
      </c>
      <c r="O27" s="42">
        <v>6</v>
      </c>
      <c r="P27" s="45">
        <f t="shared" si="4"/>
        <v>1</v>
      </c>
      <c r="Q27" s="43">
        <f t="shared" si="5"/>
        <v>1</v>
      </c>
      <c r="R27" s="44" t="s">
        <v>34</v>
      </c>
      <c r="S27" s="44" t="s">
        <v>34</v>
      </c>
      <c r="T27" s="44" t="s">
        <v>34</v>
      </c>
      <c r="U27" s="44" t="s">
        <v>34</v>
      </c>
      <c r="V27" s="44" t="s">
        <v>34</v>
      </c>
      <c r="W27" s="44" t="s">
        <v>34</v>
      </c>
      <c r="X27" s="44" t="s">
        <v>34</v>
      </c>
      <c r="Y27" s="44">
        <v>6</v>
      </c>
      <c r="Z27" s="45">
        <f t="shared" si="6"/>
        <v>1</v>
      </c>
      <c r="AA27" s="43">
        <f t="shared" si="7"/>
        <v>1</v>
      </c>
      <c r="AB27" s="44" t="s">
        <v>34</v>
      </c>
      <c r="AC27" s="44" t="s">
        <v>34</v>
      </c>
      <c r="AD27" s="44" t="s">
        <v>34</v>
      </c>
      <c r="AE27" s="44" t="s">
        <v>34</v>
      </c>
      <c r="AF27" s="44" t="s">
        <v>34</v>
      </c>
      <c r="AG27" s="44" t="s">
        <v>34</v>
      </c>
      <c r="AH27" s="44" t="s">
        <v>34</v>
      </c>
      <c r="AI27" s="44" t="s">
        <v>34</v>
      </c>
      <c r="AJ27" s="44" t="s">
        <v>34</v>
      </c>
      <c r="AK27" s="44" t="s">
        <v>34</v>
      </c>
      <c r="AL27" s="44">
        <v>5</v>
      </c>
      <c r="AM27" s="45">
        <f t="shared" si="8"/>
        <v>0.83333333333333337</v>
      </c>
      <c r="AN27" s="43">
        <f t="shared" si="9"/>
        <v>0.77777777777777779</v>
      </c>
      <c r="AO27" s="44" t="s">
        <v>34</v>
      </c>
      <c r="AP27" s="44" t="s">
        <v>34</v>
      </c>
      <c r="AQ27" s="44" t="s">
        <v>34</v>
      </c>
      <c r="AR27" s="44" t="s">
        <v>34</v>
      </c>
      <c r="AU27" s="44" t="s">
        <v>34</v>
      </c>
      <c r="AV27" s="44" t="s">
        <v>34</v>
      </c>
      <c r="AW27" s="44" t="s">
        <v>34</v>
      </c>
    </row>
    <row r="28" spans="1:49" s="33" customFormat="1" x14ac:dyDescent="0.25">
      <c r="A28" s="34">
        <v>23</v>
      </c>
      <c r="B28" s="34">
        <v>15</v>
      </c>
      <c r="C28" s="35" t="s">
        <v>32</v>
      </c>
      <c r="D28" s="24" t="s">
        <v>60</v>
      </c>
      <c r="E28" s="25">
        <v>6</v>
      </c>
      <c r="F28" s="26">
        <v>6</v>
      </c>
      <c r="G28" s="27">
        <f t="shared" si="0"/>
        <v>1</v>
      </c>
      <c r="H28" s="27">
        <f t="shared" si="1"/>
        <v>1</v>
      </c>
      <c r="I28" s="28">
        <v>6</v>
      </c>
      <c r="J28" s="29">
        <f t="shared" si="2"/>
        <v>1</v>
      </c>
      <c r="K28" s="29">
        <f t="shared" si="3"/>
        <v>1</v>
      </c>
      <c r="L28" s="33" t="s">
        <v>34</v>
      </c>
      <c r="M28" s="33" t="s">
        <v>34</v>
      </c>
      <c r="N28" s="33" t="s">
        <v>34</v>
      </c>
      <c r="O28" s="28">
        <v>6</v>
      </c>
      <c r="P28" s="32">
        <f t="shared" si="4"/>
        <v>1</v>
      </c>
      <c r="Q28" s="29">
        <f t="shared" si="5"/>
        <v>1</v>
      </c>
      <c r="R28" s="33" t="s">
        <v>34</v>
      </c>
      <c r="S28" s="33" t="s">
        <v>34</v>
      </c>
      <c r="T28" s="33" t="s">
        <v>34</v>
      </c>
      <c r="U28" s="33" t="s">
        <v>34</v>
      </c>
      <c r="V28" s="33" t="s">
        <v>34</v>
      </c>
      <c r="W28" s="33" t="s">
        <v>34</v>
      </c>
      <c r="X28" s="33" t="s">
        <v>34</v>
      </c>
      <c r="Y28" s="33">
        <v>6</v>
      </c>
      <c r="Z28" s="32">
        <f t="shared" si="6"/>
        <v>1</v>
      </c>
      <c r="AA28" s="29">
        <f t="shared" si="7"/>
        <v>1</v>
      </c>
      <c r="AB28" s="33" t="s">
        <v>34</v>
      </c>
      <c r="AC28" s="33" t="s">
        <v>34</v>
      </c>
      <c r="AD28" s="33" t="s">
        <v>34</v>
      </c>
      <c r="AE28" s="33" t="s">
        <v>34</v>
      </c>
      <c r="AF28" s="33" t="s">
        <v>34</v>
      </c>
      <c r="AG28" s="33" t="s">
        <v>34</v>
      </c>
      <c r="AH28" s="33" t="s">
        <v>34</v>
      </c>
      <c r="AI28" s="33" t="s">
        <v>34</v>
      </c>
      <c r="AJ28" s="33" t="s">
        <v>34</v>
      </c>
      <c r="AK28" s="33" t="s">
        <v>34</v>
      </c>
      <c r="AL28" s="33">
        <v>5</v>
      </c>
      <c r="AM28" s="32">
        <f t="shared" si="8"/>
        <v>0.83333333333333337</v>
      </c>
      <c r="AN28" s="29">
        <f t="shared" si="9"/>
        <v>1</v>
      </c>
      <c r="AO28" s="33" t="s">
        <v>34</v>
      </c>
      <c r="AP28" s="33" t="s">
        <v>34</v>
      </c>
      <c r="AQ28" s="33" t="s">
        <v>34</v>
      </c>
      <c r="AR28" s="33" t="s">
        <v>34</v>
      </c>
      <c r="AS28" s="33" t="s">
        <v>34</v>
      </c>
      <c r="AT28" s="33" t="s">
        <v>34</v>
      </c>
      <c r="AU28" s="33" t="s">
        <v>34</v>
      </c>
      <c r="AV28" s="33" t="s">
        <v>34</v>
      </c>
      <c r="AW28" s="33" t="s">
        <v>34</v>
      </c>
    </row>
    <row r="29" spans="1:49" s="33" customFormat="1" x14ac:dyDescent="0.25">
      <c r="A29" s="34">
        <v>38</v>
      </c>
      <c r="B29" s="34">
        <v>8</v>
      </c>
      <c r="C29" s="35" t="s">
        <v>32</v>
      </c>
      <c r="D29" s="24" t="s">
        <v>61</v>
      </c>
      <c r="E29" s="25">
        <v>6</v>
      </c>
      <c r="F29" s="26">
        <v>6</v>
      </c>
      <c r="G29" s="27">
        <f t="shared" si="0"/>
        <v>1</v>
      </c>
      <c r="H29" s="27">
        <f t="shared" si="1"/>
        <v>0.94444444444444442</v>
      </c>
      <c r="I29" s="28">
        <v>6</v>
      </c>
      <c r="J29" s="29">
        <f t="shared" si="2"/>
        <v>1</v>
      </c>
      <c r="K29" s="29">
        <f t="shared" si="3"/>
        <v>1</v>
      </c>
      <c r="L29" s="33" t="s">
        <v>34</v>
      </c>
      <c r="M29" s="33" t="s">
        <v>34</v>
      </c>
      <c r="N29" s="33" t="s">
        <v>34</v>
      </c>
      <c r="O29" s="28">
        <v>6</v>
      </c>
      <c r="P29" s="32">
        <f t="shared" si="4"/>
        <v>1</v>
      </c>
      <c r="Q29" s="29">
        <f t="shared" si="5"/>
        <v>1</v>
      </c>
      <c r="R29" s="33" t="s">
        <v>34</v>
      </c>
      <c r="S29" s="33" t="s">
        <v>34</v>
      </c>
      <c r="T29" s="33" t="s">
        <v>34</v>
      </c>
      <c r="U29" s="33" t="s">
        <v>34</v>
      </c>
      <c r="V29" s="33" t="s">
        <v>34</v>
      </c>
      <c r="W29" s="33" t="s">
        <v>34</v>
      </c>
      <c r="X29" s="33" t="s">
        <v>34</v>
      </c>
      <c r="Y29" s="33">
        <v>6</v>
      </c>
      <c r="Z29" s="32">
        <f t="shared" si="6"/>
        <v>1</v>
      </c>
      <c r="AA29" s="29">
        <f t="shared" si="7"/>
        <v>1</v>
      </c>
      <c r="AB29" s="33" t="s">
        <v>34</v>
      </c>
      <c r="AC29" s="33" t="s">
        <v>34</v>
      </c>
      <c r="AD29" s="33" t="s">
        <v>34</v>
      </c>
      <c r="AE29" s="33" t="s">
        <v>34</v>
      </c>
      <c r="AF29" s="33" t="s">
        <v>34</v>
      </c>
      <c r="AG29" s="33" t="s">
        <v>34</v>
      </c>
      <c r="AH29" s="33" t="s">
        <v>34</v>
      </c>
      <c r="AI29" s="33" t="s">
        <v>34</v>
      </c>
      <c r="AJ29" s="33" t="s">
        <v>34</v>
      </c>
      <c r="AK29" s="33" t="s">
        <v>34</v>
      </c>
      <c r="AL29" s="33">
        <v>4</v>
      </c>
      <c r="AM29" s="32">
        <f t="shared" si="8"/>
        <v>0.66666666666666663</v>
      </c>
      <c r="AN29" s="29">
        <f t="shared" si="9"/>
        <v>0.77777777777777779</v>
      </c>
      <c r="AO29" s="33" t="s">
        <v>34</v>
      </c>
      <c r="AP29" s="33" t="s">
        <v>34</v>
      </c>
      <c r="AQ29" s="33" t="s">
        <v>34</v>
      </c>
      <c r="AR29" s="33" t="s">
        <v>34</v>
      </c>
      <c r="AU29" s="33" t="s">
        <v>34</v>
      </c>
      <c r="AV29" s="33" t="s">
        <v>34</v>
      </c>
      <c r="AW29" s="33" t="s">
        <v>34</v>
      </c>
    </row>
    <row r="30" spans="1:49" s="44" customFormat="1" x14ac:dyDescent="0.25">
      <c r="A30" s="36">
        <v>13</v>
      </c>
      <c r="B30" s="36">
        <v>15</v>
      </c>
      <c r="C30" s="37" t="s">
        <v>35</v>
      </c>
      <c r="D30" s="38" t="s">
        <v>62</v>
      </c>
      <c r="E30" s="39">
        <v>6</v>
      </c>
      <c r="F30" s="40">
        <v>6</v>
      </c>
      <c r="G30" s="41">
        <f t="shared" si="0"/>
        <v>0.77777777777777768</v>
      </c>
      <c r="H30" s="41">
        <f t="shared" si="1"/>
        <v>1</v>
      </c>
      <c r="I30" s="42">
        <v>6</v>
      </c>
      <c r="J30" s="43">
        <f t="shared" si="2"/>
        <v>1</v>
      </c>
      <c r="K30" s="43">
        <f t="shared" si="3"/>
        <v>1</v>
      </c>
      <c r="L30" s="44" t="s">
        <v>34</v>
      </c>
      <c r="M30" s="44" t="s">
        <v>34</v>
      </c>
      <c r="N30" s="44" t="s">
        <v>34</v>
      </c>
      <c r="O30" s="46">
        <v>4</v>
      </c>
      <c r="P30" s="45">
        <f t="shared" si="4"/>
        <v>0.66666666666666663</v>
      </c>
      <c r="Q30" s="43">
        <f t="shared" si="5"/>
        <v>1</v>
      </c>
      <c r="R30" s="44" t="s">
        <v>34</v>
      </c>
      <c r="S30" s="44" t="s">
        <v>34</v>
      </c>
      <c r="T30" s="44" t="s">
        <v>34</v>
      </c>
      <c r="U30" s="44" t="s">
        <v>34</v>
      </c>
      <c r="V30" s="44" t="s">
        <v>34</v>
      </c>
      <c r="W30" s="44" t="s">
        <v>34</v>
      </c>
      <c r="X30" s="44" t="s">
        <v>34</v>
      </c>
      <c r="Y30" s="44">
        <v>4</v>
      </c>
      <c r="Z30" s="45">
        <f t="shared" si="6"/>
        <v>0.66666666666666663</v>
      </c>
      <c r="AA30" s="43">
        <f t="shared" si="7"/>
        <v>1</v>
      </c>
      <c r="AB30" s="44" t="s">
        <v>34</v>
      </c>
      <c r="AC30" s="44" t="s">
        <v>34</v>
      </c>
      <c r="AD30" s="44" t="s">
        <v>34</v>
      </c>
      <c r="AE30" s="44" t="s">
        <v>34</v>
      </c>
      <c r="AF30" s="44" t="s">
        <v>34</v>
      </c>
      <c r="AG30" s="44" t="s">
        <v>34</v>
      </c>
      <c r="AH30" s="44" t="s">
        <v>34</v>
      </c>
      <c r="AI30" s="44" t="s">
        <v>34</v>
      </c>
      <c r="AJ30" s="44" t="s">
        <v>34</v>
      </c>
      <c r="AK30" s="44" t="s">
        <v>34</v>
      </c>
      <c r="AL30" s="44">
        <v>3</v>
      </c>
      <c r="AM30" s="45">
        <f t="shared" si="8"/>
        <v>0.5</v>
      </c>
      <c r="AN30" s="43">
        <f t="shared" si="9"/>
        <v>1</v>
      </c>
      <c r="AO30" s="44" t="s">
        <v>34</v>
      </c>
      <c r="AP30" s="44" t="s">
        <v>34</v>
      </c>
      <c r="AQ30" s="44" t="s">
        <v>34</v>
      </c>
      <c r="AR30" s="44" t="s">
        <v>34</v>
      </c>
      <c r="AS30" s="44" t="s">
        <v>34</v>
      </c>
      <c r="AT30" s="44" t="s">
        <v>34</v>
      </c>
      <c r="AU30" s="44" t="s">
        <v>34</v>
      </c>
      <c r="AV30" s="44" t="s">
        <v>34</v>
      </c>
      <c r="AW30" s="44" t="s">
        <v>34</v>
      </c>
    </row>
    <row r="31" spans="1:49" s="33" customFormat="1" x14ac:dyDescent="0.25">
      <c r="A31" s="34">
        <v>14</v>
      </c>
      <c r="B31" s="34">
        <v>16</v>
      </c>
      <c r="C31" s="35" t="s">
        <v>35</v>
      </c>
      <c r="D31" s="24" t="s">
        <v>63</v>
      </c>
      <c r="E31" s="25">
        <v>6</v>
      </c>
      <c r="F31" s="26">
        <v>6</v>
      </c>
      <c r="G31" s="27">
        <f t="shared" si="0"/>
        <v>1</v>
      </c>
      <c r="H31" s="27">
        <f t="shared" si="1"/>
        <v>0.97222222222222221</v>
      </c>
      <c r="I31" s="28">
        <v>6</v>
      </c>
      <c r="J31" s="29">
        <f t="shared" si="2"/>
        <v>1</v>
      </c>
      <c r="K31" s="29">
        <f t="shared" si="3"/>
        <v>1</v>
      </c>
      <c r="L31" s="33" t="s">
        <v>34</v>
      </c>
      <c r="M31" s="33" t="s">
        <v>34</v>
      </c>
      <c r="N31" s="33" t="s">
        <v>34</v>
      </c>
      <c r="O31" s="28">
        <v>6</v>
      </c>
      <c r="P31" s="32">
        <f t="shared" si="4"/>
        <v>1</v>
      </c>
      <c r="Q31" s="29">
        <f t="shared" si="5"/>
        <v>1</v>
      </c>
      <c r="R31" s="33" t="s">
        <v>34</v>
      </c>
      <c r="S31" s="33" t="s">
        <v>34</v>
      </c>
      <c r="T31" s="33" t="s">
        <v>34</v>
      </c>
      <c r="U31" s="33" t="s">
        <v>34</v>
      </c>
      <c r="V31" s="33" t="s">
        <v>34</v>
      </c>
      <c r="W31" s="33" t="s">
        <v>34</v>
      </c>
      <c r="X31" s="33" t="s">
        <v>34</v>
      </c>
      <c r="Y31" s="33">
        <v>6</v>
      </c>
      <c r="Z31" s="32">
        <f t="shared" si="6"/>
        <v>1</v>
      </c>
      <c r="AA31" s="29">
        <f t="shared" si="7"/>
        <v>1</v>
      </c>
      <c r="AB31" s="33" t="s">
        <v>34</v>
      </c>
      <c r="AC31" s="33" t="s">
        <v>34</v>
      </c>
      <c r="AD31" s="33" t="s">
        <v>34</v>
      </c>
      <c r="AE31" s="33" t="s">
        <v>34</v>
      </c>
      <c r="AF31" s="33" t="s">
        <v>34</v>
      </c>
      <c r="AG31" s="33" t="s">
        <v>34</v>
      </c>
      <c r="AH31" s="33" t="s">
        <v>34</v>
      </c>
      <c r="AI31" s="33" t="s">
        <v>34</v>
      </c>
      <c r="AJ31" s="33" t="s">
        <v>34</v>
      </c>
      <c r="AK31" s="33" t="s">
        <v>34</v>
      </c>
      <c r="AL31" s="33">
        <v>6</v>
      </c>
      <c r="AM31" s="32">
        <f t="shared" si="8"/>
        <v>1</v>
      </c>
      <c r="AN31" s="29">
        <f t="shared" si="9"/>
        <v>0.88888888888888884</v>
      </c>
      <c r="AO31" s="33" t="s">
        <v>34</v>
      </c>
      <c r="AP31" s="33" t="s">
        <v>34</v>
      </c>
      <c r="AQ31" s="33" t="s">
        <v>34</v>
      </c>
      <c r="AR31" s="33" t="s">
        <v>34</v>
      </c>
      <c r="AS31" s="33" t="s">
        <v>34</v>
      </c>
      <c r="AT31" s="33" t="s">
        <v>34</v>
      </c>
      <c r="AV31" s="33" t="s">
        <v>34</v>
      </c>
      <c r="AW31" s="33" t="s">
        <v>34</v>
      </c>
    </row>
    <row r="32" spans="1:49" s="33" customFormat="1" x14ac:dyDescent="0.25">
      <c r="A32" s="34">
        <v>4</v>
      </c>
      <c r="B32" s="34">
        <v>17</v>
      </c>
      <c r="C32" s="35" t="s">
        <v>35</v>
      </c>
      <c r="D32" s="24" t="s">
        <v>64</v>
      </c>
      <c r="E32" s="25">
        <v>6</v>
      </c>
      <c r="F32" s="26">
        <v>6</v>
      </c>
      <c r="G32" s="27">
        <f t="shared" si="0"/>
        <v>0.88888888888888895</v>
      </c>
      <c r="H32" s="27">
        <f t="shared" si="1"/>
        <v>1</v>
      </c>
      <c r="I32" s="28">
        <v>6</v>
      </c>
      <c r="J32" s="29">
        <f t="shared" si="2"/>
        <v>1</v>
      </c>
      <c r="K32" s="29">
        <f t="shared" si="3"/>
        <v>1</v>
      </c>
      <c r="L32" s="33" t="s">
        <v>34</v>
      </c>
      <c r="M32" s="33" t="s">
        <v>34</v>
      </c>
      <c r="N32" s="33" t="s">
        <v>34</v>
      </c>
      <c r="O32" s="31">
        <v>5</v>
      </c>
      <c r="P32" s="32">
        <f t="shared" si="4"/>
        <v>0.83333333333333337</v>
      </c>
      <c r="Q32" s="29">
        <f t="shared" si="5"/>
        <v>1</v>
      </c>
      <c r="R32" s="33" t="s">
        <v>34</v>
      </c>
      <c r="S32" s="33" t="s">
        <v>34</v>
      </c>
      <c r="T32" s="33" t="s">
        <v>34</v>
      </c>
      <c r="U32" s="33" t="s">
        <v>34</v>
      </c>
      <c r="V32" s="33" t="s">
        <v>34</v>
      </c>
      <c r="W32" s="33" t="s">
        <v>34</v>
      </c>
      <c r="X32" s="33" t="s">
        <v>34</v>
      </c>
      <c r="Y32" s="33">
        <v>5</v>
      </c>
      <c r="Z32" s="32">
        <f t="shared" si="6"/>
        <v>0.83333333333333337</v>
      </c>
      <c r="AA32" s="29">
        <f t="shared" si="7"/>
        <v>1</v>
      </c>
      <c r="AB32" s="33" t="s">
        <v>34</v>
      </c>
      <c r="AC32" s="33" t="s">
        <v>34</v>
      </c>
      <c r="AD32" s="33" t="s">
        <v>34</v>
      </c>
      <c r="AE32" s="33" t="s">
        <v>34</v>
      </c>
      <c r="AF32" s="33" t="s">
        <v>34</v>
      </c>
      <c r="AG32" s="33" t="s">
        <v>34</v>
      </c>
      <c r="AH32" s="33" t="s">
        <v>34</v>
      </c>
      <c r="AI32" s="33" t="s">
        <v>34</v>
      </c>
      <c r="AJ32" s="33" t="s">
        <v>34</v>
      </c>
      <c r="AK32" s="33" t="s">
        <v>34</v>
      </c>
      <c r="AM32" s="32">
        <f t="shared" si="8"/>
        <v>0</v>
      </c>
      <c r="AN32" s="29">
        <f t="shared" si="9"/>
        <v>1</v>
      </c>
      <c r="AO32" s="33" t="s">
        <v>34</v>
      </c>
      <c r="AP32" s="33" t="s">
        <v>34</v>
      </c>
      <c r="AQ32" s="33" t="s">
        <v>34</v>
      </c>
      <c r="AR32" s="33" t="s">
        <v>34</v>
      </c>
      <c r="AS32" s="33" t="s">
        <v>34</v>
      </c>
      <c r="AT32" s="33" t="s">
        <v>34</v>
      </c>
      <c r="AU32" s="33" t="s">
        <v>34</v>
      </c>
      <c r="AV32" s="33" t="s">
        <v>34</v>
      </c>
      <c r="AW32" s="33" t="s">
        <v>34</v>
      </c>
    </row>
    <row r="33" spans="1:49" s="44" customFormat="1" x14ac:dyDescent="0.25">
      <c r="A33" s="36">
        <v>30</v>
      </c>
      <c r="B33" s="36">
        <v>16</v>
      </c>
      <c r="C33" s="37" t="s">
        <v>32</v>
      </c>
      <c r="D33" s="38" t="s">
        <v>65</v>
      </c>
      <c r="E33" s="39">
        <v>6</v>
      </c>
      <c r="F33" s="40">
        <v>6</v>
      </c>
      <c r="G33" s="41">
        <f t="shared" si="0"/>
        <v>0.88888888888888895</v>
      </c>
      <c r="H33" s="41">
        <f t="shared" si="1"/>
        <v>1</v>
      </c>
      <c r="I33" s="42">
        <v>5</v>
      </c>
      <c r="J33" s="43">
        <f t="shared" si="2"/>
        <v>0.83333333333333337</v>
      </c>
      <c r="K33" s="43">
        <f t="shared" si="3"/>
        <v>1</v>
      </c>
      <c r="L33" s="44" t="s">
        <v>34</v>
      </c>
      <c r="M33" s="44" t="s">
        <v>34</v>
      </c>
      <c r="N33" s="44" t="s">
        <v>34</v>
      </c>
      <c r="O33" s="42">
        <v>5</v>
      </c>
      <c r="P33" s="45">
        <f t="shared" si="4"/>
        <v>0.83333333333333337</v>
      </c>
      <c r="Q33" s="43">
        <f t="shared" si="5"/>
        <v>1</v>
      </c>
      <c r="R33" s="44" t="s">
        <v>34</v>
      </c>
      <c r="S33" s="44" t="s">
        <v>34</v>
      </c>
      <c r="T33" s="44" t="s">
        <v>34</v>
      </c>
      <c r="U33" s="44" t="s">
        <v>34</v>
      </c>
      <c r="V33" s="44" t="s">
        <v>34</v>
      </c>
      <c r="W33" s="44" t="s">
        <v>34</v>
      </c>
      <c r="X33" s="44" t="s">
        <v>34</v>
      </c>
      <c r="Y33" s="44">
        <v>6</v>
      </c>
      <c r="Z33" s="45">
        <f t="shared" si="6"/>
        <v>1</v>
      </c>
      <c r="AA33" s="43">
        <f t="shared" si="7"/>
        <v>1</v>
      </c>
      <c r="AB33" s="44" t="s">
        <v>34</v>
      </c>
      <c r="AC33" s="44" t="s">
        <v>34</v>
      </c>
      <c r="AD33" s="44" t="s">
        <v>34</v>
      </c>
      <c r="AE33" s="44" t="s">
        <v>34</v>
      </c>
      <c r="AF33" s="44" t="s">
        <v>34</v>
      </c>
      <c r="AG33" s="44" t="s">
        <v>34</v>
      </c>
      <c r="AH33" s="44" t="s">
        <v>34</v>
      </c>
      <c r="AI33" s="44" t="s">
        <v>34</v>
      </c>
      <c r="AJ33" s="44" t="s">
        <v>34</v>
      </c>
      <c r="AK33" s="44" t="s">
        <v>34</v>
      </c>
      <c r="AL33" s="44">
        <v>5</v>
      </c>
      <c r="AM33" s="45">
        <f t="shared" si="8"/>
        <v>0.83333333333333337</v>
      </c>
      <c r="AN33" s="43">
        <f t="shared" si="9"/>
        <v>1</v>
      </c>
      <c r="AO33" s="44" t="s">
        <v>34</v>
      </c>
      <c r="AP33" s="44" t="s">
        <v>34</v>
      </c>
      <c r="AQ33" s="44" t="s">
        <v>34</v>
      </c>
      <c r="AR33" s="44" t="s">
        <v>34</v>
      </c>
      <c r="AS33" s="44" t="s">
        <v>34</v>
      </c>
      <c r="AT33" s="44" t="s">
        <v>34</v>
      </c>
      <c r="AU33" s="44" t="s">
        <v>34</v>
      </c>
      <c r="AV33" s="44" t="s">
        <v>34</v>
      </c>
      <c r="AW33" s="44" t="s">
        <v>34</v>
      </c>
    </row>
    <row r="34" spans="1:49" s="33" customFormat="1" x14ac:dyDescent="0.25">
      <c r="A34" s="34">
        <v>26</v>
      </c>
      <c r="B34" s="34">
        <v>17</v>
      </c>
      <c r="C34" s="35" t="s">
        <v>32</v>
      </c>
      <c r="D34" s="24" t="s">
        <v>66</v>
      </c>
      <c r="E34" s="25">
        <v>6</v>
      </c>
      <c r="F34" s="26">
        <v>6</v>
      </c>
      <c r="G34" s="27">
        <f t="shared" si="0"/>
        <v>1</v>
      </c>
      <c r="H34" s="27">
        <f t="shared" si="1"/>
        <v>1</v>
      </c>
      <c r="I34" s="28">
        <v>6</v>
      </c>
      <c r="J34" s="29">
        <f t="shared" si="2"/>
        <v>1</v>
      </c>
      <c r="K34" s="29">
        <f t="shared" si="3"/>
        <v>1</v>
      </c>
      <c r="L34" s="33" t="s">
        <v>34</v>
      </c>
      <c r="M34" s="33" t="s">
        <v>34</v>
      </c>
      <c r="N34" s="33" t="s">
        <v>34</v>
      </c>
      <c r="O34" s="28">
        <v>6</v>
      </c>
      <c r="P34" s="32">
        <f t="shared" si="4"/>
        <v>1</v>
      </c>
      <c r="Q34" s="29">
        <f t="shared" si="5"/>
        <v>1</v>
      </c>
      <c r="R34" s="33" t="s">
        <v>34</v>
      </c>
      <c r="S34" s="33" t="s">
        <v>34</v>
      </c>
      <c r="T34" s="33" t="s">
        <v>34</v>
      </c>
      <c r="U34" s="33" t="s">
        <v>34</v>
      </c>
      <c r="V34" s="33" t="s">
        <v>34</v>
      </c>
      <c r="W34" s="33" t="s">
        <v>34</v>
      </c>
      <c r="X34" s="33" t="s">
        <v>34</v>
      </c>
      <c r="Y34" s="33">
        <v>6</v>
      </c>
      <c r="Z34" s="32">
        <f t="shared" si="6"/>
        <v>1</v>
      </c>
      <c r="AA34" s="29">
        <f t="shared" si="7"/>
        <v>1</v>
      </c>
      <c r="AB34" s="33" t="s">
        <v>34</v>
      </c>
      <c r="AC34" s="33" t="s">
        <v>34</v>
      </c>
      <c r="AD34" s="33" t="s">
        <v>34</v>
      </c>
      <c r="AE34" s="33" t="s">
        <v>34</v>
      </c>
      <c r="AF34" s="33" t="s">
        <v>34</v>
      </c>
      <c r="AG34" s="33" t="s">
        <v>34</v>
      </c>
      <c r="AH34" s="33" t="s">
        <v>34</v>
      </c>
      <c r="AI34" s="33" t="s">
        <v>34</v>
      </c>
      <c r="AJ34" s="33" t="s">
        <v>34</v>
      </c>
      <c r="AK34" s="33" t="s">
        <v>34</v>
      </c>
      <c r="AL34" s="33">
        <v>6</v>
      </c>
      <c r="AM34" s="32">
        <f t="shared" si="8"/>
        <v>1</v>
      </c>
      <c r="AN34" s="29">
        <f t="shared" si="9"/>
        <v>1</v>
      </c>
      <c r="AO34" s="33" t="s">
        <v>34</v>
      </c>
      <c r="AP34" s="33" t="s">
        <v>34</v>
      </c>
      <c r="AQ34" s="33" t="s">
        <v>34</v>
      </c>
      <c r="AR34" s="33" t="s">
        <v>34</v>
      </c>
      <c r="AS34" s="33" t="s">
        <v>34</v>
      </c>
      <c r="AT34" s="33" t="s">
        <v>34</v>
      </c>
      <c r="AU34" s="33" t="s">
        <v>34</v>
      </c>
      <c r="AV34" s="33" t="s">
        <v>34</v>
      </c>
      <c r="AW34" s="33" t="s">
        <v>34</v>
      </c>
    </row>
    <row r="35" spans="1:49" s="33" customFormat="1" x14ac:dyDescent="0.25">
      <c r="A35" s="34">
        <v>19</v>
      </c>
      <c r="B35" s="34">
        <v>18</v>
      </c>
      <c r="C35" s="35" t="s">
        <v>32</v>
      </c>
      <c r="D35" s="24" t="s">
        <v>67</v>
      </c>
      <c r="E35" s="25">
        <v>6</v>
      </c>
      <c r="F35" s="26">
        <v>6</v>
      </c>
      <c r="G35" s="27">
        <f t="shared" si="0"/>
        <v>0.94444444444444453</v>
      </c>
      <c r="H35" s="27">
        <f t="shared" si="1"/>
        <v>0.97499999999999998</v>
      </c>
      <c r="I35" s="28">
        <v>6</v>
      </c>
      <c r="J35" s="29">
        <f t="shared" si="2"/>
        <v>1</v>
      </c>
      <c r="K35" s="29">
        <f t="shared" si="3"/>
        <v>1</v>
      </c>
      <c r="L35" s="33" t="s">
        <v>34</v>
      </c>
      <c r="M35" s="33" t="s">
        <v>34</v>
      </c>
      <c r="N35" s="33" t="s">
        <v>34</v>
      </c>
      <c r="O35" s="31">
        <v>5</v>
      </c>
      <c r="P35" s="32">
        <f t="shared" si="4"/>
        <v>0.83333333333333337</v>
      </c>
      <c r="Q35" s="29">
        <f t="shared" si="5"/>
        <v>1</v>
      </c>
      <c r="R35" s="33" t="s">
        <v>34</v>
      </c>
      <c r="S35" s="33" t="s">
        <v>34</v>
      </c>
      <c r="T35" s="33" t="s">
        <v>34</v>
      </c>
      <c r="U35" s="33" t="s">
        <v>34</v>
      </c>
      <c r="V35" s="33" t="s">
        <v>34</v>
      </c>
      <c r="W35" s="33" t="s">
        <v>34</v>
      </c>
      <c r="X35" s="33" t="s">
        <v>34</v>
      </c>
      <c r="Y35" s="33">
        <v>6</v>
      </c>
      <c r="Z35" s="32">
        <f t="shared" si="6"/>
        <v>1</v>
      </c>
      <c r="AA35" s="29">
        <f t="shared" si="7"/>
        <v>0.9</v>
      </c>
      <c r="AB35" s="33" t="s">
        <v>34</v>
      </c>
      <c r="AC35" s="33" t="s">
        <v>34</v>
      </c>
      <c r="AD35" s="33" t="s">
        <v>34</v>
      </c>
      <c r="AE35" s="33" t="s">
        <v>34</v>
      </c>
      <c r="AF35" s="33" t="s">
        <v>34</v>
      </c>
      <c r="AG35" s="33" t="s">
        <v>34</v>
      </c>
      <c r="AH35" s="33" t="s">
        <v>34</v>
      </c>
      <c r="AJ35" s="33" t="s">
        <v>34</v>
      </c>
      <c r="AK35" s="33" t="s">
        <v>34</v>
      </c>
      <c r="AL35" s="33">
        <v>6</v>
      </c>
      <c r="AM35" s="32">
        <f t="shared" si="8"/>
        <v>1</v>
      </c>
      <c r="AN35" s="29">
        <f t="shared" si="9"/>
        <v>1</v>
      </c>
      <c r="AO35" s="33" t="s">
        <v>34</v>
      </c>
      <c r="AP35" s="33" t="s">
        <v>34</v>
      </c>
      <c r="AQ35" s="33" t="s">
        <v>34</v>
      </c>
      <c r="AR35" s="33" t="s">
        <v>34</v>
      </c>
      <c r="AS35" s="33" t="s">
        <v>34</v>
      </c>
      <c r="AT35" s="33" t="s">
        <v>34</v>
      </c>
      <c r="AU35" s="33" t="s">
        <v>34</v>
      </c>
      <c r="AV35" s="33" t="s">
        <v>34</v>
      </c>
      <c r="AW35" s="33" t="s">
        <v>34</v>
      </c>
    </row>
    <row r="36" spans="1:49" s="44" customFormat="1" x14ac:dyDescent="0.25">
      <c r="A36" s="36">
        <v>7</v>
      </c>
      <c r="B36" s="36">
        <v>18</v>
      </c>
      <c r="C36" s="37" t="s">
        <v>35</v>
      </c>
      <c r="D36" s="38" t="s">
        <v>68</v>
      </c>
      <c r="E36" s="39">
        <v>6</v>
      </c>
      <c r="F36" s="40">
        <v>6</v>
      </c>
      <c r="G36" s="41">
        <f t="shared" si="0"/>
        <v>0.77777777777777768</v>
      </c>
      <c r="H36" s="41">
        <f t="shared" si="1"/>
        <v>1</v>
      </c>
      <c r="I36" s="42">
        <v>6</v>
      </c>
      <c r="J36" s="43">
        <f t="shared" si="2"/>
        <v>1</v>
      </c>
      <c r="K36" s="43">
        <f t="shared" si="3"/>
        <v>1</v>
      </c>
      <c r="L36" s="44" t="s">
        <v>34</v>
      </c>
      <c r="M36" s="44" t="s">
        <v>34</v>
      </c>
      <c r="N36" s="44" t="s">
        <v>34</v>
      </c>
      <c r="O36" s="46">
        <v>4</v>
      </c>
      <c r="P36" s="45">
        <f t="shared" si="4"/>
        <v>0.66666666666666663</v>
      </c>
      <c r="Q36" s="43">
        <f t="shared" si="5"/>
        <v>1</v>
      </c>
      <c r="R36" s="44" t="s">
        <v>34</v>
      </c>
      <c r="S36" s="44" t="s">
        <v>34</v>
      </c>
      <c r="T36" s="44" t="s">
        <v>34</v>
      </c>
      <c r="U36" s="44" t="s">
        <v>34</v>
      </c>
      <c r="V36" s="44" t="s">
        <v>34</v>
      </c>
      <c r="W36" s="44" t="s">
        <v>34</v>
      </c>
      <c r="X36" s="44" t="s">
        <v>34</v>
      </c>
      <c r="Y36" s="44">
        <v>4</v>
      </c>
      <c r="Z36" s="45">
        <f t="shared" si="6"/>
        <v>0.66666666666666663</v>
      </c>
      <c r="AA36" s="43">
        <f t="shared" si="7"/>
        <v>1</v>
      </c>
      <c r="AB36" s="44" t="s">
        <v>34</v>
      </c>
      <c r="AC36" s="44" t="s">
        <v>34</v>
      </c>
      <c r="AD36" s="44" t="s">
        <v>34</v>
      </c>
      <c r="AE36" s="44" t="s">
        <v>34</v>
      </c>
      <c r="AF36" s="44" t="s">
        <v>34</v>
      </c>
      <c r="AG36" s="44" t="s">
        <v>34</v>
      </c>
      <c r="AH36" s="44" t="s">
        <v>34</v>
      </c>
      <c r="AI36" s="44" t="s">
        <v>34</v>
      </c>
      <c r="AJ36" s="44" t="s">
        <v>34</v>
      </c>
      <c r="AK36" s="44" t="s">
        <v>34</v>
      </c>
      <c r="AL36" s="44">
        <v>3</v>
      </c>
      <c r="AM36" s="45">
        <f t="shared" si="8"/>
        <v>0.5</v>
      </c>
      <c r="AN36" s="43">
        <f t="shared" si="9"/>
        <v>1</v>
      </c>
      <c r="AO36" s="44" t="s">
        <v>34</v>
      </c>
      <c r="AP36" s="44" t="s">
        <v>34</v>
      </c>
      <c r="AQ36" s="44" t="s">
        <v>34</v>
      </c>
      <c r="AR36" s="44" t="s">
        <v>34</v>
      </c>
      <c r="AS36" s="44" t="s">
        <v>34</v>
      </c>
      <c r="AT36" s="44" t="s">
        <v>34</v>
      </c>
      <c r="AU36" s="44" t="s">
        <v>34</v>
      </c>
      <c r="AV36" s="44" t="s">
        <v>34</v>
      </c>
      <c r="AW36" s="44" t="s">
        <v>34</v>
      </c>
    </row>
    <row r="37" spans="1:49" s="33" customFormat="1" x14ac:dyDescent="0.25">
      <c r="A37" s="34">
        <v>3</v>
      </c>
      <c r="B37" s="34">
        <v>19</v>
      </c>
      <c r="C37" s="35" t="s">
        <v>35</v>
      </c>
      <c r="D37" s="24" t="s">
        <v>69</v>
      </c>
      <c r="E37" s="25">
        <v>7</v>
      </c>
      <c r="F37" s="26">
        <v>6</v>
      </c>
      <c r="G37" s="27">
        <f t="shared" si="0"/>
        <v>1</v>
      </c>
      <c r="H37" s="27">
        <f t="shared" si="1"/>
        <v>0.97222222222222221</v>
      </c>
      <c r="I37" s="28">
        <v>6</v>
      </c>
      <c r="J37" s="29">
        <f t="shared" si="2"/>
        <v>1</v>
      </c>
      <c r="K37" s="29">
        <f t="shared" si="3"/>
        <v>1</v>
      </c>
      <c r="L37" s="33" t="s">
        <v>34</v>
      </c>
      <c r="M37" s="33" t="s">
        <v>34</v>
      </c>
      <c r="N37" s="33" t="s">
        <v>34</v>
      </c>
      <c r="O37" s="28">
        <v>6</v>
      </c>
      <c r="P37" s="32">
        <f t="shared" si="4"/>
        <v>1</v>
      </c>
      <c r="Q37" s="29">
        <f t="shared" si="5"/>
        <v>1</v>
      </c>
      <c r="R37" s="33" t="s">
        <v>34</v>
      </c>
      <c r="S37" s="33" t="s">
        <v>34</v>
      </c>
      <c r="T37" s="33" t="s">
        <v>34</v>
      </c>
      <c r="U37" s="33" t="s">
        <v>34</v>
      </c>
      <c r="V37" s="33" t="s">
        <v>34</v>
      </c>
      <c r="W37" s="33" t="s">
        <v>34</v>
      </c>
      <c r="X37" s="33" t="s">
        <v>34</v>
      </c>
      <c r="Y37" s="33">
        <v>6</v>
      </c>
      <c r="Z37" s="32">
        <f t="shared" si="6"/>
        <v>1</v>
      </c>
      <c r="AA37" s="29">
        <f t="shared" si="7"/>
        <v>1</v>
      </c>
      <c r="AB37" s="33" t="s">
        <v>34</v>
      </c>
      <c r="AC37" s="33" t="s">
        <v>34</v>
      </c>
      <c r="AD37" s="33" t="s">
        <v>34</v>
      </c>
      <c r="AE37" s="33" t="s">
        <v>34</v>
      </c>
      <c r="AF37" s="33" t="s">
        <v>34</v>
      </c>
      <c r="AG37" s="33" t="s">
        <v>34</v>
      </c>
      <c r="AH37" s="33" t="s">
        <v>34</v>
      </c>
      <c r="AI37" s="33" t="s">
        <v>34</v>
      </c>
      <c r="AJ37" s="33" t="s">
        <v>34</v>
      </c>
      <c r="AK37" s="33" t="s">
        <v>34</v>
      </c>
      <c r="AL37" s="33">
        <v>6</v>
      </c>
      <c r="AM37" s="32">
        <f t="shared" si="8"/>
        <v>1</v>
      </c>
      <c r="AN37" s="29">
        <f t="shared" si="9"/>
        <v>0.88888888888888884</v>
      </c>
      <c r="AO37" s="33" t="s">
        <v>34</v>
      </c>
      <c r="AP37" s="33" t="s">
        <v>34</v>
      </c>
      <c r="AQ37" s="33" t="s">
        <v>34</v>
      </c>
      <c r="AR37" s="33" t="s">
        <v>34</v>
      </c>
      <c r="AT37" s="33" t="s">
        <v>34</v>
      </c>
      <c r="AU37" s="33" t="s">
        <v>34</v>
      </c>
      <c r="AV37" s="33" t="s">
        <v>34</v>
      </c>
      <c r="AW37" s="33" t="s">
        <v>34</v>
      </c>
    </row>
    <row r="38" spans="1:49" s="33" customFormat="1" x14ac:dyDescent="0.25">
      <c r="A38" s="35">
        <v>18</v>
      </c>
      <c r="B38" s="35">
        <v>19</v>
      </c>
      <c r="C38" s="35" t="s">
        <v>32</v>
      </c>
      <c r="D38" s="47" t="s">
        <v>70</v>
      </c>
      <c r="E38" s="25">
        <v>6</v>
      </c>
      <c r="F38" s="26">
        <v>6</v>
      </c>
      <c r="G38" s="27">
        <f t="shared" si="0"/>
        <v>0.83333333333333337</v>
      </c>
      <c r="H38" s="27">
        <f t="shared" si="1"/>
        <v>0.88888888888888884</v>
      </c>
      <c r="I38" s="28">
        <v>6</v>
      </c>
      <c r="J38" s="27">
        <f t="shared" si="2"/>
        <v>1</v>
      </c>
      <c r="K38" s="27">
        <f t="shared" si="3"/>
        <v>1</v>
      </c>
      <c r="L38" s="33" t="s">
        <v>34</v>
      </c>
      <c r="M38" s="33" t="s">
        <v>34</v>
      </c>
      <c r="N38" s="33" t="s">
        <v>34</v>
      </c>
      <c r="O38" s="31">
        <v>3</v>
      </c>
      <c r="P38" s="32">
        <f t="shared" si="4"/>
        <v>0.5</v>
      </c>
      <c r="Q38" s="27">
        <f t="shared" si="5"/>
        <v>1</v>
      </c>
      <c r="R38" s="33" t="s">
        <v>34</v>
      </c>
      <c r="S38" s="33" t="s">
        <v>34</v>
      </c>
      <c r="T38" s="33" t="s">
        <v>34</v>
      </c>
      <c r="U38" s="33" t="s">
        <v>34</v>
      </c>
      <c r="V38" s="33" t="s">
        <v>34</v>
      </c>
      <c r="W38" s="33" t="s">
        <v>34</v>
      </c>
      <c r="X38" s="33" t="s">
        <v>34</v>
      </c>
      <c r="Y38" s="33">
        <v>6</v>
      </c>
      <c r="Z38" s="32">
        <f t="shared" si="6"/>
        <v>1</v>
      </c>
      <c r="AA38" s="27">
        <f t="shared" si="7"/>
        <v>1</v>
      </c>
      <c r="AB38" s="33" t="s">
        <v>34</v>
      </c>
      <c r="AC38" s="33" t="s">
        <v>34</v>
      </c>
      <c r="AD38" s="33" t="s">
        <v>34</v>
      </c>
      <c r="AE38" s="33" t="s">
        <v>34</v>
      </c>
      <c r="AF38" s="33" t="s">
        <v>34</v>
      </c>
      <c r="AG38" s="33" t="s">
        <v>34</v>
      </c>
      <c r="AH38" s="33" t="s">
        <v>34</v>
      </c>
      <c r="AI38" s="33" t="s">
        <v>34</v>
      </c>
      <c r="AJ38" s="33" t="s">
        <v>34</v>
      </c>
      <c r="AK38" s="33" t="s">
        <v>34</v>
      </c>
      <c r="AL38" s="33">
        <v>6</v>
      </c>
      <c r="AM38" s="32">
        <f t="shared" si="8"/>
        <v>1</v>
      </c>
      <c r="AN38" s="29">
        <f t="shared" si="9"/>
        <v>0.55555555555555558</v>
      </c>
      <c r="AO38" s="33" t="s">
        <v>34</v>
      </c>
      <c r="AP38" s="33" t="s">
        <v>34</v>
      </c>
      <c r="AQ38" s="33" t="s">
        <v>34</v>
      </c>
      <c r="AT38" s="33" t="s">
        <v>34</v>
      </c>
      <c r="AU38" s="33" t="s">
        <v>34</v>
      </c>
    </row>
    <row r="39" spans="1:49" s="21" customFormat="1" x14ac:dyDescent="0.25">
      <c r="A39" s="48"/>
      <c r="B39" s="48"/>
      <c r="C39" s="30"/>
      <c r="D39" s="49"/>
      <c r="E39" s="50"/>
      <c r="F39" s="50"/>
      <c r="G39" s="50"/>
      <c r="H39" s="27"/>
      <c r="Q39" s="29"/>
      <c r="AN39" s="29"/>
    </row>
  </sheetData>
  <mergeCells count="5">
    <mergeCell ref="AL1:AW1"/>
    <mergeCell ref="A1:F1"/>
    <mergeCell ref="I1:N1"/>
    <mergeCell ref="O1:X1"/>
    <mergeCell ref="Y1:AK1"/>
  </mergeCells>
  <phoneticPr fontId="0" type="noConversion"/>
  <conditionalFormatting sqref="E3:E38">
    <cfRule type="cellIs" dxfId="1" priority="1" stopIfTrue="1" operator="greaterThan">
      <formula>6</formula>
    </cfRule>
  </conditionalFormatting>
  <conditionalFormatting sqref="K3:K38 Q3:Q38 AA3:AA38 AN3:AN39">
    <cfRule type="cellIs" dxfId="0" priority="2" stopIfTrue="1" operator="lessThan">
      <formula>1</formula>
    </cfRule>
  </conditionalFormatting>
  <pageMargins left="0.5" right="0" top="0.75" bottom="0.5" header="0.25" footer="0.25"/>
  <pageSetup fitToWidth="0" orientation="landscape" horizontalDpi="4294967293" verticalDpi="0" r:id="rId1"/>
  <headerFooter alignWithMargins="0">
    <oddHeader>&amp;LInSAI Activity Log&amp;R&amp;D</oddHeader>
    <oddFooter>Page &amp;P of &amp;N</oddFooter>
  </headerFooter>
  <colBreaks count="3" manualBreakCount="3">
    <brk id="15" max="39" man="1"/>
    <brk id="24" max="39" man="1"/>
    <brk id="37" max="3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Activity Log</vt:lpstr>
      <vt:lpstr>'Activity Log'!Print_Area</vt:lpstr>
      <vt:lpstr>'Activity Log'!Print_Titles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Drake</dc:creator>
  <cp:lastModifiedBy>Aniket Gupta</cp:lastModifiedBy>
  <dcterms:created xsi:type="dcterms:W3CDTF">2002-01-04T19:33:27Z</dcterms:created>
  <dcterms:modified xsi:type="dcterms:W3CDTF">2024-02-03T22:22:51Z</dcterms:modified>
</cp:coreProperties>
</file>