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0012D03F-EC19-42C0-A7F0-7296F0E64B27}" xr6:coauthVersionLast="47" xr6:coauthVersionMax="47" xr10:uidLastSave="{00000000-0000-0000-0000-000000000000}"/>
  <bookViews>
    <workbookView xWindow="3348" yWindow="3348" windowWidth="17280" windowHeight="8880" tabRatio="821" firstSheet="2" activeTab="2"/>
  </bookViews>
  <sheets>
    <sheet name="Read First-General requirements" sheetId="5" r:id="rId1"/>
    <sheet name="Read Second--lab #1 grading" sheetId="8" r:id="rId2"/>
    <sheet name="Lab#1  Problem A" sheetId="1" r:id="rId3"/>
    <sheet name="ProblemA Solution" sheetId="10" r:id="rId4"/>
    <sheet name="Lab #1 Problem B" sheetId="2" r:id="rId5"/>
    <sheet name="problemB solution" sheetId="11" r:id="rId6"/>
    <sheet name="Lab #1 Problem C" sheetId="3" r:id="rId7"/>
    <sheet name="problemC solution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0" l="1"/>
  <c r="D18" i="10"/>
  <c r="D20" i="10"/>
  <c r="F22" i="10" s="1"/>
  <c r="D13" i="11"/>
  <c r="E13" i="11"/>
  <c r="D14" i="11"/>
  <c r="E14" i="11"/>
  <c r="D15" i="11"/>
  <c r="E15" i="11"/>
  <c r="D16" i="11"/>
  <c r="E16" i="11"/>
  <c r="D17" i="11"/>
  <c r="E17" i="11" s="1"/>
  <c r="D18" i="11"/>
  <c r="E18" i="11"/>
  <c r="D19" i="11"/>
  <c r="E19" i="11"/>
  <c r="D20" i="11"/>
  <c r="E20" i="11"/>
  <c r="D21" i="11"/>
  <c r="E21" i="11" s="1"/>
  <c r="D22" i="11"/>
  <c r="E22" i="11"/>
  <c r="D23" i="11"/>
  <c r="E23" i="11"/>
  <c r="D24" i="11"/>
  <c r="E24" i="11"/>
  <c r="D25" i="11"/>
  <c r="E25" i="11" s="1"/>
  <c r="D26" i="11"/>
  <c r="E26" i="11"/>
  <c r="D27" i="11"/>
  <c r="E27" i="11"/>
  <c r="D28" i="11"/>
  <c r="E28" i="11"/>
  <c r="D29" i="11"/>
  <c r="E29" i="11" s="1"/>
  <c r="C9" i="9"/>
  <c r="D9" i="9"/>
  <c r="E9" i="9"/>
  <c r="C10" i="9"/>
  <c r="D10" i="9" s="1"/>
  <c r="E10" i="9" s="1"/>
  <c r="C11" i="9"/>
  <c r="D11" i="9" s="1"/>
  <c r="E11" i="9" s="1"/>
  <c r="C12" i="9"/>
  <c r="D12" i="9"/>
  <c r="E12" i="9"/>
  <c r="C13" i="9"/>
  <c r="D13" i="9"/>
  <c r="E13" i="9"/>
  <c r="C14" i="9"/>
  <c r="D14" i="9"/>
  <c r="E14" i="9"/>
  <c r="C15" i="9"/>
  <c r="D15" i="9"/>
  <c r="E15" i="9" s="1"/>
  <c r="C16" i="9"/>
  <c r="D16" i="9"/>
  <c r="E16" i="9" s="1"/>
  <c r="C17" i="9"/>
  <c r="D17" i="9"/>
  <c r="E17" i="9"/>
  <c r="C18" i="9"/>
  <c r="D18" i="9" s="1"/>
  <c r="E18" i="9" s="1"/>
  <c r="C19" i="9"/>
  <c r="D19" i="9" s="1"/>
  <c r="E19" i="9" s="1"/>
  <c r="C20" i="9"/>
  <c r="D20" i="9"/>
  <c r="E20" i="9"/>
  <c r="C21" i="9"/>
  <c r="D21" i="9"/>
  <c r="E21" i="9"/>
  <c r="C22" i="9"/>
  <c r="D22" i="9"/>
  <c r="E22" i="9"/>
  <c r="C23" i="9"/>
  <c r="D23" i="9"/>
  <c r="E23" i="9" s="1"/>
  <c r="C24" i="9"/>
  <c r="D24" i="9"/>
  <c r="E24" i="9" s="1"/>
  <c r="C25" i="9"/>
  <c r="D25" i="9"/>
  <c r="E25" i="9"/>
  <c r="C26" i="9"/>
  <c r="D26" i="9" s="1"/>
  <c r="E26" i="9" s="1"/>
  <c r="C27" i="9"/>
  <c r="D27" i="9" s="1"/>
  <c r="E27" i="9" s="1"/>
  <c r="C12" i="8"/>
  <c r="G15" i="11" l="1"/>
</calcChain>
</file>

<file path=xl/sharedStrings.xml><?xml version="1.0" encoding="utf-8"?>
<sst xmlns="http://schemas.openxmlformats.org/spreadsheetml/2006/main" count="68" uniqueCount="54">
  <si>
    <t xml:space="preserve"> </t>
  </si>
  <si>
    <t>A</t>
  </si>
  <si>
    <t>B</t>
  </si>
  <si>
    <t>C</t>
  </si>
  <si>
    <t>This lab assignment consists of 3 separate problems</t>
  </si>
  <si>
    <t>Solutions to all problems must be contained in a single Excel workbook</t>
  </si>
  <si>
    <t>Solution to each problem must reside on a separate workbook tab</t>
  </si>
  <si>
    <r>
      <t xml:space="preserve">Name your Excel workbook as follows: </t>
    </r>
    <r>
      <rPr>
        <b/>
        <sz val="10"/>
        <rFont val="Arial"/>
        <family val="2"/>
      </rPr>
      <t xml:space="preserve"> Lab1 homework - [your name] </t>
    </r>
  </si>
  <si>
    <t>GENERAL INFO &amp; REQUIREMENTS FOR EACH PROBLEM</t>
  </si>
  <si>
    <t>REMINDER:  Late lab assignments cannot be accepted because the solutions will be posted to the web site on the date that the assignments are due.</t>
  </si>
  <si>
    <r>
      <t xml:space="preserve">Names for the workbook tabs must be as follows:  </t>
    </r>
    <r>
      <rPr>
        <b/>
        <sz val="10"/>
        <rFont val="Arial"/>
        <family val="2"/>
      </rPr>
      <t>ProblemA solution</t>
    </r>
    <r>
      <rPr>
        <sz val="10"/>
        <rFont val="Arial"/>
      </rPr>
      <t>,</t>
    </r>
    <r>
      <rPr>
        <b/>
        <sz val="10"/>
        <rFont val="Arial"/>
        <family val="2"/>
      </rPr>
      <t xml:space="preserve"> ProblemB solution</t>
    </r>
    <r>
      <rPr>
        <sz val="10"/>
        <rFont val="Arial"/>
      </rPr>
      <t xml:space="preserve">, &amp; </t>
    </r>
    <r>
      <rPr>
        <b/>
        <sz val="10"/>
        <rFont val="Arial"/>
        <family val="2"/>
      </rPr>
      <t>ProblemC solution</t>
    </r>
  </si>
  <si>
    <t>step#</t>
  </si>
  <si>
    <t>Problem ID</t>
  </si>
  <si>
    <t>N/A</t>
  </si>
  <si>
    <t>total=============&gt;</t>
  </si>
  <si>
    <t>Lab #1 Problems:  Point Breakdowns</t>
  </si>
  <si>
    <t>max point value</t>
  </si>
  <si>
    <t>Hand in hard-copy of this assignment in 206 Gavett, no later than the start of the Monday 3/22 lecture.</t>
  </si>
  <si>
    <t>Email electronic copy of your Excel solutions to Nichole no later than the start of Monday 3/22 lecture.</t>
  </si>
  <si>
    <t xml:space="preserve">SOLUTION FOR LAB #1 PROBLEM C </t>
  </si>
  <si>
    <t>y</t>
  </si>
  <si>
    <r>
      <t>y</t>
    </r>
    <r>
      <rPr>
        <sz val="12"/>
        <color indexed="12"/>
        <rFont val="Arial"/>
        <family val="2"/>
      </rPr>
      <t xml:space="preserve"> * </t>
    </r>
    <r>
      <rPr>
        <b/>
        <sz val="12"/>
        <color indexed="12"/>
        <rFont val="Arial"/>
        <family val="2"/>
      </rPr>
      <t>20</t>
    </r>
  </si>
  <si>
    <t>x (deg)</t>
  </si>
  <si>
    <t>x (rad)</t>
  </si>
  <si>
    <t>inputs</t>
  </si>
  <si>
    <t>outputs</t>
  </si>
  <si>
    <t>SOLUTION FOR LAB #1 PROBLEM A</t>
  </si>
  <si>
    <t>D</t>
  </si>
  <si>
    <t>E</t>
  </si>
  <si>
    <t>BWR eqn input constants</t>
  </si>
  <si>
    <t>convert T (deg C) to T (deg K)</t>
  </si>
  <si>
    <t xml:space="preserve">T (deg C) </t>
  </si>
  <si>
    <t>T (deg K)</t>
  </si>
  <si>
    <t>INPUTS</t>
  </si>
  <si>
    <r>
      <t xml:space="preserve">R  </t>
    </r>
    <r>
      <rPr>
        <sz val="10"/>
        <color indexed="10"/>
        <rFont val="Arial"/>
        <family val="2"/>
      </rPr>
      <t>(ideal gas constant in liter-atm/mol-K)</t>
    </r>
  </si>
  <si>
    <t>atm</t>
  </si>
  <si>
    <r>
      <t xml:space="preserve">Calculate </t>
    </r>
    <r>
      <rPr>
        <b/>
        <sz val="10"/>
        <color indexed="14"/>
        <rFont val="Arial"/>
        <family val="2"/>
      </rPr>
      <t>P</t>
    </r>
    <r>
      <rPr>
        <sz val="10"/>
        <color indexed="14"/>
        <rFont val="Arial"/>
        <family val="2"/>
      </rPr>
      <t xml:space="preserve"> for Nitrogen using the Benedict-Webb-Rubin eqn of state and compare it to </t>
    </r>
    <r>
      <rPr>
        <b/>
        <sz val="10"/>
        <color indexed="14"/>
        <rFont val="Arial"/>
        <family val="2"/>
      </rPr>
      <t>P</t>
    </r>
    <r>
      <rPr>
        <sz val="10"/>
        <color indexed="14"/>
        <rFont val="Arial"/>
        <family val="2"/>
      </rPr>
      <t xml:space="preserve"> as calc'd by the ideal gas law</t>
    </r>
  </si>
  <si>
    <t>P (BWR eqn of state) =</t>
  </si>
  <si>
    <t>OUTPUTS</t>
  </si>
  <si>
    <t>P (ideal gas law) =</t>
  </si>
  <si>
    <t>% pressure difference (ideal gas law vs BWR) =</t>
  </si>
  <si>
    <t xml:space="preserve"> y = 1 - [natural logarithm of (x^3 +Bx^2 + Cx +D)] </t>
  </si>
  <si>
    <t>SOLUTION FOR LAB #1 PROBLEM B</t>
  </si>
  <si>
    <t>x</t>
  </si>
  <si>
    <t>y1</t>
  </si>
  <si>
    <t>y2</t>
  </si>
  <si>
    <t>y2-y1</t>
  </si>
  <si>
    <t>values for step 3</t>
  </si>
  <si>
    <t>results of step 4</t>
  </si>
  <si>
    <t>sum of y2-y1</t>
  </si>
  <si>
    <r>
      <t>V</t>
    </r>
    <r>
      <rPr>
        <sz val="10"/>
        <color indexed="10"/>
        <rFont val="Arial"/>
        <family val="2"/>
      </rPr>
      <t xml:space="preserve"> (specific volume in liter/mol)</t>
    </r>
  </si>
  <si>
    <t>values for steps 1 &amp; 2</t>
  </si>
  <si>
    <t>multiplicative constant =</t>
  </si>
  <si>
    <r>
      <t xml:space="preserve">Calculate   </t>
    </r>
    <r>
      <rPr>
        <b/>
        <sz val="10"/>
        <color indexed="14"/>
        <rFont val="Arial"/>
        <family val="2"/>
      </rPr>
      <t xml:space="preserve">y = cos(x)  / (sin(x) + cos(x))  </t>
    </r>
    <r>
      <rPr>
        <sz val="10"/>
        <color indexed="14"/>
        <rFont val="Arial"/>
        <family val="2"/>
      </rPr>
      <t xml:space="preserve"> for values of x over the range 0 thru 180 degrees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</si>
</sst>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14"/>
      <name val="Arial"/>
      <family val="2"/>
    </font>
    <font>
      <sz val="10"/>
      <color indexed="14"/>
      <name val="Arial"/>
      <family val="2"/>
    </font>
    <font>
      <b/>
      <sz val="10"/>
      <color indexed="12"/>
      <name val="Arial"/>
      <family val="2"/>
    </font>
    <font>
      <b/>
      <sz val="18"/>
      <color indexed="12"/>
      <name val="Arial"/>
      <family val="2"/>
    </font>
    <font>
      <b/>
      <sz val="10"/>
      <color indexed="10"/>
      <name val="Arial"/>
      <family val="2"/>
    </font>
    <font>
      <b/>
      <sz val="16"/>
      <color indexed="12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4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/>
      <top style="thick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/>
      <right/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0" fillId="0" borderId="4" xfId="0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6" fillId="0" borderId="7" xfId="0" applyFont="1" applyBorder="1"/>
    <xf numFmtId="0" fontId="4" fillId="0" borderId="8" xfId="0" applyFont="1" applyBorder="1" applyAlignment="1">
      <alignment vertical="top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0" fillId="0" borderId="12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8" fillId="0" borderId="16" xfId="0" applyFont="1" applyBorder="1" applyAlignment="1">
      <alignment horizontal="center"/>
    </xf>
    <xf numFmtId="2" fontId="8" fillId="0" borderId="17" xfId="0" applyNumberFormat="1" applyFont="1" applyBorder="1" applyAlignment="1">
      <alignment horizontal="center"/>
    </xf>
    <xf numFmtId="2" fontId="8" fillId="0" borderId="18" xfId="0" applyNumberFormat="1" applyFont="1" applyBorder="1"/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8" fillId="0" borderId="16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1" fillId="0" borderId="0" xfId="0" applyFont="1" applyAlignment="1">
      <alignment horizontal="centerContinuous" vertical="center"/>
    </xf>
    <xf numFmtId="0" fontId="1" fillId="0" borderId="21" xfId="0" applyFont="1" applyBorder="1" applyAlignment="1">
      <alignment horizontal="centerContinuous" vertical="center"/>
    </xf>
    <xf numFmtId="0" fontId="1" fillId="0" borderId="22" xfId="0" applyFont="1" applyBorder="1" applyAlignment="1">
      <alignment horizontal="centerContinuous" vertical="center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23" xfId="0" applyFill="1" applyBorder="1"/>
    <xf numFmtId="0" fontId="4" fillId="2" borderId="24" xfId="0" applyFont="1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0" xfId="0" applyFill="1" applyBorder="1"/>
    <xf numFmtId="0" fontId="0" fillId="2" borderId="27" xfId="0" applyFill="1" applyBorder="1"/>
    <xf numFmtId="0" fontId="0" fillId="2" borderId="26" xfId="0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Continuous" vertical="center" wrapText="1"/>
    </xf>
    <xf numFmtId="0" fontId="10" fillId="2" borderId="17" xfId="0" applyFont="1" applyFill="1" applyBorder="1" applyAlignment="1">
      <alignment horizontal="centerContinuous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/>
    </xf>
    <xf numFmtId="0" fontId="6" fillId="2" borderId="16" xfId="0" applyFon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 wrapText="1"/>
    </xf>
    <xf numFmtId="0" fontId="0" fillId="2" borderId="26" xfId="0" applyFill="1" applyBorder="1" applyAlignment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28" xfId="0" applyFill="1" applyBorder="1"/>
    <xf numFmtId="0" fontId="0" fillId="2" borderId="14" xfId="0" applyFill="1" applyBorder="1" applyAlignment="1">
      <alignment horizontal="center" vertical="center"/>
    </xf>
    <xf numFmtId="0" fontId="0" fillId="2" borderId="27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22" xfId="0" applyFill="1" applyBorder="1"/>
    <xf numFmtId="0" fontId="0" fillId="2" borderId="29" xfId="0" applyFill="1" applyBorder="1"/>
    <xf numFmtId="0" fontId="0" fillId="2" borderId="21" xfId="0" applyFill="1" applyBorder="1"/>
    <xf numFmtId="0" fontId="0" fillId="3" borderId="0" xfId="0" applyFill="1"/>
    <xf numFmtId="0" fontId="4" fillId="3" borderId="0" xfId="0" applyFont="1" applyFill="1"/>
    <xf numFmtId="0" fontId="0" fillId="3" borderId="0" xfId="0" applyFill="1" applyAlignment="1">
      <alignment horizontal="left"/>
    </xf>
    <xf numFmtId="0" fontId="0" fillId="3" borderId="30" xfId="0" applyFill="1" applyBorder="1"/>
    <xf numFmtId="0" fontId="0" fillId="3" borderId="31" xfId="0" applyFill="1" applyBorder="1"/>
    <xf numFmtId="2" fontId="0" fillId="3" borderId="31" xfId="0" applyNumberFormat="1" applyFill="1" applyBorder="1" applyAlignment="1">
      <alignment horizontal="center"/>
    </xf>
    <xf numFmtId="0" fontId="0" fillId="3" borderId="32" xfId="0" applyFill="1" applyBorder="1"/>
    <xf numFmtId="0" fontId="0" fillId="3" borderId="33" xfId="0" applyFill="1" applyBorder="1"/>
    <xf numFmtId="2" fontId="0" fillId="3" borderId="33" xfId="0" applyNumberFormat="1" applyFill="1" applyBorder="1" applyAlignment="1">
      <alignment horizontal="center"/>
    </xf>
    <xf numFmtId="0" fontId="0" fillId="3" borderId="34" xfId="0" applyFill="1" applyBorder="1"/>
    <xf numFmtId="0" fontId="0" fillId="3" borderId="35" xfId="0" applyFill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0" xfId="0" applyFont="1"/>
    <xf numFmtId="0" fontId="1" fillId="0" borderId="7" xfId="0" applyFon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3" borderId="17" xfId="0" applyFill="1" applyBorder="1"/>
    <xf numFmtId="0" fontId="0" fillId="3" borderId="13" xfId="0" applyFill="1" applyBorder="1"/>
    <xf numFmtId="10" fontId="0" fillId="3" borderId="15" xfId="0" applyNumberFormat="1" applyFill="1" applyBorder="1"/>
    <xf numFmtId="0" fontId="1" fillId="0" borderId="11" xfId="0" applyFont="1" applyBorder="1"/>
    <xf numFmtId="0" fontId="0" fillId="0" borderId="10" xfId="0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1" fillId="0" borderId="8" xfId="0" applyFont="1" applyBorder="1" applyAlignment="1">
      <alignment vertical="top" wrapText="1"/>
    </xf>
    <xf numFmtId="0" fontId="0" fillId="0" borderId="36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426720</xdr:colOff>
      <xdr:row>0</xdr:row>
      <xdr:rowOff>106680</xdr:rowOff>
    </xdr:from>
    <xdr:to>
      <xdr:col>11</xdr:col>
      <xdr:colOff>289560</xdr:colOff>
      <xdr:row>37</xdr:row>
      <xdr:rowOff>129540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A620794B-3B94-D2ED-7F4C-3EAC66E0A80C}"/>
            </a:ext>
          </a:extLst>
        </xdr:cNvPr>
        <xdr:cNvSpPr txBox="1">
          <a:spLocks noChangeArrowheads="1"/>
        </xdr:cNvSpPr>
      </xdr:nvSpPr>
      <xdr:spPr bwMode="auto">
        <a:xfrm>
          <a:off x="1036320" y="106680"/>
          <a:ext cx="5958840" cy="6225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Benedict-Webb-Rubin (BWR)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equation can be used to characterize the behavior of gases when the ideal gas law (PV=nRT) begins to fai due tin increasing pressure and/or decreasing temperaturel. The form of this equation is as follows: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= (R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/V) * (1 + B/V + C/(V^2) + D/(V^4) + E/(V^5))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with    B, C, D, and E as empirical constants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T = temperature (deg K)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P = pressure (atm)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V = molar volume (liters/mole)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  Calculate P at -125 deg C given the following: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B = -0.111                 D = 0.000027                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C = -0.013                 E = 0.0000043                     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T (deg K) = T (deg C) + 373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V = 2 liter/mol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R = 0.08206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  Calculate the pressure as calculated by the ideal gas law (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= 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/V ). By what % does P(ideal gas eqn) differ from P (BWR eqn)? 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****************************************************************************************************************************  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PLEASE READ BEFORE STARTING WORK ON THIS PROBLEM</a:t>
          </a:r>
          <a:endParaRPr lang="en-US" sz="1000" b="0" i="0" u="none" strike="noStrike" baseline="0">
            <a:solidFill>
              <a:srgbClr val="FF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FF00FF"/>
              </a:solidFill>
              <a:latin typeface="Arial"/>
              <a:cs typeface="Arial"/>
            </a:rPr>
            <a:t>     </a:t>
          </a: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- place a descriptive title at the top of your worksheet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     - display the calculated result(s) to 2 decimal places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     - you must place each input value B, C, D, E, R, and T  in a separate cell and create a formula that  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       references these cells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     - provide descriptive labels for all entries in your worksheet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     - use colors and place borders around your work to enhance readability for both soft and hard-copy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     - retain all formulas so that they can be viewed when clicking in the cells.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    -  clearly label the input and output (final result) areas on your worksheet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    -   perform all calculations within Excel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0</xdr:row>
      <xdr:rowOff>45720</xdr:rowOff>
    </xdr:from>
    <xdr:to>
      <xdr:col>9</xdr:col>
      <xdr:colOff>38100</xdr:colOff>
      <xdr:row>40</xdr:row>
      <xdr:rowOff>121920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D09E38BA-10EE-35A9-DCDD-5A5FAF666197}"/>
            </a:ext>
          </a:extLst>
        </xdr:cNvPr>
        <xdr:cNvSpPr txBox="1">
          <a:spLocks noChangeArrowheads="1"/>
        </xdr:cNvSpPr>
      </xdr:nvSpPr>
      <xdr:spPr bwMode="auto">
        <a:xfrm>
          <a:off x="121920" y="45720"/>
          <a:ext cx="5402580" cy="6781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For the following equation: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</a:t>
          </a: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y</a:t>
          </a: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= 1 - [natural logarithm of (</a:t>
          </a: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^3 +B</a:t>
          </a: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^2 + C</a:t>
          </a: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+D)] </a:t>
          </a: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  Calculate and display the values of </a:t>
          </a: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y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in a single column, for the following conditions: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0  &lt;=</a:t>
          </a: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 x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&lt;= 4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increment for x = 0.25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B = 5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C = 4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D =3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==&gt; </a:t>
          </a: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Use the HELP facility to locate the Excel function which calculates the natural logarithm.</a:t>
          </a: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  Use the </a:t>
          </a: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Edit - Paste Special - Values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menu commands to overwrite the formulas from step 1 with  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the </a:t>
          </a:r>
          <a:r>
            <a:rPr lang="en-US" sz="900" b="0" i="1" u="none" strike="noStrike" baseline="0">
              <a:solidFill>
                <a:srgbClr val="000000"/>
              </a:solidFill>
              <a:latin typeface="Arial"/>
              <a:cs typeface="Arial"/>
            </a:rPr>
            <a:t>values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generated by the formulas.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  In the immediately adjacent column, re-calculate item 1above with the following adjustments.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B=4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C=5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D=13</a:t>
          </a: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Retain the formulas in this step so that they can be viewed when clicking in the cells.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   In another adjacent column, calculate the difference between the values generated in #3 less the 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values generated in #2 above.  Once complete, calculate the SUM of these differences. 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**********************************************************************************************************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PLEASE READ BEFORE STARTING THIS PROBLEM</a:t>
          </a: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</a:t>
          </a:r>
          <a:r>
            <a:rPr lang="en-US" sz="900" b="0" i="0" u="none" strike="noStrike" baseline="0">
              <a:solidFill>
                <a:srgbClr val="0000FF"/>
              </a:solidFill>
              <a:latin typeface="Arial"/>
              <a:cs typeface="Arial"/>
            </a:rPr>
            <a:t> - place a descriptive title at the top of your worksheet 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FF"/>
              </a:solidFill>
              <a:latin typeface="Arial"/>
              <a:cs typeface="Arial"/>
            </a:rPr>
            <a:t>      - your final outputs for steps 1, 2, 3, and 4 must be in adjacent columns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FF"/>
              </a:solidFill>
              <a:latin typeface="Arial"/>
              <a:cs typeface="Arial"/>
            </a:rPr>
            <a:t>      - display all output values to three decimal places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FF"/>
              </a:solidFill>
              <a:latin typeface="Arial"/>
              <a:cs typeface="Arial"/>
            </a:rPr>
            <a:t>      - provide descriptive headings for each column of data generated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FF"/>
              </a:solidFill>
              <a:latin typeface="Arial"/>
              <a:cs typeface="Arial"/>
            </a:rPr>
            <a:t>      - center the info in each output column;  boldface and wrap text each column heading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FF"/>
              </a:solidFill>
              <a:latin typeface="Arial"/>
              <a:cs typeface="Arial"/>
            </a:rPr>
            <a:t>      - place borders around your work to enhance readability for both soft and hard-copy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FF"/>
              </a:solidFill>
              <a:latin typeface="Arial"/>
              <a:cs typeface="Arial"/>
            </a:rPr>
            <a:t>      - clearly label everything on your worksheet  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FF"/>
              </a:solidFill>
              <a:latin typeface="Arial"/>
              <a:cs typeface="Arial"/>
            </a:rPr>
            <a:t>      - retain the formulas in steps 3 &amp; 4 so that they can be viewed when clicking in the cells.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FF"/>
              </a:solidFill>
              <a:latin typeface="Arial"/>
              <a:cs typeface="Arial"/>
            </a:rPr>
            <a:t>      -  perform all calculations within Excel</a:t>
          </a: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8</xdr:row>
      <xdr:rowOff>60960</xdr:rowOff>
    </xdr:from>
    <xdr:to>
      <xdr:col>2</xdr:col>
      <xdr:colOff>228600</xdr:colOff>
      <xdr:row>11</xdr:row>
      <xdr:rowOff>68580</xdr:rowOff>
    </xdr:to>
    <xdr:sp macro="" textlink="">
      <xdr:nvSpPr>
        <xdr:cNvPr id="5121" name="Line 1">
          <a:extLst>
            <a:ext uri="{FF2B5EF4-FFF2-40B4-BE49-F238E27FC236}">
              <a16:creationId xmlns:a16="http://schemas.microsoft.com/office/drawing/2014/main" id="{62DDB2FD-52A8-6DBF-5855-D2E4D42D2A20}"/>
            </a:ext>
          </a:extLst>
        </xdr:cNvPr>
        <xdr:cNvSpPr>
          <a:spLocks noChangeShapeType="1"/>
        </xdr:cNvSpPr>
      </xdr:nvSpPr>
      <xdr:spPr bwMode="auto">
        <a:xfrm>
          <a:off x="1257300" y="1546860"/>
          <a:ext cx="190500" cy="5257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441960</xdr:colOff>
      <xdr:row>8</xdr:row>
      <xdr:rowOff>7620</xdr:rowOff>
    </xdr:from>
    <xdr:to>
      <xdr:col>4</xdr:col>
      <xdr:colOff>426720</xdr:colOff>
      <xdr:row>11</xdr:row>
      <xdr:rowOff>76200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48C2A492-C046-CFC6-4D51-E334C0DEADB7}"/>
            </a:ext>
          </a:extLst>
        </xdr:cNvPr>
        <xdr:cNvSpPr>
          <a:spLocks noChangeShapeType="1"/>
        </xdr:cNvSpPr>
      </xdr:nvSpPr>
      <xdr:spPr bwMode="auto">
        <a:xfrm flipH="1">
          <a:off x="2270760" y="1493520"/>
          <a:ext cx="594360" cy="586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10</xdr:row>
      <xdr:rowOff>99060</xdr:rowOff>
    </xdr:from>
    <xdr:to>
      <xdr:col>5</xdr:col>
      <xdr:colOff>601980</xdr:colOff>
      <xdr:row>11</xdr:row>
      <xdr:rowOff>91440</xdr:rowOff>
    </xdr:to>
    <xdr:sp macro="" textlink="">
      <xdr:nvSpPr>
        <xdr:cNvPr id="5123" name="Line 3">
          <a:extLst>
            <a:ext uri="{FF2B5EF4-FFF2-40B4-BE49-F238E27FC236}">
              <a16:creationId xmlns:a16="http://schemas.microsoft.com/office/drawing/2014/main" id="{29FD6A4D-343D-E9F0-6556-22F2E38C003C}"/>
            </a:ext>
          </a:extLst>
        </xdr:cNvPr>
        <xdr:cNvSpPr>
          <a:spLocks noChangeShapeType="1"/>
        </xdr:cNvSpPr>
      </xdr:nvSpPr>
      <xdr:spPr bwMode="auto">
        <a:xfrm flipH="1">
          <a:off x="2933700" y="1927860"/>
          <a:ext cx="716280" cy="167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350520</xdr:colOff>
      <xdr:row>10</xdr:row>
      <xdr:rowOff>152400</xdr:rowOff>
    </xdr:from>
    <xdr:to>
      <xdr:col>6</xdr:col>
      <xdr:colOff>381000</xdr:colOff>
      <xdr:row>13</xdr:row>
      <xdr:rowOff>0</xdr:rowOff>
    </xdr:to>
    <xdr:sp macro="" textlink="">
      <xdr:nvSpPr>
        <xdr:cNvPr id="5124" name="Line 4">
          <a:extLst>
            <a:ext uri="{FF2B5EF4-FFF2-40B4-BE49-F238E27FC236}">
              <a16:creationId xmlns:a16="http://schemas.microsoft.com/office/drawing/2014/main" id="{E2D3B799-C220-E368-9304-9A6659EF0399}"/>
            </a:ext>
          </a:extLst>
        </xdr:cNvPr>
        <xdr:cNvSpPr>
          <a:spLocks noChangeShapeType="1"/>
        </xdr:cNvSpPr>
      </xdr:nvSpPr>
      <xdr:spPr bwMode="auto">
        <a:xfrm flipH="1">
          <a:off x="4008120" y="1981200"/>
          <a:ext cx="30480" cy="3733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160020</xdr:colOff>
      <xdr:row>3</xdr:row>
      <xdr:rowOff>60960</xdr:rowOff>
    </xdr:from>
    <xdr:to>
      <xdr:col>3</xdr:col>
      <xdr:colOff>312420</xdr:colOff>
      <xdr:row>8</xdr:row>
      <xdr:rowOff>114300</xdr:rowOff>
    </xdr:to>
    <xdr:sp macro="" textlink="">
      <xdr:nvSpPr>
        <xdr:cNvPr id="5125" name="Oval 5">
          <a:extLst>
            <a:ext uri="{FF2B5EF4-FFF2-40B4-BE49-F238E27FC236}">
              <a16:creationId xmlns:a16="http://schemas.microsoft.com/office/drawing/2014/main" id="{44D22BF6-A62B-881B-F336-1D74CB27F2FC}"/>
            </a:ext>
          </a:extLst>
        </xdr:cNvPr>
        <xdr:cNvSpPr>
          <a:spLocks noChangeArrowheads="1"/>
        </xdr:cNvSpPr>
      </xdr:nvSpPr>
      <xdr:spPr bwMode="auto">
        <a:xfrm>
          <a:off x="160020" y="685800"/>
          <a:ext cx="1981200" cy="9144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342900</xdr:colOff>
      <xdr:row>3</xdr:row>
      <xdr:rowOff>91440</xdr:rowOff>
    </xdr:from>
    <xdr:to>
      <xdr:col>6</xdr:col>
      <xdr:colOff>281940</xdr:colOff>
      <xdr:row>8</xdr:row>
      <xdr:rowOff>144780</xdr:rowOff>
    </xdr:to>
    <xdr:sp macro="" textlink="">
      <xdr:nvSpPr>
        <xdr:cNvPr id="5126" name="Oval 6">
          <a:extLst>
            <a:ext uri="{FF2B5EF4-FFF2-40B4-BE49-F238E27FC236}">
              <a16:creationId xmlns:a16="http://schemas.microsoft.com/office/drawing/2014/main" id="{FEF0325D-3F02-E943-6D50-8B1F73E03083}"/>
            </a:ext>
          </a:extLst>
        </xdr:cNvPr>
        <xdr:cNvSpPr>
          <a:spLocks noChangeArrowheads="1"/>
        </xdr:cNvSpPr>
      </xdr:nvSpPr>
      <xdr:spPr bwMode="auto">
        <a:xfrm>
          <a:off x="2171700" y="716280"/>
          <a:ext cx="1767840" cy="9144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</xdr:row>
      <xdr:rowOff>121920</xdr:rowOff>
    </xdr:from>
    <xdr:to>
      <xdr:col>9</xdr:col>
      <xdr:colOff>403860</xdr:colOff>
      <xdr:row>25</xdr:row>
      <xdr:rowOff>137160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CAAE9124-D38E-740F-5C74-AF88D8A109EE}"/>
            </a:ext>
          </a:extLst>
        </xdr:cNvPr>
        <xdr:cNvSpPr txBox="1">
          <a:spLocks noChangeArrowheads="1"/>
        </xdr:cNvSpPr>
      </xdr:nvSpPr>
      <xdr:spPr bwMode="auto">
        <a:xfrm>
          <a:off x="106680" y="457200"/>
          <a:ext cx="5783580" cy="3870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Calculate </a:t>
          </a: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y</a:t>
          </a: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= cos(</a:t>
          </a: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)  / (sin(</a:t>
          </a: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) + cos(</a:t>
          </a: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))  for values of </a:t>
          </a: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over the range 0 thru 180 degrees, with degrees in increments of 10. Multiply each value of </a:t>
          </a: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y </a:t>
          </a: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by 20 and then sum these resulting values.  </a:t>
          </a:r>
          <a:r>
            <a:rPr lang="en-US" sz="1100" b="1" i="0" u="none" strike="noStrike" baseline="0">
              <a:solidFill>
                <a:srgbClr val="339966"/>
              </a:solidFill>
              <a:latin typeface="Arial"/>
              <a:cs typeface="Arial"/>
            </a:rPr>
            <a:t> Do not hard-code the value of 20 in the formula:  place the value of 20 into a nearby cell and then reference the cell in your formula</a:t>
          </a: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Note that the arguments for the Sine and Cosine functions are in Radians, not degrees, so a units conversion from degrees to radians will be required.  Use the HELP facility to locate the appropriate conversion function. 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**********************************************************************************************</a:t>
          </a:r>
        </a:p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PLEASE READ BEFORE STARTING WORK ON THIS PROBLEM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</a:t>
          </a: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 - place a descriptive title at the top of your worksheet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- your values for degrees, radians and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y</a:t>
          </a: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must be in adjacent columns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     - display all values(except degrees) to two decimal places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     - provide descriptive headings for each column of data generated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     - center the info in each output column;  boldface and wrap text for each column heading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     - place borders around your work to enhance readability for both soft and hard-copy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     -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clearly</a:t>
          </a: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label everything on your worksheet 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     - retain the formulas that were used to calculate radians and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y </a:t>
          </a: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so that they can be viewed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       when clicking in the cells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     -  clearly label the input and output (final result) areas on your worksheet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     -  perform all calculations within Excel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8" sqref="B28"/>
    </sheetView>
  </sheetViews>
  <sheetFormatPr defaultRowHeight="13.2" x14ac:dyDescent="0.25"/>
  <cols>
    <col min="1" max="1" width="3.44140625" customWidth="1"/>
    <col min="2" max="2" width="98.5546875" customWidth="1"/>
  </cols>
  <sheetData>
    <row r="1" spans="1:2" ht="22.8" x14ac:dyDescent="0.4">
      <c r="A1" s="3" t="s">
        <v>8</v>
      </c>
    </row>
    <row r="3" spans="1:2" ht="13.8" thickBot="1" x14ac:dyDescent="0.3"/>
    <row r="4" spans="1:2" ht="13.8" thickTop="1" x14ac:dyDescent="0.25">
      <c r="A4" s="4">
        <v>1</v>
      </c>
      <c r="B4" s="7" t="s">
        <v>4</v>
      </c>
    </row>
    <row r="5" spans="1:2" x14ac:dyDescent="0.25">
      <c r="A5" s="5">
        <v>2</v>
      </c>
      <c r="B5" s="8" t="s">
        <v>5</v>
      </c>
    </row>
    <row r="6" spans="1:2" x14ac:dyDescent="0.25">
      <c r="A6" s="5">
        <v>3</v>
      </c>
      <c r="B6" s="8" t="s">
        <v>7</v>
      </c>
    </row>
    <row r="7" spans="1:2" x14ac:dyDescent="0.25">
      <c r="A7" s="5">
        <v>4</v>
      </c>
      <c r="B7" s="8" t="s">
        <v>6</v>
      </c>
    </row>
    <row r="8" spans="1:2" ht="13.8" thickBot="1" x14ac:dyDescent="0.3">
      <c r="A8" s="6">
        <v>5</v>
      </c>
      <c r="B8" s="9" t="s">
        <v>10</v>
      </c>
    </row>
    <row r="9" spans="1:2" ht="13.8" thickTop="1" x14ac:dyDescent="0.25"/>
    <row r="11" spans="1:2" ht="13.8" thickBot="1" x14ac:dyDescent="0.3"/>
    <row r="12" spans="1:2" ht="13.8" thickTop="1" x14ac:dyDescent="0.25">
      <c r="B12" s="10" t="s">
        <v>17</v>
      </c>
    </row>
    <row r="13" spans="1:2" x14ac:dyDescent="0.25">
      <c r="B13" s="11" t="s">
        <v>18</v>
      </c>
    </row>
    <row r="14" spans="1:2" x14ac:dyDescent="0.25">
      <c r="B14" s="93" t="s">
        <v>9</v>
      </c>
    </row>
    <row r="15" spans="1:2" ht="13.8" thickBot="1" x14ac:dyDescent="0.3">
      <c r="B15" s="94"/>
    </row>
    <row r="16" spans="1:2" ht="13.8" thickTop="1" x14ac:dyDescent="0.25"/>
  </sheetData>
  <mergeCells count="1">
    <mergeCell ref="B14:B15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6" sqref="C6"/>
    </sheetView>
  </sheetViews>
  <sheetFormatPr defaultRowHeight="13.2" x14ac:dyDescent="0.25"/>
  <cols>
    <col min="1" max="1" width="11.109375" style="1" bestFit="1" customWidth="1"/>
    <col min="2" max="2" width="9.5546875" style="1" customWidth="1"/>
    <col min="3" max="3" width="15.6640625" style="1" bestFit="1" customWidth="1"/>
  </cols>
  <sheetData>
    <row r="1" spans="1:3" ht="21" x14ac:dyDescent="0.4">
      <c r="A1" s="15" t="s">
        <v>15</v>
      </c>
    </row>
    <row r="4" spans="1:3" x14ac:dyDescent="0.25">
      <c r="A4" s="2" t="s">
        <v>12</v>
      </c>
      <c r="B4" s="2" t="s">
        <v>11</v>
      </c>
      <c r="C4" s="2" t="s">
        <v>16</v>
      </c>
    </row>
    <row r="5" spans="1:3" x14ac:dyDescent="0.25">
      <c r="A5" s="1" t="s">
        <v>1</v>
      </c>
      <c r="B5" s="1">
        <v>1</v>
      </c>
      <c r="C5" s="1">
        <v>4</v>
      </c>
    </row>
    <row r="6" spans="1:3" x14ac:dyDescent="0.25">
      <c r="A6" s="1" t="s">
        <v>1</v>
      </c>
      <c r="B6" s="1">
        <v>2</v>
      </c>
      <c r="C6" s="1">
        <v>2</v>
      </c>
    </row>
    <row r="7" spans="1:3" x14ac:dyDescent="0.25">
      <c r="A7" s="1" t="s">
        <v>2</v>
      </c>
      <c r="B7" s="1">
        <v>1</v>
      </c>
      <c r="C7" s="1">
        <v>4</v>
      </c>
    </row>
    <row r="8" spans="1:3" x14ac:dyDescent="0.25">
      <c r="A8" s="1" t="s">
        <v>2</v>
      </c>
      <c r="B8" s="1">
        <v>2</v>
      </c>
      <c r="C8" s="1">
        <v>1</v>
      </c>
    </row>
    <row r="9" spans="1:3" x14ac:dyDescent="0.25">
      <c r="A9" s="1" t="s">
        <v>2</v>
      </c>
      <c r="B9" s="1">
        <v>3</v>
      </c>
      <c r="C9" s="1">
        <v>2</v>
      </c>
    </row>
    <row r="10" spans="1:3" x14ac:dyDescent="0.25">
      <c r="A10" s="1" t="s">
        <v>2</v>
      </c>
      <c r="B10" s="1">
        <v>4</v>
      </c>
      <c r="C10" s="1">
        <v>2</v>
      </c>
    </row>
    <row r="11" spans="1:3" ht="13.8" thickBot="1" x14ac:dyDescent="0.3">
      <c r="A11" s="1" t="s">
        <v>3</v>
      </c>
      <c r="B11" s="1" t="s">
        <v>13</v>
      </c>
      <c r="C11" s="1">
        <v>5</v>
      </c>
    </row>
    <row r="12" spans="1:3" ht="14.4" thickTop="1" thickBot="1" x14ac:dyDescent="0.3">
      <c r="A12" s="14" t="s">
        <v>14</v>
      </c>
      <c r="B12" s="12"/>
      <c r="C12" s="13">
        <f>SUM(C5:C11)</f>
        <v>20</v>
      </c>
    </row>
    <row r="13" spans="1:3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9:M20"/>
  <sheetViews>
    <sheetView tabSelected="1" topLeftCell="B1" workbookViewId="0">
      <selection activeCell="N4" sqref="N4"/>
    </sheetView>
  </sheetViews>
  <sheetFormatPr defaultRowHeight="13.2" x14ac:dyDescent="0.25"/>
  <sheetData>
    <row r="9" spans="12:12" x14ac:dyDescent="0.25">
      <c r="L9" t="s">
        <v>0</v>
      </c>
    </row>
    <row r="20" spans="13:13" x14ac:dyDescent="0.25">
      <c r="M20" t="s">
        <v>0</v>
      </c>
    </row>
  </sheetData>
  <phoneticPr fontId="0" type="noConversion"/>
  <pageMargins left="0.75" right="0.75" top="1" bottom="1" header="0.5" footer="0.5"/>
  <pageSetup orientation="portrait" horizontalDpi="96" verticalDpi="96" copies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M22" sqref="M22"/>
    </sheetView>
  </sheetViews>
  <sheetFormatPr defaultRowHeight="13.2" x14ac:dyDescent="0.25"/>
  <cols>
    <col min="1" max="1" width="4.5546875" customWidth="1"/>
    <col min="3" max="3" width="11.33203125" customWidth="1"/>
    <col min="4" max="4" width="6.5546875" customWidth="1"/>
    <col min="5" max="5" width="12.88671875" customWidth="1"/>
    <col min="7" max="7" width="6.33203125" bestFit="1" customWidth="1"/>
    <col min="8" max="9" width="18.109375" customWidth="1"/>
  </cols>
  <sheetData>
    <row r="1" spans="1:10" ht="22.8" x14ac:dyDescent="0.4">
      <c r="A1" s="3" t="s">
        <v>26</v>
      </c>
    </row>
    <row r="2" spans="1:10" x14ac:dyDescent="0.25">
      <c r="A2" s="31" t="s">
        <v>36</v>
      </c>
    </row>
    <row r="4" spans="1:10" ht="13.8" thickBot="1" x14ac:dyDescent="0.3"/>
    <row r="5" spans="1:10" ht="13.8" thickTop="1" x14ac:dyDescent="0.25">
      <c r="A5" s="35"/>
      <c r="B5" s="36" t="s">
        <v>33</v>
      </c>
      <c r="C5" s="37"/>
      <c r="D5" s="37"/>
      <c r="E5" s="37"/>
      <c r="F5" s="37"/>
      <c r="G5" s="37"/>
      <c r="H5" s="37"/>
      <c r="I5" s="37"/>
      <c r="J5" s="38"/>
    </row>
    <row r="6" spans="1:10" ht="13.8" thickBot="1" x14ac:dyDescent="0.3">
      <c r="A6" s="39"/>
      <c r="B6" s="40"/>
      <c r="C6" s="40"/>
      <c r="D6" s="40"/>
      <c r="E6" s="40"/>
      <c r="F6" s="40"/>
      <c r="G6" s="40"/>
      <c r="H6" s="40"/>
      <c r="I6" s="40"/>
      <c r="J6" s="41"/>
    </row>
    <row r="7" spans="1:10" s="32" customFormat="1" ht="27" thickTop="1" x14ac:dyDescent="0.25">
      <c r="A7" s="42"/>
      <c r="B7" s="43" t="s">
        <v>29</v>
      </c>
      <c r="C7" s="44"/>
      <c r="D7" s="45"/>
      <c r="E7" s="43" t="s">
        <v>30</v>
      </c>
      <c r="F7" s="44"/>
      <c r="G7" s="46"/>
      <c r="H7" s="47" t="s">
        <v>50</v>
      </c>
      <c r="I7" s="48">
        <v>2</v>
      </c>
      <c r="J7" s="49"/>
    </row>
    <row r="8" spans="1:10" ht="40.200000000000003" thickBot="1" x14ac:dyDescent="0.3">
      <c r="A8" s="50"/>
      <c r="B8" s="51" t="s">
        <v>2</v>
      </c>
      <c r="C8" s="52">
        <v>-0.111</v>
      </c>
      <c r="D8" s="46"/>
      <c r="E8" s="51" t="s">
        <v>31</v>
      </c>
      <c r="F8" s="53" t="s">
        <v>32</v>
      </c>
      <c r="G8" s="46"/>
      <c r="H8" s="54" t="s">
        <v>34</v>
      </c>
      <c r="I8" s="55">
        <v>8.2059999999999994E-2</v>
      </c>
      <c r="J8" s="56"/>
    </row>
    <row r="9" spans="1:10" ht="14.4" thickTop="1" thickBot="1" x14ac:dyDescent="0.3">
      <c r="A9" s="50"/>
      <c r="B9" s="51" t="s">
        <v>3</v>
      </c>
      <c r="C9" s="52">
        <v>-1.2999999999999999E-2</v>
      </c>
      <c r="D9" s="46"/>
      <c r="E9" s="57">
        <v>-125</v>
      </c>
      <c r="F9" s="55">
        <f>E9+273</f>
        <v>148</v>
      </c>
      <c r="G9" s="46"/>
      <c r="H9" s="46"/>
      <c r="I9" s="46"/>
      <c r="J9" s="58"/>
    </row>
    <row r="10" spans="1:10" ht="13.8" thickTop="1" x14ac:dyDescent="0.25">
      <c r="A10" s="50"/>
      <c r="B10" s="51" t="s">
        <v>27</v>
      </c>
      <c r="C10" s="52">
        <v>2.6999999999999999E-5</v>
      </c>
      <c r="D10" s="46"/>
      <c r="E10" s="46"/>
      <c r="F10" s="46"/>
      <c r="G10" s="46"/>
      <c r="H10" s="46"/>
      <c r="I10" s="46"/>
      <c r="J10" s="58"/>
    </row>
    <row r="11" spans="1:10" ht="13.8" thickBot="1" x14ac:dyDescent="0.3">
      <c r="A11" s="50"/>
      <c r="B11" s="57" t="s">
        <v>28</v>
      </c>
      <c r="C11" s="59">
        <v>4.3000000000000003E-6</v>
      </c>
      <c r="D11" s="46"/>
      <c r="E11" s="46"/>
      <c r="F11" s="46"/>
      <c r="G11" s="46"/>
      <c r="H11" s="46"/>
      <c r="I11" s="46"/>
      <c r="J11" s="58"/>
    </row>
    <row r="12" spans="1:10" ht="14.4" thickTop="1" thickBot="1" x14ac:dyDescent="0.3">
      <c r="A12" s="60"/>
      <c r="B12" s="61"/>
      <c r="C12" s="61"/>
      <c r="D12" s="61"/>
      <c r="E12" s="61"/>
      <c r="F12" s="61"/>
      <c r="G12" s="61"/>
      <c r="H12" s="61"/>
      <c r="I12" s="61"/>
      <c r="J12" s="62"/>
    </row>
    <row r="13" spans="1:10" ht="13.8" thickTop="1" x14ac:dyDescent="0.25"/>
    <row r="16" spans="1:10" x14ac:dyDescent="0.25">
      <c r="A16" s="63"/>
      <c r="B16" s="64" t="s">
        <v>38</v>
      </c>
      <c r="C16" s="63"/>
      <c r="D16" s="63"/>
      <c r="E16" s="63"/>
      <c r="F16" s="63"/>
      <c r="G16" s="63"/>
    </row>
    <row r="17" spans="1:7" ht="13.8" thickBot="1" x14ac:dyDescent="0.3">
      <c r="A17" s="63"/>
      <c r="B17" s="63"/>
      <c r="C17" s="63"/>
      <c r="D17" s="63"/>
      <c r="E17" s="63"/>
      <c r="F17" s="63"/>
      <c r="G17" s="63"/>
    </row>
    <row r="18" spans="1:7" ht="13.8" thickTop="1" x14ac:dyDescent="0.25">
      <c r="A18" s="65"/>
      <c r="B18" s="66" t="s">
        <v>37</v>
      </c>
      <c r="C18" s="67"/>
      <c r="D18" s="68">
        <f>(I8*F9/I7)*(1+C8/I7+C9/(I7^2)+C10/(I7^4)+C11/(I7^5))</f>
        <v>5.7156952132266241</v>
      </c>
      <c r="E18" s="67" t="s">
        <v>35</v>
      </c>
      <c r="F18" s="86"/>
      <c r="G18" s="63"/>
    </row>
    <row r="19" spans="1:7" x14ac:dyDescent="0.25">
      <c r="A19" s="63"/>
      <c r="B19" s="69"/>
      <c r="C19" s="70"/>
      <c r="D19" s="70"/>
      <c r="E19" s="70"/>
      <c r="F19" s="87"/>
      <c r="G19" s="63"/>
    </row>
    <row r="20" spans="1:7" x14ac:dyDescent="0.25">
      <c r="A20" s="63"/>
      <c r="B20" s="69" t="s">
        <v>39</v>
      </c>
      <c r="C20" s="70"/>
      <c r="D20" s="71">
        <f>I8*F9/I7</f>
        <v>6.0724399999999994</v>
      </c>
      <c r="E20" s="70" t="s">
        <v>35</v>
      </c>
      <c r="F20" s="87"/>
      <c r="G20" s="63"/>
    </row>
    <row r="21" spans="1:7" x14ac:dyDescent="0.25">
      <c r="A21" s="63"/>
      <c r="B21" s="69"/>
      <c r="C21" s="70"/>
      <c r="D21" s="70"/>
      <c r="E21" s="70"/>
      <c r="F21" s="87"/>
      <c r="G21" s="63"/>
    </row>
    <row r="22" spans="1:7" ht="13.8" thickBot="1" x14ac:dyDescent="0.3">
      <c r="A22" s="63"/>
      <c r="B22" s="72" t="s">
        <v>40</v>
      </c>
      <c r="C22" s="73"/>
      <c r="D22" s="73"/>
      <c r="E22" s="73"/>
      <c r="F22" s="88">
        <f>(D20-D18)/D18</f>
        <v>6.2414942271210735E-2</v>
      </c>
      <c r="G22" s="63"/>
    </row>
    <row r="23" spans="1:7" ht="13.8" thickTop="1" x14ac:dyDescent="0.25">
      <c r="A23" s="63"/>
      <c r="B23" s="63"/>
      <c r="C23" s="63"/>
      <c r="D23" s="63"/>
      <c r="E23" s="63"/>
      <c r="F23" s="63"/>
      <c r="G23" s="63"/>
    </row>
  </sheetData>
  <phoneticPr fontId="0" type="noConversion"/>
  <pageMargins left="0.75" right="0.75" top="1" bottom="1" header="0.5" footer="0.5"/>
  <pageSetup orientation="portrait" horizontalDpi="96" verticalDpi="96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" sqref="N3"/>
    </sheetView>
  </sheetViews>
  <sheetFormatPr defaultRowHeight="13.2" x14ac:dyDescent="0.25"/>
  <sheetData/>
  <phoneticPr fontId="0" type="noConversion"/>
  <pageMargins left="0.75" right="0.75" top="1" bottom="1" header="0.5" footer="0.5"/>
  <pageSetup orientation="portrait" horizontalDpi="96" verticalDpi="96" copies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H18" sqref="H18"/>
    </sheetView>
  </sheetViews>
  <sheetFormatPr defaultRowHeight="13.2" x14ac:dyDescent="0.25"/>
  <cols>
    <col min="7" max="7" width="12.109375" bestFit="1" customWidth="1"/>
  </cols>
  <sheetData>
    <row r="1" spans="1:7" ht="22.8" x14ac:dyDescent="0.4">
      <c r="A1" s="3" t="s">
        <v>42</v>
      </c>
    </row>
    <row r="2" spans="1:7" x14ac:dyDescent="0.25">
      <c r="A2" t="s">
        <v>41</v>
      </c>
    </row>
    <row r="5" spans="1:7" ht="13.8" thickBot="1" x14ac:dyDescent="0.3">
      <c r="B5" s="76" t="s">
        <v>51</v>
      </c>
      <c r="C5" s="76"/>
      <c r="E5" s="76" t="s">
        <v>47</v>
      </c>
      <c r="F5" s="76"/>
    </row>
    <row r="6" spans="1:7" ht="13.8" thickTop="1" x14ac:dyDescent="0.25">
      <c r="B6" s="74" t="s">
        <v>2</v>
      </c>
      <c r="C6" s="75">
        <v>5</v>
      </c>
      <c r="E6" s="74" t="s">
        <v>2</v>
      </c>
      <c r="F6" s="75">
        <v>4</v>
      </c>
    </row>
    <row r="7" spans="1:7" x14ac:dyDescent="0.25">
      <c r="B7" s="16" t="s">
        <v>3</v>
      </c>
      <c r="C7" s="34">
        <v>4</v>
      </c>
      <c r="E7" s="16" t="s">
        <v>3</v>
      </c>
      <c r="F7" s="34">
        <v>5</v>
      </c>
    </row>
    <row r="8" spans="1:7" ht="13.8" thickBot="1" x14ac:dyDescent="0.3">
      <c r="B8" s="18" t="s">
        <v>27</v>
      </c>
      <c r="C8" s="33">
        <v>3</v>
      </c>
      <c r="E8" s="18" t="s">
        <v>27</v>
      </c>
      <c r="F8" s="33">
        <v>13</v>
      </c>
    </row>
    <row r="9" spans="1:7" ht="13.8" thickTop="1" x14ac:dyDescent="0.25"/>
    <row r="11" spans="1:7" ht="13.8" thickBot="1" x14ac:dyDescent="0.3">
      <c r="G11" t="s">
        <v>48</v>
      </c>
    </row>
    <row r="12" spans="1:7" ht="13.8" thickTop="1" x14ac:dyDescent="0.25">
      <c r="B12" s="79" t="s">
        <v>43</v>
      </c>
      <c r="C12" s="80" t="s">
        <v>44</v>
      </c>
      <c r="D12" s="80" t="s">
        <v>45</v>
      </c>
      <c r="E12" s="81" t="s">
        <v>46</v>
      </c>
    </row>
    <row r="13" spans="1:7" ht="13.8" thickBot="1" x14ac:dyDescent="0.3">
      <c r="B13" s="26">
        <v>0</v>
      </c>
      <c r="C13" s="82">
        <v>-9.8612288668109782E-2</v>
      </c>
      <c r="D13" s="82">
        <f t="shared" ref="D13:D29" si="0">1-LN(B13^3+$F$6*B13^2+$F$7*B13+$F$8)</f>
        <v>-1.5649493574615367</v>
      </c>
      <c r="E13" s="83">
        <f>D13-C13</f>
        <v>-1.466337068793427</v>
      </c>
    </row>
    <row r="14" spans="1:7" ht="13.8" thickTop="1" x14ac:dyDescent="0.25">
      <c r="B14" s="26">
        <v>0.25</v>
      </c>
      <c r="C14" s="82">
        <v>-0.46513442282766659</v>
      </c>
      <c r="D14" s="82">
        <f t="shared" si="0"/>
        <v>-1.6752256554541667</v>
      </c>
      <c r="E14" s="83">
        <f t="shared" ref="E14:E29" si="1">D14-C14</f>
        <v>-1.2100912326265001</v>
      </c>
      <c r="G14" s="77" t="s">
        <v>49</v>
      </c>
    </row>
    <row r="15" spans="1:7" ht="13.8" thickBot="1" x14ac:dyDescent="0.3">
      <c r="B15" s="26">
        <v>0.5</v>
      </c>
      <c r="C15" s="82">
        <v>-0.85238409104448976</v>
      </c>
      <c r="D15" s="82">
        <f t="shared" si="0"/>
        <v>-1.810907586541918</v>
      </c>
      <c r="E15" s="83">
        <f t="shared" si="1"/>
        <v>-0.95852349549742821</v>
      </c>
      <c r="G15" s="78">
        <f>SUM(E13:E29)</f>
        <v>-6.5228854068885243</v>
      </c>
    </row>
    <row r="16" spans="1:7" ht="13.8" thickTop="1" x14ac:dyDescent="0.25">
      <c r="B16" s="26">
        <v>0.75</v>
      </c>
      <c r="C16" s="82">
        <v>-1.2229329340464266</v>
      </c>
      <c r="D16" s="82">
        <f t="shared" si="0"/>
        <v>-1.9664000081510391</v>
      </c>
      <c r="E16" s="83">
        <f t="shared" si="1"/>
        <v>-0.74346707410461255</v>
      </c>
    </row>
    <row r="17" spans="2:5" x14ac:dyDescent="0.25">
      <c r="B17" s="26">
        <v>1</v>
      </c>
      <c r="C17" s="82">
        <v>-1.5649493574615367</v>
      </c>
      <c r="D17" s="82">
        <f t="shared" si="0"/>
        <v>-2.1354942159291497</v>
      </c>
      <c r="E17" s="83">
        <f t="shared" si="1"/>
        <v>-0.57054485846761294</v>
      </c>
    </row>
    <row r="18" spans="2:5" x14ac:dyDescent="0.25">
      <c r="B18" s="26">
        <v>1.25</v>
      </c>
      <c r="C18" s="82">
        <v>-1.8772654103908644</v>
      </c>
      <c r="D18" s="82">
        <f t="shared" si="0"/>
        <v>-2.3124800048274254</v>
      </c>
      <c r="E18" s="83">
        <f t="shared" si="1"/>
        <v>-0.43521459443656108</v>
      </c>
    </row>
    <row r="19" spans="2:5" x14ac:dyDescent="0.25">
      <c r="B19" s="26">
        <v>1.5</v>
      </c>
      <c r="C19" s="82">
        <v>-2.1623054733798064</v>
      </c>
      <c r="D19" s="82">
        <f t="shared" si="0"/>
        <v>-2.4927124904979285</v>
      </c>
      <c r="E19" s="83">
        <f t="shared" si="1"/>
        <v>-0.33040701711812215</v>
      </c>
    </row>
    <row r="20" spans="2:5" x14ac:dyDescent="0.25">
      <c r="B20" s="26">
        <v>1.75</v>
      </c>
      <c r="C20" s="82">
        <v>-2.4233461109167891</v>
      </c>
      <c r="D20" s="82">
        <f t="shared" si="0"/>
        <v>-2.6727341929929382</v>
      </c>
      <c r="E20" s="83">
        <f t="shared" si="1"/>
        <v>-0.24938808207614915</v>
      </c>
    </row>
    <row r="21" spans="2:5" x14ac:dyDescent="0.25">
      <c r="B21" s="26">
        <v>2</v>
      </c>
      <c r="C21" s="82">
        <v>-2.6635616461296463</v>
      </c>
      <c r="D21" s="82">
        <f t="shared" si="0"/>
        <v>-2.8501476017100584</v>
      </c>
      <c r="E21" s="83">
        <f t="shared" si="1"/>
        <v>-0.18658595558041213</v>
      </c>
    </row>
    <row r="22" spans="2:5" x14ac:dyDescent="0.25">
      <c r="B22" s="26">
        <v>2.25</v>
      </c>
      <c r="C22" s="82">
        <v>-2.8857431964076654</v>
      </c>
      <c r="D22" s="82">
        <f t="shared" si="0"/>
        <v>-3.0233966558993455</v>
      </c>
      <c r="E22" s="83">
        <f t="shared" si="1"/>
        <v>-0.13765345949168006</v>
      </c>
    </row>
    <row r="23" spans="2:5" x14ac:dyDescent="0.25">
      <c r="B23" s="26">
        <v>2.5</v>
      </c>
      <c r="C23" s="82">
        <v>-3.0922590557310796</v>
      </c>
      <c r="D23" s="82">
        <f t="shared" si="0"/>
        <v>-3.1915468901784632</v>
      </c>
      <c r="E23" s="83">
        <f t="shared" si="1"/>
        <v>-9.9287834447383538E-2</v>
      </c>
    </row>
    <row r="24" spans="2:5" x14ac:dyDescent="0.25">
      <c r="B24" s="26">
        <v>2.75</v>
      </c>
      <c r="C24" s="82">
        <v>-3.2850940457253062</v>
      </c>
      <c r="D24" s="82">
        <f t="shared" si="0"/>
        <v>-3.3541012632825105</v>
      </c>
      <c r="E24" s="83">
        <f t="shared" si="1"/>
        <v>-6.9007217557204292E-2</v>
      </c>
    </row>
    <row r="25" spans="2:5" x14ac:dyDescent="0.25">
      <c r="B25" s="26">
        <v>3</v>
      </c>
      <c r="C25" s="82">
        <v>-3.4659081186545837</v>
      </c>
      <c r="D25" s="82">
        <f t="shared" si="0"/>
        <v>-3.5108595065168497</v>
      </c>
      <c r="E25" s="83">
        <f t="shared" si="1"/>
        <v>-4.4951387862266046E-2</v>
      </c>
    </row>
    <row r="26" spans="2:5" x14ac:dyDescent="0.25">
      <c r="B26" s="26">
        <v>3.25</v>
      </c>
      <c r="C26" s="82">
        <v>-3.6360933483290987</v>
      </c>
      <c r="D26" s="82">
        <f t="shared" si="0"/>
        <v>-3.6618163158552317</v>
      </c>
      <c r="E26" s="83">
        <f t="shared" si="1"/>
        <v>-2.5722967526133012E-2</v>
      </c>
    </row>
    <row r="27" spans="2:5" x14ac:dyDescent="0.25">
      <c r="B27" s="26">
        <v>3.5</v>
      </c>
      <c r="C27" s="82">
        <v>-3.7968230702109302</v>
      </c>
      <c r="D27" s="82">
        <f t="shared" si="0"/>
        <v>-3.8070901008506741</v>
      </c>
      <c r="E27" s="83">
        <f t="shared" si="1"/>
        <v>-1.0267030639743879E-2</v>
      </c>
    </row>
    <row r="28" spans="2:5" x14ac:dyDescent="0.25">
      <c r="B28" s="26">
        <v>3.75</v>
      </c>
      <c r="C28" s="82">
        <v>-3.9490922819384835</v>
      </c>
      <c r="D28" s="82">
        <f t="shared" si="0"/>
        <v>-3.9468742484240709</v>
      </c>
      <c r="E28" s="83">
        <f t="shared" si="1"/>
        <v>2.2180335144126317E-3</v>
      </c>
    </row>
    <row r="29" spans="2:5" ht="13.8" thickBot="1" x14ac:dyDescent="0.3">
      <c r="B29" s="27">
        <v>4</v>
      </c>
      <c r="C29" s="84">
        <v>-4.0937502008067623</v>
      </c>
      <c r="D29" s="84">
        <f t="shared" si="0"/>
        <v>-4.0814043649844631</v>
      </c>
      <c r="E29" s="85">
        <f t="shared" si="1"/>
        <v>1.23458358222992E-2</v>
      </c>
    </row>
    <row r="30" spans="2:5" ht="13.8" thickTop="1" x14ac:dyDescent="0.25"/>
  </sheetData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" sqref="F1"/>
    </sheetView>
  </sheetViews>
  <sheetFormatPr defaultRowHeight="13.2" x14ac:dyDescent="0.25"/>
  <sheetData/>
  <phoneticPr fontId="0" type="noConversion"/>
  <pageMargins left="0.75" right="0.75" top="1" bottom="1" header="0.5" footer="0.5"/>
  <pageSetup orientation="portrait" horizontalDpi="96" verticalDpi="96" copies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H13" sqref="H13"/>
    </sheetView>
  </sheetViews>
  <sheetFormatPr defaultRowHeight="13.2" x14ac:dyDescent="0.25"/>
  <cols>
    <col min="2" max="2" width="8.6640625" bestFit="1" customWidth="1"/>
    <col min="3" max="3" width="8.109375" bestFit="1" customWidth="1"/>
    <col min="4" max="4" width="13.88671875" customWidth="1"/>
    <col min="8" max="8" width="11.5546875" customWidth="1"/>
  </cols>
  <sheetData>
    <row r="1" spans="1:5" ht="22.8" x14ac:dyDescent="0.4">
      <c r="A1" s="3" t="s">
        <v>19</v>
      </c>
    </row>
    <row r="2" spans="1:5" x14ac:dyDescent="0.25">
      <c r="A2" s="31" t="s">
        <v>53</v>
      </c>
    </row>
    <row r="3" spans="1:5" ht="13.8" thickBot="1" x14ac:dyDescent="0.3"/>
    <row r="4" spans="1:5" ht="14.4" thickTop="1" thickBot="1" x14ac:dyDescent="0.3">
      <c r="A4" s="89" t="s">
        <v>52</v>
      </c>
      <c r="B4" s="90"/>
      <c r="C4" s="91"/>
      <c r="D4" s="92">
        <v>20</v>
      </c>
    </row>
    <row r="5" spans="1:5" ht="13.8" thickTop="1" x14ac:dyDescent="0.25"/>
    <row r="6" spans="1:5" x14ac:dyDescent="0.25">
      <c r="B6" s="1"/>
      <c r="C6" s="1"/>
      <c r="D6" s="1"/>
    </row>
    <row r="7" spans="1:5" ht="13.8" thickBot="1" x14ac:dyDescent="0.3">
      <c r="B7" s="30" t="s">
        <v>24</v>
      </c>
      <c r="C7" s="29"/>
      <c r="D7" s="28" t="s">
        <v>25</v>
      </c>
      <c r="E7" s="29"/>
    </row>
    <row r="8" spans="1:5" ht="16.2" thickTop="1" x14ac:dyDescent="0.3">
      <c r="B8" s="20" t="s">
        <v>22</v>
      </c>
      <c r="C8" s="22" t="s">
        <v>23</v>
      </c>
      <c r="D8" s="25" t="s">
        <v>20</v>
      </c>
      <c r="E8" s="21" t="s">
        <v>21</v>
      </c>
    </row>
    <row r="9" spans="1:5" x14ac:dyDescent="0.25">
      <c r="B9" s="16">
        <v>0</v>
      </c>
      <c r="C9" s="23">
        <f>RADIANS(B9)</f>
        <v>0</v>
      </c>
      <c r="D9" s="26">
        <f>COS(C9)/(SIN(C9)+COS(C9))</f>
        <v>1</v>
      </c>
      <c r="E9" s="17">
        <f>D9*$D$4</f>
        <v>20</v>
      </c>
    </row>
    <row r="10" spans="1:5" x14ac:dyDescent="0.25">
      <c r="B10" s="16">
        <v>10</v>
      </c>
      <c r="C10" s="23">
        <f t="shared" ref="C10:C27" si="0">RADIANS(B10)</f>
        <v>0.17453292519943295</v>
      </c>
      <c r="D10" s="26">
        <f t="shared" ref="D10:D27" si="1">COS(C10)/(SIN(C10)+COS(C10))</f>
        <v>0.85010376910485486</v>
      </c>
      <c r="E10" s="17">
        <f t="shared" ref="E10:E27" si="2">D10*$D$4</f>
        <v>17.002075382097097</v>
      </c>
    </row>
    <row r="11" spans="1:5" x14ac:dyDescent="0.25">
      <c r="B11" s="16">
        <v>20</v>
      </c>
      <c r="C11" s="23">
        <f t="shared" si="0"/>
        <v>0.3490658503988659</v>
      </c>
      <c r="D11" s="26">
        <f t="shared" si="1"/>
        <v>0.73315382907749937</v>
      </c>
      <c r="E11" s="17">
        <f t="shared" si="2"/>
        <v>14.663076581549987</v>
      </c>
    </row>
    <row r="12" spans="1:5" x14ac:dyDescent="0.25">
      <c r="B12" s="16">
        <v>30</v>
      </c>
      <c r="C12" s="23">
        <f t="shared" si="0"/>
        <v>0.52359877559829882</v>
      </c>
      <c r="D12" s="26">
        <f t="shared" si="1"/>
        <v>0.6339745962155614</v>
      </c>
      <c r="E12" s="17">
        <f t="shared" si="2"/>
        <v>12.679491924311229</v>
      </c>
    </row>
    <row r="13" spans="1:5" x14ac:dyDescent="0.25">
      <c r="B13" s="16">
        <v>40</v>
      </c>
      <c r="C13" s="23">
        <f t="shared" si="0"/>
        <v>0.69813170079773179</v>
      </c>
      <c r="D13" s="26">
        <f t="shared" si="1"/>
        <v>0.54374433176296211</v>
      </c>
      <c r="E13" s="17">
        <f t="shared" si="2"/>
        <v>10.874886635259243</v>
      </c>
    </row>
    <row r="14" spans="1:5" x14ac:dyDescent="0.25">
      <c r="B14" s="16">
        <v>50</v>
      </c>
      <c r="C14" s="23">
        <f t="shared" si="0"/>
        <v>0.87266462599716477</v>
      </c>
      <c r="D14" s="26">
        <f t="shared" si="1"/>
        <v>0.456255668237038</v>
      </c>
      <c r="E14" s="17">
        <f t="shared" si="2"/>
        <v>9.1251133647407592</v>
      </c>
    </row>
    <row r="15" spans="1:5" x14ac:dyDescent="0.25">
      <c r="B15" s="16">
        <v>60</v>
      </c>
      <c r="C15" s="23">
        <f t="shared" si="0"/>
        <v>1.0471975511965976</v>
      </c>
      <c r="D15" s="26">
        <f t="shared" si="1"/>
        <v>0.36602540378443871</v>
      </c>
      <c r="E15" s="17">
        <f t="shared" si="2"/>
        <v>7.3205080756887746</v>
      </c>
    </row>
    <row r="16" spans="1:5" x14ac:dyDescent="0.25">
      <c r="B16" s="16">
        <v>70</v>
      </c>
      <c r="C16" s="23">
        <f t="shared" si="0"/>
        <v>1.2217304763960306</v>
      </c>
      <c r="D16" s="26">
        <f t="shared" si="1"/>
        <v>0.26684617092250079</v>
      </c>
      <c r="E16" s="17">
        <f t="shared" si="2"/>
        <v>5.3369234184500156</v>
      </c>
    </row>
    <row r="17" spans="2:5" x14ac:dyDescent="0.25">
      <c r="B17" s="16">
        <v>80</v>
      </c>
      <c r="C17" s="23">
        <f t="shared" si="0"/>
        <v>1.3962634015954636</v>
      </c>
      <c r="D17" s="26">
        <f t="shared" si="1"/>
        <v>0.14989623089514517</v>
      </c>
      <c r="E17" s="17">
        <f t="shared" si="2"/>
        <v>2.9979246179029033</v>
      </c>
    </row>
    <row r="18" spans="2:5" x14ac:dyDescent="0.25">
      <c r="B18" s="16">
        <v>90</v>
      </c>
      <c r="C18" s="23">
        <f t="shared" si="0"/>
        <v>1.5707963267948966</v>
      </c>
      <c r="D18" s="26">
        <f t="shared" si="1"/>
        <v>6.1257422745431001E-17</v>
      </c>
      <c r="E18" s="17">
        <f t="shared" si="2"/>
        <v>1.22514845490862E-15</v>
      </c>
    </row>
    <row r="19" spans="2:5" x14ac:dyDescent="0.25">
      <c r="B19" s="16">
        <v>100</v>
      </c>
      <c r="C19" s="23">
        <f t="shared" si="0"/>
        <v>1.7453292519943295</v>
      </c>
      <c r="D19" s="26">
        <f t="shared" si="1"/>
        <v>-0.2140740033710572</v>
      </c>
      <c r="E19" s="17">
        <f t="shared" si="2"/>
        <v>-4.2814800674211444</v>
      </c>
    </row>
    <row r="20" spans="2:5" x14ac:dyDescent="0.25">
      <c r="B20" s="16">
        <v>110</v>
      </c>
      <c r="C20" s="23">
        <f t="shared" si="0"/>
        <v>1.9198621771937625</v>
      </c>
      <c r="D20" s="26">
        <f t="shared" si="1"/>
        <v>-0.57225346025477919</v>
      </c>
      <c r="E20" s="17">
        <f t="shared" si="2"/>
        <v>-11.445069205095583</v>
      </c>
    </row>
    <row r="21" spans="2:5" x14ac:dyDescent="0.25">
      <c r="B21" s="16">
        <v>120</v>
      </c>
      <c r="C21" s="23">
        <f t="shared" si="0"/>
        <v>2.0943951023931953</v>
      </c>
      <c r="D21" s="26">
        <f t="shared" si="1"/>
        <v>-1.366025403784437</v>
      </c>
      <c r="E21" s="17">
        <f t="shared" si="2"/>
        <v>-27.320508075688743</v>
      </c>
    </row>
    <row r="22" spans="2:5" x14ac:dyDescent="0.25">
      <c r="B22" s="16">
        <v>130</v>
      </c>
      <c r="C22" s="23">
        <f t="shared" si="0"/>
        <v>2.2689280275926285</v>
      </c>
      <c r="D22" s="26">
        <f t="shared" si="1"/>
        <v>-5.2150261513806742</v>
      </c>
      <c r="E22" s="17">
        <f t="shared" si="2"/>
        <v>-104.30052302761348</v>
      </c>
    </row>
    <row r="23" spans="2:5" x14ac:dyDescent="0.25">
      <c r="B23" s="16">
        <v>140</v>
      </c>
      <c r="C23" s="23">
        <f t="shared" si="0"/>
        <v>2.4434609527920612</v>
      </c>
      <c r="D23" s="26">
        <f t="shared" si="1"/>
        <v>6.2150261513806848</v>
      </c>
      <c r="E23" s="17">
        <f t="shared" si="2"/>
        <v>124.30052302761369</v>
      </c>
    </row>
    <row r="24" spans="2:5" x14ac:dyDescent="0.25">
      <c r="B24" s="16">
        <v>150</v>
      </c>
      <c r="C24" s="23">
        <f t="shared" si="0"/>
        <v>2.6179938779914944</v>
      </c>
      <c r="D24" s="26">
        <f t="shared" si="1"/>
        <v>2.3660254037844379</v>
      </c>
      <c r="E24" s="17">
        <f t="shared" si="2"/>
        <v>47.320508075688757</v>
      </c>
    </row>
    <row r="25" spans="2:5" x14ac:dyDescent="0.25">
      <c r="B25" s="16">
        <v>160</v>
      </c>
      <c r="C25" s="23">
        <f t="shared" si="0"/>
        <v>2.7925268031909272</v>
      </c>
      <c r="D25" s="26">
        <f t="shared" si="1"/>
        <v>1.5722534602547797</v>
      </c>
      <c r="E25" s="17">
        <f t="shared" si="2"/>
        <v>31.445069205095596</v>
      </c>
    </row>
    <row r="26" spans="2:5" x14ac:dyDescent="0.25">
      <c r="B26" s="16">
        <v>170</v>
      </c>
      <c r="C26" s="23">
        <f t="shared" si="0"/>
        <v>2.9670597283903604</v>
      </c>
      <c r="D26" s="26">
        <f t="shared" si="1"/>
        <v>1.2140740033710571</v>
      </c>
      <c r="E26" s="17">
        <f t="shared" si="2"/>
        <v>24.281480067421143</v>
      </c>
    </row>
    <row r="27" spans="2:5" ht="13.8" thickBot="1" x14ac:dyDescent="0.3">
      <c r="B27" s="18">
        <v>180</v>
      </c>
      <c r="C27" s="24">
        <f t="shared" si="0"/>
        <v>3.1415926535897931</v>
      </c>
      <c r="D27" s="27">
        <f t="shared" si="1"/>
        <v>1</v>
      </c>
      <c r="E27" s="19">
        <f t="shared" si="2"/>
        <v>20</v>
      </c>
    </row>
    <row r="28" spans="2:5" ht="13.8" thickTop="1" x14ac:dyDescent="0.25">
      <c r="B28" s="1"/>
      <c r="C28" s="1"/>
      <c r="D28" s="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 First-General requirements</vt:lpstr>
      <vt:lpstr>Read Second--lab #1 grading</vt:lpstr>
      <vt:lpstr>Lab#1  Problem A</vt:lpstr>
      <vt:lpstr>ProblemA Solution</vt:lpstr>
      <vt:lpstr>Lab #1 Problem B</vt:lpstr>
      <vt:lpstr>problemB solution</vt:lpstr>
      <vt:lpstr>Lab #1 Problem C</vt:lpstr>
      <vt:lpstr>problemC solution</vt:lpstr>
    </vt:vector>
  </TitlesOfParts>
  <Company>Eastman Kodak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Eastman Kodak</dc:creator>
  <cp:lastModifiedBy>Aniket Gupta</cp:lastModifiedBy>
  <dcterms:created xsi:type="dcterms:W3CDTF">2003-03-16T18:59:41Z</dcterms:created>
  <dcterms:modified xsi:type="dcterms:W3CDTF">2024-02-03T22:23:04Z</dcterms:modified>
</cp:coreProperties>
</file>