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homework\original\"/>
    </mc:Choice>
  </mc:AlternateContent>
  <xr:revisionPtr revIDLastSave="0" documentId="8_{33D66FF8-811E-492E-A9B3-E3F438F0325A}" xr6:coauthVersionLast="47" xr6:coauthVersionMax="47" xr10:uidLastSave="{00000000-0000-0000-0000-000000000000}"/>
  <bookViews>
    <workbookView xWindow="3348" yWindow="3348" windowWidth="17280" windowHeight="8880"/>
  </bookViews>
  <sheets>
    <sheet name="1. univariate" sheetId="2" r:id="rId1"/>
    <sheet name="3. control variables" sheetId="1" r:id="rId2"/>
  </sheets>
  <definedNames>
    <definedName name="_xlnm.Print_Area" localSheetId="0">'1. univariate'!$A$2:$I$53</definedName>
    <definedName name="_xlnm.Print_Area" localSheetId="1">'3. control variables'!$A$1:$K$20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G9" i="2"/>
  <c r="H9" i="2"/>
  <c r="I9" i="2"/>
  <c r="K9" i="2"/>
  <c r="L9" i="2"/>
  <c r="S9" i="2"/>
  <c r="B10" i="2"/>
  <c r="G10" i="2"/>
  <c r="H10" i="2"/>
  <c r="I10" i="2"/>
  <c r="L10" i="2"/>
  <c r="S10" i="2"/>
  <c r="L11" i="2"/>
  <c r="L12" i="2"/>
  <c r="L13" i="2"/>
  <c r="L14" i="2"/>
  <c r="L15" i="2"/>
  <c r="L16" i="2"/>
  <c r="L17" i="2"/>
  <c r="L18" i="2"/>
  <c r="L19" i="2"/>
  <c r="L20" i="2"/>
  <c r="L21" i="2"/>
  <c r="L22" i="2"/>
  <c r="B23" i="2"/>
  <c r="F23" i="2"/>
  <c r="G23" i="2"/>
  <c r="H23" i="2"/>
  <c r="I23" i="2"/>
  <c r="L23" i="2"/>
  <c r="B24" i="2"/>
  <c r="F24" i="2"/>
  <c r="G24" i="2"/>
  <c r="H24" i="2"/>
  <c r="I24" i="2"/>
  <c r="L24" i="2"/>
  <c r="B25" i="2"/>
  <c r="F25" i="2"/>
  <c r="G25" i="2"/>
  <c r="H25" i="2"/>
  <c r="I25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9" i="2"/>
  <c r="L50" i="2"/>
  <c r="F51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</calcChain>
</file>

<file path=xl/sharedStrings.xml><?xml version="1.0" encoding="utf-8"?>
<sst xmlns="http://schemas.openxmlformats.org/spreadsheetml/2006/main" count="160" uniqueCount="98">
  <si>
    <t xml:space="preserve">Table 3—Regression results of 1996 mean test score and control variables on 1998 mean test score </t>
  </si>
  <si>
    <t>Science</t>
  </si>
  <si>
    <t>Mathematics</t>
  </si>
  <si>
    <t>Reading</t>
  </si>
  <si>
    <t>Unstandardized Coefficients</t>
  </si>
  <si>
    <t>Standardized Coefficients</t>
  </si>
  <si>
    <t>Model</t>
  </si>
  <si>
    <t>B</t>
  </si>
  <si>
    <t>Beta</t>
  </si>
  <si>
    <t>(Constant)</t>
  </si>
  <si>
    <t>**</t>
  </si>
  <si>
    <t>1996 test</t>
  </si>
  <si>
    <t xml:space="preserve">  R2 added</t>
  </si>
  <si>
    <t>Percent minority 1998</t>
  </si>
  <si>
    <t>Percent minority 1996</t>
  </si>
  <si>
    <t>*</t>
  </si>
  <si>
    <t>Mean fathers’ educational level 1998</t>
  </si>
  <si>
    <t>Mean fathers’ educational level 1996</t>
  </si>
  <si>
    <t xml:space="preserve"> </t>
  </si>
  <si>
    <t>Mean mothers’ educational level 1998</t>
  </si>
  <si>
    <t>†</t>
  </si>
  <si>
    <t>Mean mothers’ educational level 1996</t>
  </si>
  <si>
    <t>NOTE: ** p &lt; 0.01, * p &lt; 0.05, † p &lt; 0.10.</t>
  </si>
  <si>
    <t>Table 1—Univariate statistics for the variables used in the analysis</t>
  </si>
  <si>
    <t>Within-</t>
  </si>
  <si>
    <t>Between-</t>
  </si>
  <si>
    <t xml:space="preserve">school </t>
  </si>
  <si>
    <t>school</t>
  </si>
  <si>
    <t>Change 1996 to 1998</t>
  </si>
  <si>
    <t>Varaible</t>
  </si>
  <si>
    <t>Mean</t>
  </si>
  <si>
    <t>variance</t>
  </si>
  <si>
    <t xml:space="preserve">Mean </t>
  </si>
  <si>
    <t>Minimum</t>
  </si>
  <si>
    <t>Maximum</t>
  </si>
  <si>
    <t>Variance</t>
  </si>
  <si>
    <t>sd</t>
  </si>
  <si>
    <t>Descriptive Statistics</t>
  </si>
  <si>
    <t>N</t>
  </si>
  <si>
    <t>Percent completing mathematics standard</t>
  </si>
  <si>
    <t>T96SCIC</t>
  </si>
  <si>
    <t>Percent completing science standard</t>
  </si>
  <si>
    <t>T96MATC</t>
  </si>
  <si>
    <t>Import of goal: social development</t>
  </si>
  <si>
    <t>F96Q2A</t>
  </si>
  <si>
    <t>Import of goal: master essential content</t>
  </si>
  <si>
    <t>F96Q2B</t>
  </si>
  <si>
    <t>Import of goal: realistic plans</t>
  </si>
  <si>
    <t>F96Q2C</t>
  </si>
  <si>
    <t>Import of goal: high school program to achieve their plans</t>
  </si>
  <si>
    <t>F96Q2D</t>
  </si>
  <si>
    <t>Import of goal: develop problem-solving and critical thinking</t>
  </si>
  <si>
    <t>F96Q2E</t>
  </si>
  <si>
    <t>Import of goal: prepare all students for further learning</t>
  </si>
  <si>
    <t>F96Q2G</t>
  </si>
  <si>
    <t>Import of goal: high level academics in real world tasks and problems</t>
  </si>
  <si>
    <t>F96Q2H</t>
  </si>
  <si>
    <t>Did you feel acad &amp; voc tchrs worked together to improve your reading skills?</t>
  </si>
  <si>
    <t>T96Q14</t>
  </si>
  <si>
    <t>Did you feel acad &amp; voc tchrs worked together to improve your writing skills?</t>
  </si>
  <si>
    <t>T96Q15</t>
  </si>
  <si>
    <t>Did you feel acad &amp; voc tchrs worked together to improve your math skills?</t>
  </si>
  <si>
    <t>T96Q16</t>
  </si>
  <si>
    <t>Change in talking to guidance counselor 96 to 98</t>
  </si>
  <si>
    <t>T96Q51</t>
  </si>
  <si>
    <t>Change in talking to teacher 96 to 98</t>
  </si>
  <si>
    <t>T96Q52</t>
  </si>
  <si>
    <t>Table 1—Univariate statistics for the variables used in the analysis—continued</t>
  </si>
  <si>
    <t>Variable</t>
  </si>
  <si>
    <t xml:space="preserve"> Engaging students in learning that involves academics</t>
  </si>
  <si>
    <t>F96Q12C</t>
  </si>
  <si>
    <t xml:space="preserve"> Using manipulatives &amp; hands-on projects to make content concrete</t>
  </si>
  <si>
    <t>F96Q12E</t>
  </si>
  <si>
    <t xml:space="preserve"> Having students do joint assignments</t>
  </si>
  <si>
    <t>F96Q12F</t>
  </si>
  <si>
    <t xml:space="preserve"> Amount of homework assigned and reviewed</t>
  </si>
  <si>
    <t>F96Q12G</t>
  </si>
  <si>
    <t xml:space="preserve"> Amount of time students write</t>
  </si>
  <si>
    <t>F96Q12H</t>
  </si>
  <si>
    <t xml:space="preserve"> Amount of time students use math to solve real-world problems</t>
  </si>
  <si>
    <t>F96Q12I</t>
  </si>
  <si>
    <t xml:space="preserve"> Amount of time students apend reading</t>
  </si>
  <si>
    <t>F96Q12J</t>
  </si>
  <si>
    <t xml:space="preserve"> Getting students to take greater responsibility</t>
  </si>
  <si>
    <t>F96Q12L</t>
  </si>
  <si>
    <t xml:space="preserve">Work-based Learning </t>
  </si>
  <si>
    <t xml:space="preserve">Voc tchr emph on having outside expert evaluate work, products, projects, </t>
  </si>
  <si>
    <t xml:space="preserve">  or accomplishments</t>
  </si>
  <si>
    <t>Scale: 1=never required, 2=required once or twice a year, 3= required monthly or several times a year, 4=required daily or weekly</t>
  </si>
  <si>
    <t>T96Q35</t>
  </si>
  <si>
    <t>Work-based internship for which I completed written and oral report</t>
  </si>
  <si>
    <t>Scale: Percent responding 1=yes</t>
  </si>
  <si>
    <t>T96Q75</t>
  </si>
  <si>
    <r>
      <t xml:space="preserve">Curriculum Standards  </t>
    </r>
    <r>
      <rPr>
        <i/>
        <sz val="10"/>
        <rFont val="Times New Roman"/>
        <family val="1"/>
      </rPr>
      <t>Scale: Percent of students</t>
    </r>
  </si>
  <si>
    <r>
      <t xml:space="preserve">Instructional Goals  </t>
    </r>
    <r>
      <rPr>
        <i/>
        <sz val="10"/>
        <rFont val="Times New Roman"/>
        <family val="1"/>
      </rPr>
      <t xml:space="preserve">Scale: 1=very important to 4=not at all important </t>
    </r>
  </si>
  <si>
    <r>
      <t xml:space="preserve">Acdemic/vocational Integration   </t>
    </r>
    <r>
      <rPr>
        <i/>
        <sz val="10"/>
        <rFont val="Times New Roman"/>
        <family val="1"/>
      </rPr>
      <t>Scale: Percent responding 1=yes</t>
    </r>
  </si>
  <si>
    <r>
      <t xml:space="preserve">Guidance Counseling of Students  </t>
    </r>
    <r>
      <rPr>
        <i/>
        <sz val="10"/>
        <rFont val="Times New Roman"/>
        <family val="1"/>
      </rPr>
      <t>Scale: 1=not at all, 2=somewhat, 3=a great deal</t>
    </r>
  </si>
  <si>
    <r>
      <t xml:space="preserve">Teacher Practices    </t>
    </r>
    <r>
      <rPr>
        <i/>
        <sz val="10"/>
        <rFont val="Times New Roman"/>
        <family val="1"/>
      </rPr>
      <t>Scale:1=much less to 5=much more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</si>
</sst>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8" x14ac:knownFonts="1">
    <font>
      <sz val="10"/>
      <name val="Arial"/>
    </font>
    <font>
      <sz val="10"/>
      <name val="Arial"/>
    </font>
    <font>
      <b/>
      <sz val="12"/>
      <name val="Times New Roman"/>
      <family val="1"/>
    </font>
    <font>
      <sz val="12"/>
      <name val="Times New Roman"/>
      <family val="1"/>
    </font>
    <font>
      <sz val="10"/>
      <name val="Times New Roman"/>
      <family val="1"/>
    </font>
    <font>
      <sz val="11"/>
      <name val="Arial"/>
    </font>
    <font>
      <i/>
      <sz val="10"/>
      <name val="Times New Roman"/>
      <family val="1"/>
    </font>
    <font>
      <b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" xfId="0" applyFont="1" applyBorder="1"/>
    <xf numFmtId="0" fontId="3" fillId="0" borderId="1" xfId="0" applyFont="1" applyBorder="1"/>
    <xf numFmtId="0" fontId="4" fillId="0" borderId="0" xfId="0" applyFont="1"/>
    <xf numFmtId="0" fontId="5" fillId="0" borderId="0" xfId="0" applyFont="1"/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 wrapText="1"/>
    </xf>
    <xf numFmtId="0" fontId="4" fillId="0" borderId="1" xfId="0" applyFont="1" applyBorder="1"/>
    <xf numFmtId="2" fontId="4" fillId="0" borderId="0" xfId="0" applyNumberFormat="1" applyFont="1"/>
    <xf numFmtId="0" fontId="4" fillId="0" borderId="2" xfId="0" applyFont="1" applyBorder="1"/>
    <xf numFmtId="2" fontId="4" fillId="0" borderId="2" xfId="0" applyNumberFormat="1" applyFont="1" applyBorder="1"/>
    <xf numFmtId="0" fontId="6" fillId="0" borderId="0" xfId="0" applyFont="1"/>
    <xf numFmtId="0" fontId="1" fillId="0" borderId="0" xfId="0" applyFont="1"/>
    <xf numFmtId="0" fontId="7" fillId="0" borderId="0" xfId="0" applyFont="1" applyBorder="1"/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Border="1" applyAlignment="1">
      <alignment horizontal="center"/>
    </xf>
    <xf numFmtId="0" fontId="7" fillId="0" borderId="0" xfId="0" applyFont="1"/>
    <xf numFmtId="2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0" fontId="6" fillId="0" borderId="0" xfId="0" applyFont="1" applyAlignment="1">
      <alignment wrapText="1"/>
    </xf>
    <xf numFmtId="0" fontId="6" fillId="0" borderId="1" xfId="0" applyFont="1" applyBorder="1"/>
    <xf numFmtId="2" fontId="4" fillId="0" borderId="1" xfId="0" applyNumberFormat="1" applyFont="1" applyBorder="1"/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D122"/>
  <sheetViews>
    <sheetView tabSelected="1" workbookViewId="0">
      <selection activeCell="I10" sqref="I10"/>
    </sheetView>
  </sheetViews>
  <sheetFormatPr defaultColWidth="8.77734375" defaultRowHeight="13.2" x14ac:dyDescent="0.25"/>
  <cols>
    <col min="1" max="1" width="60.109375" style="3" customWidth="1"/>
    <col min="2" max="2" width="7.33203125" style="3" customWidth="1"/>
    <col min="3" max="3" width="7.77734375" style="3" customWidth="1"/>
    <col min="4" max="4" width="7.44140625" style="3" customWidth="1"/>
    <col min="5" max="5" width="1.44140625" style="3" customWidth="1"/>
    <col min="6" max="6" width="6.77734375" style="3" customWidth="1"/>
    <col min="7" max="7" width="8.77734375" style="3" customWidth="1"/>
    <col min="8" max="8" width="8" style="3" customWidth="1"/>
    <col min="9" max="9" width="9" style="3" customWidth="1"/>
    <col min="10" max="16384" width="8.77734375" style="3"/>
  </cols>
  <sheetData>
    <row r="2" spans="1:30" ht="16.2" thickBot="1" x14ac:dyDescent="0.35">
      <c r="A2" s="1" t="s">
        <v>23</v>
      </c>
      <c r="B2" s="7"/>
      <c r="C2" s="7"/>
      <c r="D2" s="7"/>
      <c r="E2" s="7"/>
      <c r="F2" s="7"/>
      <c r="G2" s="7"/>
      <c r="H2" s="7"/>
      <c r="I2" s="7"/>
      <c r="J2" s="7"/>
    </row>
    <row r="3" spans="1:30" s="14" customFormat="1" ht="13.8" thickBot="1" x14ac:dyDescent="0.3">
      <c r="A3" s="13"/>
      <c r="B3" s="25">
        <v>1996</v>
      </c>
      <c r="C3" s="25"/>
      <c r="D3" s="25"/>
    </row>
    <row r="4" spans="1:30" x14ac:dyDescent="0.25">
      <c r="C4" s="15" t="s">
        <v>24</v>
      </c>
      <c r="D4" s="3" t="s">
        <v>25</v>
      </c>
      <c r="F4" s="14"/>
      <c r="G4" s="14"/>
      <c r="H4" s="14"/>
      <c r="I4" s="16"/>
    </row>
    <row r="5" spans="1:30" ht="13.8" thickBot="1" x14ac:dyDescent="0.3">
      <c r="B5" s="15"/>
      <c r="C5" s="15" t="s">
        <v>26</v>
      </c>
      <c r="D5" s="15" t="s">
        <v>27</v>
      </c>
      <c r="E5" s="15"/>
      <c r="F5" s="24" t="s">
        <v>28</v>
      </c>
      <c r="G5" s="24"/>
      <c r="H5" s="24"/>
      <c r="I5" s="24"/>
    </row>
    <row r="6" spans="1:30" ht="13.8" thickBot="1" x14ac:dyDescent="0.3">
      <c r="A6" s="7" t="s">
        <v>29</v>
      </c>
      <c r="B6" s="5" t="s">
        <v>30</v>
      </c>
      <c r="C6" s="5" t="s">
        <v>31</v>
      </c>
      <c r="D6" s="5" t="s">
        <v>31</v>
      </c>
      <c r="E6" s="5"/>
      <c r="F6" s="5" t="s">
        <v>32</v>
      </c>
      <c r="G6" s="5" t="s">
        <v>33</v>
      </c>
      <c r="H6" s="5" t="s">
        <v>34</v>
      </c>
      <c r="I6" s="5" t="s">
        <v>35</v>
      </c>
      <c r="J6" s="7"/>
      <c r="K6" s="3" t="s">
        <v>36</v>
      </c>
    </row>
    <row r="7" spans="1:30" x14ac:dyDescent="0.25">
      <c r="P7" s="3" t="s">
        <v>35</v>
      </c>
      <c r="Y7" s="3" t="s">
        <v>37</v>
      </c>
    </row>
    <row r="8" spans="1:30" x14ac:dyDescent="0.25">
      <c r="A8" s="17" t="s">
        <v>93</v>
      </c>
      <c r="Z8" s="3" t="s">
        <v>38</v>
      </c>
      <c r="AA8" s="3" t="s">
        <v>33</v>
      </c>
      <c r="AB8" s="3" t="s">
        <v>34</v>
      </c>
      <c r="AC8" s="3" t="s">
        <v>30</v>
      </c>
      <c r="AD8" s="3" t="s">
        <v>35</v>
      </c>
    </row>
    <row r="9" spans="1:30" x14ac:dyDescent="0.25">
      <c r="A9" s="3" t="s">
        <v>39</v>
      </c>
      <c r="B9" s="18">
        <f>100*R10</f>
        <v>59.095021752910192</v>
      </c>
      <c r="C9" s="19">
        <v>0.19103000000000001</v>
      </c>
      <c r="D9" s="19">
        <v>3.9969999999999999E-2</v>
      </c>
      <c r="E9" s="19"/>
      <c r="F9" s="18">
        <v>16.449453224938672</v>
      </c>
      <c r="G9" s="8">
        <f t="shared" ref="G9:I10" si="0">100*T9</f>
        <v>-48</v>
      </c>
      <c r="H9" s="8">
        <f t="shared" si="0"/>
        <v>88.888888888888886</v>
      </c>
      <c r="I9" s="8">
        <f t="shared" si="0"/>
        <v>4.478560785845402</v>
      </c>
      <c r="K9" s="3">
        <f>8.62/39.15</f>
        <v>0.22017879948914432</v>
      </c>
      <c r="L9" s="3">
        <f t="shared" ref="L9:L46" si="1">D9/(C9+D9)</f>
        <v>0.17303030303030301</v>
      </c>
      <c r="P9" s="8">
        <v>3.9795115490300147E-2</v>
      </c>
      <c r="R9" s="8">
        <v>0.35511123596338756</v>
      </c>
      <c r="S9" s="8" t="e">
        <f>Y10/R9</f>
        <v>#VALUE!</v>
      </c>
      <c r="T9" s="8">
        <v>-0.48</v>
      </c>
      <c r="U9" s="8">
        <v>0.88888888888888884</v>
      </c>
      <c r="V9" s="8">
        <v>4.4785607858454021E-2</v>
      </c>
      <c r="Y9" s="3" t="s">
        <v>40</v>
      </c>
      <c r="Z9" s="3">
        <v>424</v>
      </c>
      <c r="AA9" s="3">
        <v>0</v>
      </c>
      <c r="AB9" s="3">
        <v>1</v>
      </c>
      <c r="AC9" s="3">
        <v>0.35410000000000003</v>
      </c>
      <c r="AD9" s="8">
        <v>3.9969999999999999E-2</v>
      </c>
    </row>
    <row r="10" spans="1:30" x14ac:dyDescent="0.25">
      <c r="A10" s="3" t="s">
        <v>41</v>
      </c>
      <c r="B10" s="18">
        <f>100*R9</f>
        <v>35.511123596338756</v>
      </c>
      <c r="C10" s="19">
        <v>0.19275999999999999</v>
      </c>
      <c r="D10" s="19">
        <v>4.9239999999999999E-2</v>
      </c>
      <c r="E10" s="19"/>
      <c r="F10" s="18">
        <v>17.369224222444789</v>
      </c>
      <c r="G10" s="8">
        <f t="shared" si="0"/>
        <v>-37</v>
      </c>
      <c r="H10" s="8">
        <f t="shared" si="0"/>
        <v>96</v>
      </c>
      <c r="I10" s="8">
        <f t="shared" si="0"/>
        <v>5.4583989994350226</v>
      </c>
      <c r="L10" s="3">
        <f t="shared" si="1"/>
        <v>0.20347107438016529</v>
      </c>
      <c r="P10" s="8">
        <v>4.8519191147871787E-2</v>
      </c>
      <c r="R10" s="8">
        <v>0.59095021752910193</v>
      </c>
      <c r="S10" s="8" t="e">
        <f>Y14/R10</f>
        <v>#VALUE!</v>
      </c>
      <c r="T10" s="8">
        <v>-0.37</v>
      </c>
      <c r="U10" s="8">
        <v>0.96</v>
      </c>
      <c r="V10" s="8">
        <v>5.4583989994350227E-2</v>
      </c>
      <c r="Y10" s="3" t="s">
        <v>42</v>
      </c>
      <c r="Z10" s="3">
        <v>424</v>
      </c>
      <c r="AA10" s="3">
        <v>0</v>
      </c>
      <c r="AB10" s="3">
        <v>1</v>
      </c>
      <c r="AC10" s="3">
        <v>0.5948</v>
      </c>
      <c r="AD10" s="8">
        <v>4.9239999999999999E-2</v>
      </c>
    </row>
    <row r="11" spans="1:30" x14ac:dyDescent="0.25">
      <c r="C11" s="19"/>
      <c r="D11" s="19"/>
      <c r="E11" s="19"/>
      <c r="F11" s="18"/>
      <c r="L11" s="3" t="e">
        <f t="shared" si="1"/>
        <v>#DIV/0!</v>
      </c>
      <c r="P11" s="8"/>
      <c r="S11" s="8"/>
      <c r="T11" s="8"/>
      <c r="AD11" s="8"/>
    </row>
    <row r="12" spans="1:30" x14ac:dyDescent="0.25">
      <c r="B12" s="18"/>
      <c r="C12" s="19"/>
      <c r="D12" s="19"/>
      <c r="E12" s="19"/>
      <c r="F12" s="18"/>
      <c r="L12" s="3" t="e">
        <f t="shared" si="1"/>
        <v>#DIV/0!</v>
      </c>
      <c r="P12" s="8"/>
      <c r="S12" s="8"/>
      <c r="T12" s="8"/>
      <c r="AD12" s="8"/>
    </row>
    <row r="13" spans="1:30" x14ac:dyDescent="0.25">
      <c r="A13" s="17" t="s">
        <v>94</v>
      </c>
      <c r="B13" s="18"/>
      <c r="C13" s="19"/>
      <c r="D13" s="19"/>
      <c r="E13" s="19"/>
      <c r="F13" s="18"/>
      <c r="L13" s="3" t="e">
        <f t="shared" si="1"/>
        <v>#DIV/0!</v>
      </c>
      <c r="P13" s="8"/>
      <c r="S13" s="8"/>
      <c r="T13" s="8"/>
      <c r="AD13" s="8"/>
    </row>
    <row r="14" spans="1:30" x14ac:dyDescent="0.25">
      <c r="A14" s="3" t="s">
        <v>43</v>
      </c>
      <c r="B14" s="18">
        <v>1.654436587375987</v>
      </c>
      <c r="C14" s="19">
        <v>0.41651000000000005</v>
      </c>
      <c r="D14" s="19">
        <v>3.9489999999999997E-2</v>
      </c>
      <c r="E14" s="19"/>
      <c r="F14" s="18">
        <v>3.5477603379443404E-2</v>
      </c>
      <c r="G14" s="8">
        <v>-0.56000000000000005</v>
      </c>
      <c r="H14" s="8">
        <v>0.91025641025641013</v>
      </c>
      <c r="I14" s="8">
        <v>4.4012271470841365E-2</v>
      </c>
      <c r="L14" s="3">
        <f t="shared" si="1"/>
        <v>8.6600877192982442E-2</v>
      </c>
      <c r="P14" s="8">
        <v>4.1138657272202395E-2</v>
      </c>
      <c r="S14" s="8"/>
      <c r="T14" s="8"/>
      <c r="Y14" s="3" t="s">
        <v>44</v>
      </c>
      <c r="Z14" s="3">
        <v>385</v>
      </c>
      <c r="AA14" s="3">
        <v>1.07</v>
      </c>
      <c r="AB14" s="3">
        <v>2.37</v>
      </c>
      <c r="AC14" s="3">
        <v>1.6544000000000001</v>
      </c>
      <c r="AD14" s="8">
        <v>3.9489999999999997E-2</v>
      </c>
    </row>
    <row r="15" spans="1:30" x14ac:dyDescent="0.25">
      <c r="A15" s="3" t="s">
        <v>45</v>
      </c>
      <c r="B15" s="18">
        <v>1.8235214121137802</v>
      </c>
      <c r="C15" s="19">
        <v>0.51066</v>
      </c>
      <c r="D15" s="19">
        <v>4.5339999999999998E-2</v>
      </c>
      <c r="E15" s="19"/>
      <c r="F15" s="18">
        <v>5.2751891786845806E-2</v>
      </c>
      <c r="G15" s="8">
        <v>-0.78959276018099556</v>
      </c>
      <c r="H15" s="8">
        <v>0.79166666666666674</v>
      </c>
      <c r="I15" s="8">
        <v>4.595683534701811E-2</v>
      </c>
      <c r="L15" s="3">
        <f t="shared" si="1"/>
        <v>8.1546762589928046E-2</v>
      </c>
      <c r="P15" s="8">
        <v>4.9670503760161043E-2</v>
      </c>
      <c r="S15" s="8"/>
      <c r="T15" s="8"/>
      <c r="Y15" s="3" t="s">
        <v>46</v>
      </c>
      <c r="Z15" s="3">
        <v>385</v>
      </c>
      <c r="AA15" s="3">
        <v>1.1399999999999999</v>
      </c>
      <c r="AB15" s="3">
        <v>2.72</v>
      </c>
      <c r="AC15" s="3">
        <v>1.8234999999999999</v>
      </c>
      <c r="AD15" s="8">
        <v>4.5339999999999998E-2</v>
      </c>
    </row>
    <row r="16" spans="1:30" x14ac:dyDescent="0.25">
      <c r="A16" s="3" t="s">
        <v>47</v>
      </c>
      <c r="B16" s="18">
        <v>1.6392637018467191</v>
      </c>
      <c r="C16" s="19">
        <v>0.44584000000000001</v>
      </c>
      <c r="D16" s="19">
        <v>4.5159999999999999E-2</v>
      </c>
      <c r="E16" s="19"/>
      <c r="F16" s="18">
        <v>4.1086597848491037E-2</v>
      </c>
      <c r="G16" s="8">
        <v>-0.9015151515151516</v>
      </c>
      <c r="H16" s="8">
        <v>1.1923076923076923</v>
      </c>
      <c r="I16" s="8">
        <v>4.825397391654692E-2</v>
      </c>
      <c r="L16" s="3">
        <f t="shared" si="1"/>
        <v>9.1975560081466401E-2</v>
      </c>
      <c r="P16" s="8">
        <v>4.6929952049140806E-2</v>
      </c>
      <c r="S16" s="8"/>
      <c r="T16" s="8"/>
      <c r="Y16" s="3" t="s">
        <v>48</v>
      </c>
      <c r="Z16" s="3">
        <v>385</v>
      </c>
      <c r="AA16" s="3">
        <v>1.1399999999999999</v>
      </c>
      <c r="AB16" s="3">
        <v>2.2200000000000002</v>
      </c>
      <c r="AC16" s="3">
        <v>1.6393</v>
      </c>
      <c r="AD16" s="8">
        <v>4.5159999999999999E-2</v>
      </c>
    </row>
    <row r="17" spans="1:30" x14ac:dyDescent="0.25">
      <c r="A17" s="3" t="s">
        <v>49</v>
      </c>
      <c r="B17" s="18">
        <v>1.5810017441059587</v>
      </c>
      <c r="C17" s="19">
        <v>0.40510000000000002</v>
      </c>
      <c r="D17" s="19">
        <v>3.9899999999999998E-2</v>
      </c>
      <c r="E17" s="19"/>
      <c r="F17" s="18">
        <v>2.8500893876392694E-2</v>
      </c>
      <c r="G17" s="8">
        <v>-0.81818181818181812</v>
      </c>
      <c r="H17" s="8">
        <v>0.88461538461538436</v>
      </c>
      <c r="I17" s="8">
        <v>4.1624825896398258E-2</v>
      </c>
      <c r="L17" s="3">
        <f t="shared" si="1"/>
        <v>8.9662921348314606E-2</v>
      </c>
      <c r="P17" s="8">
        <v>4.202853173257854E-2</v>
      </c>
      <c r="S17" s="8"/>
      <c r="T17" s="8"/>
      <c r="Y17" s="3" t="s">
        <v>50</v>
      </c>
      <c r="Z17" s="3">
        <v>385</v>
      </c>
      <c r="AA17" s="3">
        <v>1.1499999999999999</v>
      </c>
      <c r="AB17" s="3">
        <v>2.33</v>
      </c>
      <c r="AC17" s="3">
        <v>1.581</v>
      </c>
      <c r="AD17" s="8">
        <v>3.9899999999999998E-2</v>
      </c>
    </row>
    <row r="18" spans="1:30" x14ac:dyDescent="0.25">
      <c r="A18" s="3" t="s">
        <v>51</v>
      </c>
      <c r="B18" s="18">
        <v>1.6701152696368537</v>
      </c>
      <c r="C18" s="19">
        <v>0.45824999999999999</v>
      </c>
      <c r="D18" s="19">
        <v>3.9750000000000001E-2</v>
      </c>
      <c r="E18" s="19"/>
      <c r="F18" s="18">
        <v>1.7866910596524524E-2</v>
      </c>
      <c r="G18" s="8">
        <v>-0.99393939393939368</v>
      </c>
      <c r="H18" s="8">
        <v>1.0256410256410255</v>
      </c>
      <c r="I18" s="8">
        <v>4.2653163296341973E-2</v>
      </c>
      <c r="L18" s="3">
        <f t="shared" si="1"/>
        <v>7.9819277108433742E-2</v>
      </c>
      <c r="P18" s="8">
        <v>4.4164440338241261E-2</v>
      </c>
      <c r="S18" s="8"/>
      <c r="T18" s="8"/>
      <c r="Y18" s="3" t="s">
        <v>52</v>
      </c>
      <c r="Z18" s="3">
        <v>385</v>
      </c>
      <c r="AA18" s="3">
        <v>1.21</v>
      </c>
      <c r="AB18" s="3">
        <v>2.56</v>
      </c>
      <c r="AC18" s="3">
        <v>1.6700999999999999</v>
      </c>
      <c r="AD18" s="8">
        <v>3.9750000000000001E-2</v>
      </c>
    </row>
    <row r="19" spans="1:30" x14ac:dyDescent="0.25">
      <c r="A19" s="3" t="s">
        <v>53</v>
      </c>
      <c r="B19" s="18">
        <v>1.772669824929632</v>
      </c>
      <c r="C19" s="19">
        <v>0.54049999999999998</v>
      </c>
      <c r="D19" s="19">
        <v>4.4499999999999998E-2</v>
      </c>
      <c r="E19" s="19"/>
      <c r="F19" s="18">
        <v>5.3690091958697499E-2</v>
      </c>
      <c r="G19" s="8">
        <v>-0.74444444444444446</v>
      </c>
      <c r="H19" s="8">
        <v>0.84615384615384626</v>
      </c>
      <c r="I19" s="8">
        <v>4.3981171992665671E-2</v>
      </c>
      <c r="L19" s="3">
        <f t="shared" si="1"/>
        <v>7.6068376068376076E-2</v>
      </c>
      <c r="P19" s="8">
        <v>4.6681692093432654E-2</v>
      </c>
      <c r="S19" s="8"/>
      <c r="T19" s="8"/>
      <c r="Y19" s="3" t="s">
        <v>54</v>
      </c>
      <c r="Z19" s="3">
        <v>385</v>
      </c>
      <c r="AA19" s="3">
        <v>1.28</v>
      </c>
      <c r="AB19" s="3">
        <v>2.44</v>
      </c>
      <c r="AC19" s="3">
        <v>1.7726999999999999</v>
      </c>
      <c r="AD19" s="8">
        <v>4.4499999999999998E-2</v>
      </c>
    </row>
    <row r="20" spans="1:30" x14ac:dyDescent="0.25">
      <c r="A20" s="3" t="s">
        <v>55</v>
      </c>
      <c r="B20" s="18">
        <v>1.8451992184580988</v>
      </c>
      <c r="C20" s="19">
        <v>0.49602000000000002</v>
      </c>
      <c r="D20" s="19">
        <v>4.4979999999999999E-2</v>
      </c>
      <c r="E20" s="19"/>
      <c r="F20" s="18">
        <v>4.8427823982035156E-2</v>
      </c>
      <c r="G20" s="8">
        <v>-0.86060606060606037</v>
      </c>
      <c r="H20" s="8">
        <v>0.96153846153846145</v>
      </c>
      <c r="I20" s="8">
        <v>4.1586846424505983E-2</v>
      </c>
      <c r="L20" s="3">
        <f t="shared" si="1"/>
        <v>8.3142329020332709E-2</v>
      </c>
      <c r="P20" s="8">
        <v>4.74831307030011E-2</v>
      </c>
      <c r="S20" s="8"/>
      <c r="T20" s="8"/>
      <c r="Y20" s="3" t="s">
        <v>56</v>
      </c>
      <c r="Z20" s="3">
        <v>385</v>
      </c>
      <c r="AA20" s="3">
        <v>1.25</v>
      </c>
      <c r="AB20" s="3">
        <v>2.4500000000000002</v>
      </c>
      <c r="AC20" s="3">
        <v>1.8452</v>
      </c>
      <c r="AD20" s="8">
        <v>4.4979999999999999E-2</v>
      </c>
    </row>
    <row r="21" spans="1:30" x14ac:dyDescent="0.25">
      <c r="B21" s="18"/>
      <c r="C21" s="19"/>
      <c r="D21" s="19"/>
      <c r="E21" s="19"/>
      <c r="F21" s="18"/>
      <c r="G21" s="8"/>
      <c r="H21" s="8"/>
      <c r="I21" s="8"/>
      <c r="L21" s="3" t="e">
        <f t="shared" si="1"/>
        <v>#DIV/0!</v>
      </c>
      <c r="P21" s="8"/>
      <c r="S21" s="8"/>
      <c r="T21" s="8"/>
      <c r="AD21" s="8"/>
    </row>
    <row r="22" spans="1:30" x14ac:dyDescent="0.25">
      <c r="A22" s="17" t="s">
        <v>95</v>
      </c>
      <c r="B22" s="18"/>
      <c r="C22" s="19"/>
      <c r="D22" s="19"/>
      <c r="E22" s="19"/>
      <c r="F22" s="18"/>
      <c r="G22" s="8"/>
      <c r="H22" s="8"/>
      <c r="I22" s="8"/>
      <c r="L22" s="3" t="e">
        <f t="shared" si="1"/>
        <v>#DIV/0!</v>
      </c>
      <c r="P22" s="8"/>
      <c r="S22" s="8"/>
      <c r="T22" s="8"/>
      <c r="AD22" s="8"/>
    </row>
    <row r="23" spans="1:30" x14ac:dyDescent="0.25">
      <c r="A23" s="3" t="s">
        <v>57</v>
      </c>
      <c r="B23" s="18">
        <f>100*R23</f>
        <v>70.867194278918717</v>
      </c>
      <c r="C23" s="19">
        <v>0.19489999999999999</v>
      </c>
      <c r="D23" s="19">
        <v>1.21E-2</v>
      </c>
      <c r="E23" s="19"/>
      <c r="F23" s="18">
        <f t="shared" ref="F23:I25" si="2">100*S23</f>
        <v>4.6823541506714541</v>
      </c>
      <c r="G23" s="8">
        <f t="shared" si="2"/>
        <v>-39.342403628117914</v>
      </c>
      <c r="H23" s="8">
        <f t="shared" si="2"/>
        <v>66.837606837606828</v>
      </c>
      <c r="I23" s="8">
        <f t="shared" si="2"/>
        <v>1.6524562860748711</v>
      </c>
      <c r="L23" s="3">
        <f t="shared" si="1"/>
        <v>5.8454106280193235E-2</v>
      </c>
      <c r="P23" s="8">
        <v>1.1895774595584748E-2</v>
      </c>
      <c r="R23" s="8">
        <v>0.7086719427891871</v>
      </c>
      <c r="S23" s="8">
        <v>4.6823541506714542E-2</v>
      </c>
      <c r="T23" s="8">
        <v>-0.39342403628117917</v>
      </c>
      <c r="U23" s="8">
        <v>0.66837606837606833</v>
      </c>
      <c r="V23" s="8">
        <v>1.6524562860748711E-2</v>
      </c>
      <c r="Y23" s="3" t="s">
        <v>58</v>
      </c>
      <c r="Z23" s="3">
        <v>424</v>
      </c>
      <c r="AA23" s="3">
        <v>0.15</v>
      </c>
      <c r="AB23" s="3">
        <v>1</v>
      </c>
      <c r="AC23" s="3">
        <v>0.71109999999999995</v>
      </c>
      <c r="AD23" s="8">
        <v>1.21E-2</v>
      </c>
    </row>
    <row r="24" spans="1:30" x14ac:dyDescent="0.25">
      <c r="A24" s="3" t="s">
        <v>59</v>
      </c>
      <c r="B24" s="18">
        <f>100*R24</f>
        <v>72.212138978047776</v>
      </c>
      <c r="C24" s="19">
        <v>0.18566000000000002</v>
      </c>
      <c r="D24" s="19">
        <v>1.234E-2</v>
      </c>
      <c r="E24" s="19"/>
      <c r="F24" s="18">
        <f t="shared" si="2"/>
        <v>6.2642752207036381</v>
      </c>
      <c r="G24" s="8">
        <f t="shared" si="2"/>
        <v>-27.640941434044876</v>
      </c>
      <c r="H24" s="8">
        <f t="shared" si="2"/>
        <v>66.837606837606828</v>
      </c>
      <c r="I24" s="8">
        <f t="shared" si="2"/>
        <v>1.3549810280377195</v>
      </c>
      <c r="L24" s="3">
        <f t="shared" si="1"/>
        <v>6.2323232323232322E-2</v>
      </c>
      <c r="P24" s="8">
        <v>1.2067593464850361E-2</v>
      </c>
      <c r="R24" s="8">
        <v>0.7221213897804778</v>
      </c>
      <c r="S24" s="8">
        <v>6.2642752207036384E-2</v>
      </c>
      <c r="T24" s="8">
        <v>-0.27640941434044874</v>
      </c>
      <c r="U24" s="8">
        <v>0.66837606837606833</v>
      </c>
      <c r="V24" s="8">
        <v>1.3549810280377194E-2</v>
      </c>
      <c r="Y24" s="3" t="s">
        <v>60</v>
      </c>
      <c r="Z24" s="3">
        <v>424</v>
      </c>
      <c r="AA24" s="3">
        <v>0.15</v>
      </c>
      <c r="AB24" s="3">
        <v>0.98</v>
      </c>
      <c r="AC24" s="3">
        <v>0.72360000000000002</v>
      </c>
      <c r="AD24" s="8">
        <v>1.234E-2</v>
      </c>
    </row>
    <row r="25" spans="1:30" x14ac:dyDescent="0.25">
      <c r="A25" s="3" t="s">
        <v>61</v>
      </c>
      <c r="B25" s="18">
        <f>100*R25</f>
        <v>74.962299896063527</v>
      </c>
      <c r="C25" s="19">
        <v>0.17876</v>
      </c>
      <c r="D25" s="19">
        <v>1.0240000000000001E-2</v>
      </c>
      <c r="E25" s="19"/>
      <c r="F25" s="18">
        <f t="shared" si="2"/>
        <v>1.9425006332763248</v>
      </c>
      <c r="G25" s="8">
        <f t="shared" si="2"/>
        <v>-25.059101654846327</v>
      </c>
      <c r="H25" s="8">
        <f t="shared" si="2"/>
        <v>35.391865079365083</v>
      </c>
      <c r="I25" s="8">
        <f t="shared" si="2"/>
        <v>1.1372269465208178</v>
      </c>
      <c r="L25" s="3">
        <f t="shared" si="1"/>
        <v>5.4179894179894182E-2</v>
      </c>
      <c r="P25" s="8">
        <v>1.0068900999314975E-2</v>
      </c>
      <c r="R25" s="8">
        <v>0.74962299896063533</v>
      </c>
      <c r="S25" s="8">
        <v>1.9425006332763249E-2</v>
      </c>
      <c r="T25" s="8">
        <v>-0.25059101654846327</v>
      </c>
      <c r="U25" s="8">
        <v>0.35391865079365081</v>
      </c>
      <c r="V25" s="8">
        <v>1.1372269465208178E-2</v>
      </c>
      <c r="Y25" s="3" t="s">
        <v>62</v>
      </c>
      <c r="Z25" s="3">
        <v>424</v>
      </c>
      <c r="AA25" s="3">
        <v>0.35</v>
      </c>
      <c r="AB25" s="3">
        <v>1</v>
      </c>
      <c r="AC25" s="3">
        <v>0.74919999999999998</v>
      </c>
      <c r="AD25" s="8">
        <v>1.0240000000000001E-2</v>
      </c>
    </row>
    <row r="26" spans="1:30" x14ac:dyDescent="0.25">
      <c r="B26" s="18"/>
      <c r="C26" s="19"/>
      <c r="D26" s="19"/>
      <c r="E26" s="19"/>
      <c r="F26" s="18"/>
      <c r="G26" s="8"/>
      <c r="H26" s="8"/>
      <c r="I26" s="8"/>
      <c r="L26" s="3" t="e">
        <f t="shared" si="1"/>
        <v>#DIV/0!</v>
      </c>
      <c r="P26" s="8"/>
      <c r="S26" s="8"/>
      <c r="T26" s="8"/>
      <c r="AD26" s="8"/>
    </row>
    <row r="27" spans="1:30" x14ac:dyDescent="0.25">
      <c r="A27" s="17" t="s">
        <v>96</v>
      </c>
      <c r="B27" s="18"/>
      <c r="C27" s="19"/>
      <c r="D27" s="19"/>
      <c r="E27" s="19"/>
      <c r="F27" s="18"/>
      <c r="G27" s="8"/>
      <c r="H27" s="8"/>
      <c r="I27" s="8"/>
      <c r="L27" s="3" t="e">
        <f t="shared" si="1"/>
        <v>#DIV/0!</v>
      </c>
      <c r="P27" s="8"/>
      <c r="S27" s="8"/>
      <c r="T27" s="8"/>
      <c r="AD27" s="8"/>
    </row>
    <row r="28" spans="1:30" x14ac:dyDescent="0.25">
      <c r="A28" s="3" t="s">
        <v>63</v>
      </c>
      <c r="B28" s="18">
        <v>2.0146098292350945</v>
      </c>
      <c r="C28" s="19">
        <v>0.64240999999999993</v>
      </c>
      <c r="D28" s="19">
        <v>5.3589999999999999E-2</v>
      </c>
      <c r="E28" s="19"/>
      <c r="F28" s="18">
        <v>2.4236702964247143E-2</v>
      </c>
      <c r="G28" s="8">
        <v>-0.65224358974358987</v>
      </c>
      <c r="H28" s="8">
        <v>0.84802043422733075</v>
      </c>
      <c r="I28" s="8">
        <v>5.4307138681431097E-2</v>
      </c>
      <c r="L28" s="3">
        <f t="shared" si="1"/>
        <v>7.699712643678161E-2</v>
      </c>
      <c r="P28" s="8">
        <v>5.3547883783259233E-2</v>
      </c>
      <c r="S28" s="8"/>
      <c r="T28" s="8"/>
      <c r="Y28" s="3" t="s">
        <v>64</v>
      </c>
      <c r="Z28" s="3">
        <v>424</v>
      </c>
      <c r="AA28" s="3">
        <v>1.38</v>
      </c>
      <c r="AB28" s="3">
        <v>2.72</v>
      </c>
      <c r="AC28" s="3">
        <v>2.0160999999999998</v>
      </c>
      <c r="AD28" s="8">
        <v>5.3589999999999999E-2</v>
      </c>
    </row>
    <row r="29" spans="1:30" x14ac:dyDescent="0.25">
      <c r="A29" s="3" t="s">
        <v>65</v>
      </c>
      <c r="B29" s="18">
        <v>1.9069562972849641</v>
      </c>
      <c r="C29" s="19">
        <v>0.58919999999999995</v>
      </c>
      <c r="D29" s="19">
        <v>2.7799999999999998E-2</v>
      </c>
      <c r="E29" s="19"/>
      <c r="F29" s="18">
        <v>4.7140108870290798E-2</v>
      </c>
      <c r="G29" s="8">
        <v>-0.44360902255639112</v>
      </c>
      <c r="H29" s="8">
        <v>0.84565756823821325</v>
      </c>
      <c r="I29" s="8">
        <v>3.2308162043419159E-2</v>
      </c>
      <c r="L29" s="3">
        <f t="shared" si="1"/>
        <v>4.5056726094003241E-2</v>
      </c>
      <c r="P29" s="8">
        <v>2.7963555901717781E-2</v>
      </c>
      <c r="S29" s="8"/>
      <c r="T29" s="8"/>
      <c r="Y29" s="3" t="s">
        <v>66</v>
      </c>
      <c r="Z29" s="3">
        <v>424</v>
      </c>
      <c r="AA29" s="3">
        <v>1.5</v>
      </c>
      <c r="AB29" s="3">
        <v>2.5</v>
      </c>
      <c r="AC29" s="3">
        <v>1.9100999999999999</v>
      </c>
      <c r="AD29" s="8">
        <v>2.7799999999999998E-2</v>
      </c>
    </row>
    <row r="30" spans="1:30" ht="16.2" thickBot="1" x14ac:dyDescent="0.35">
      <c r="A30" s="1" t="s">
        <v>67</v>
      </c>
      <c r="B30" s="7"/>
      <c r="C30" s="20"/>
      <c r="D30" s="20"/>
      <c r="E30" s="20"/>
      <c r="F30" s="7"/>
      <c r="G30" s="7"/>
      <c r="H30" s="7"/>
      <c r="I30" s="7"/>
      <c r="J30" s="7"/>
      <c r="L30" s="3" t="e">
        <f t="shared" si="1"/>
        <v>#DIV/0!</v>
      </c>
      <c r="AD30" s="8"/>
    </row>
    <row r="31" spans="1:30" s="14" customFormat="1" ht="13.8" thickBot="1" x14ac:dyDescent="0.3">
      <c r="A31" s="13"/>
      <c r="B31" s="25">
        <v>1996</v>
      </c>
      <c r="C31" s="25"/>
      <c r="D31" s="25"/>
      <c r="L31" s="3" t="e">
        <f t="shared" si="1"/>
        <v>#DIV/0!</v>
      </c>
    </row>
    <row r="32" spans="1:30" x14ac:dyDescent="0.25">
      <c r="C32" s="15" t="s">
        <v>24</v>
      </c>
      <c r="D32" s="3" t="s">
        <v>25</v>
      </c>
      <c r="F32" s="14"/>
      <c r="G32" s="14"/>
      <c r="H32" s="14"/>
      <c r="I32" s="16"/>
      <c r="L32" s="3" t="e">
        <f t="shared" si="1"/>
        <v>#VALUE!</v>
      </c>
    </row>
    <row r="33" spans="1:30" ht="13.8" thickBot="1" x14ac:dyDescent="0.3">
      <c r="B33" s="15"/>
      <c r="C33" s="15" t="s">
        <v>26</v>
      </c>
      <c r="D33" s="15" t="s">
        <v>27</v>
      </c>
      <c r="E33" s="15"/>
      <c r="F33" s="24" t="s">
        <v>28</v>
      </c>
      <c r="G33" s="24"/>
      <c r="H33" s="24"/>
      <c r="I33" s="24"/>
      <c r="L33" s="3" t="e">
        <f t="shared" si="1"/>
        <v>#VALUE!</v>
      </c>
    </row>
    <row r="34" spans="1:30" ht="13.8" thickBot="1" x14ac:dyDescent="0.3">
      <c r="A34" s="7" t="s">
        <v>68</v>
      </c>
      <c r="B34" s="5" t="s">
        <v>30</v>
      </c>
      <c r="C34" s="5" t="s">
        <v>31</v>
      </c>
      <c r="D34" s="5" t="s">
        <v>31</v>
      </c>
      <c r="E34" s="5"/>
      <c r="F34" s="5" t="s">
        <v>32</v>
      </c>
      <c r="G34" s="5" t="s">
        <v>33</v>
      </c>
      <c r="H34" s="5" t="s">
        <v>34</v>
      </c>
      <c r="I34" s="5" t="s">
        <v>35</v>
      </c>
      <c r="J34" s="7"/>
      <c r="K34" s="3" t="s">
        <v>36</v>
      </c>
      <c r="L34" s="3" t="e">
        <f t="shared" si="1"/>
        <v>#VALUE!</v>
      </c>
    </row>
    <row r="35" spans="1:30" x14ac:dyDescent="0.25">
      <c r="A35" s="14"/>
      <c r="B35" s="16"/>
      <c r="C35" s="16"/>
      <c r="D35" s="16"/>
      <c r="E35" s="16"/>
      <c r="F35" s="16"/>
      <c r="G35" s="16"/>
      <c r="H35" s="16"/>
      <c r="I35" s="16"/>
      <c r="J35" s="14"/>
      <c r="L35" s="3" t="e">
        <f t="shared" si="1"/>
        <v>#DIV/0!</v>
      </c>
    </row>
    <row r="36" spans="1:30" x14ac:dyDescent="0.25">
      <c r="A36" s="17" t="s">
        <v>97</v>
      </c>
      <c r="B36" s="8"/>
      <c r="C36" s="19"/>
      <c r="D36" s="19"/>
      <c r="E36" s="19"/>
      <c r="F36" s="8"/>
      <c r="G36" s="8"/>
      <c r="H36" s="8"/>
      <c r="I36" s="8"/>
      <c r="L36" s="3" t="e">
        <f t="shared" si="1"/>
        <v>#DIV/0!</v>
      </c>
      <c r="P36" s="8"/>
      <c r="S36" s="8"/>
      <c r="T36" s="8"/>
      <c r="AD36" s="8"/>
    </row>
    <row r="37" spans="1:30" x14ac:dyDescent="0.25">
      <c r="A37" s="3" t="s">
        <v>69</v>
      </c>
      <c r="B37" s="18">
        <v>3.5636395964814453</v>
      </c>
      <c r="C37" s="19">
        <v>0.51683999999999997</v>
      </c>
      <c r="D37" s="19">
        <v>5.7160000000000002E-2</v>
      </c>
      <c r="E37" s="19"/>
      <c r="F37" s="18">
        <v>0.20798267103262824</v>
      </c>
      <c r="G37" s="8">
        <v>-0.76923076923076916</v>
      </c>
      <c r="H37" s="8">
        <v>1.2023166023166025</v>
      </c>
      <c r="I37" s="8">
        <v>6.9971874580071425E-2</v>
      </c>
      <c r="L37" s="3">
        <f t="shared" si="1"/>
        <v>9.958188153310106E-2</v>
      </c>
      <c r="P37" s="8">
        <v>6.1362623401545996E-2</v>
      </c>
      <c r="S37" s="8"/>
      <c r="T37" s="8"/>
      <c r="Y37" s="3" t="s">
        <v>70</v>
      </c>
      <c r="Z37" s="3">
        <v>385</v>
      </c>
      <c r="AA37" s="3">
        <v>2.94</v>
      </c>
      <c r="AB37" s="3">
        <v>4.25</v>
      </c>
      <c r="AC37" s="3">
        <v>3.5619999999999998</v>
      </c>
      <c r="AD37" s="8">
        <v>5.7160000000000002E-2</v>
      </c>
    </row>
    <row r="38" spans="1:30" x14ac:dyDescent="0.25">
      <c r="A38" s="3" t="s">
        <v>71</v>
      </c>
      <c r="B38" s="18">
        <v>3.6728416335296012</v>
      </c>
      <c r="C38" s="19">
        <v>0.56969999999999998</v>
      </c>
      <c r="D38" s="19">
        <v>6.7299999999999999E-2</v>
      </c>
      <c r="E38" s="19"/>
      <c r="F38" s="18">
        <v>0.19494179776129036</v>
      </c>
      <c r="G38" s="8">
        <v>-0.64444444444444482</v>
      </c>
      <c r="H38" s="8">
        <v>1.25</v>
      </c>
      <c r="I38" s="8">
        <v>7.1446878165650138E-2</v>
      </c>
      <c r="L38" s="3">
        <f t="shared" si="1"/>
        <v>0.10565149136577708</v>
      </c>
      <c r="P38" s="8">
        <v>7.4847115606392012E-2</v>
      </c>
      <c r="S38" s="8"/>
      <c r="T38" s="8"/>
      <c r="Y38" s="3" t="s">
        <v>72</v>
      </c>
      <c r="Z38" s="3">
        <v>385</v>
      </c>
      <c r="AA38" s="3">
        <v>2.94</v>
      </c>
      <c r="AB38" s="3">
        <v>4.5</v>
      </c>
      <c r="AC38" s="3">
        <v>3.6732</v>
      </c>
      <c r="AD38" s="8">
        <v>6.7299999999999999E-2</v>
      </c>
    </row>
    <row r="39" spans="1:30" x14ac:dyDescent="0.25">
      <c r="A39" s="3" t="s">
        <v>73</v>
      </c>
      <c r="B39" s="18">
        <v>3.3059667349820829</v>
      </c>
      <c r="C39" s="19">
        <v>0.48540000000000005</v>
      </c>
      <c r="D39" s="19">
        <v>6.9599999999999995E-2</v>
      </c>
      <c r="E39" s="19"/>
      <c r="F39" s="18">
        <v>0.15156819553611184</v>
      </c>
      <c r="G39" s="8">
        <v>-0.6818181818181821</v>
      </c>
      <c r="H39" s="8">
        <v>1.0416988416988415</v>
      </c>
      <c r="I39" s="8">
        <v>8.0424413244427298E-2</v>
      </c>
      <c r="L39" s="3">
        <f t="shared" si="1"/>
        <v>0.12540540540540537</v>
      </c>
      <c r="P39" s="8">
        <v>8.0583670114640765E-2</v>
      </c>
      <c r="S39" s="8"/>
      <c r="T39" s="8"/>
      <c r="Y39" s="3" t="s">
        <v>74</v>
      </c>
      <c r="Z39" s="3">
        <v>385</v>
      </c>
      <c r="AA39" s="3">
        <v>2.5</v>
      </c>
      <c r="AB39" s="3">
        <v>4.33</v>
      </c>
      <c r="AC39" s="3">
        <v>3.2993000000000001</v>
      </c>
      <c r="AD39" s="8">
        <v>6.9599999999999995E-2</v>
      </c>
    </row>
    <row r="40" spans="1:30" x14ac:dyDescent="0.25">
      <c r="A40" s="3" t="s">
        <v>75</v>
      </c>
      <c r="B40" s="18">
        <v>3.1518694337375761</v>
      </c>
      <c r="C40" s="19">
        <v>0.33709</v>
      </c>
      <c r="D40" s="19">
        <v>3.2910000000000002E-2</v>
      </c>
      <c r="E40" s="19"/>
      <c r="F40" s="18">
        <v>0.10604287275191798</v>
      </c>
      <c r="G40" s="8">
        <v>-1.2666666666666671</v>
      </c>
      <c r="H40" s="8">
        <v>1.4356120826709065</v>
      </c>
      <c r="I40" s="8">
        <v>6.0999898053811931E-2</v>
      </c>
      <c r="L40" s="3">
        <f t="shared" si="1"/>
        <v>8.8945945945945945E-2</v>
      </c>
      <c r="P40" s="8">
        <v>3.5945977662151699E-2</v>
      </c>
      <c r="Y40" s="3" t="s">
        <v>76</v>
      </c>
      <c r="Z40" s="3">
        <v>385</v>
      </c>
      <c r="AA40" s="3">
        <v>2.62</v>
      </c>
      <c r="AB40" s="3">
        <v>4.17</v>
      </c>
      <c r="AC40" s="3">
        <v>3.1486999999999998</v>
      </c>
      <c r="AD40" s="8">
        <v>3.2910000000000002E-2</v>
      </c>
    </row>
    <row r="41" spans="1:30" x14ac:dyDescent="0.25">
      <c r="A41" s="3" t="s">
        <v>77</v>
      </c>
      <c r="B41" s="18">
        <v>3.4329614591206608</v>
      </c>
      <c r="C41" s="19">
        <v>0.42649999999999999</v>
      </c>
      <c r="D41" s="19">
        <v>5.5500000000000001E-2</v>
      </c>
      <c r="E41" s="19"/>
      <c r="F41" s="18">
        <v>0.25127464571675673</v>
      </c>
      <c r="G41" s="8">
        <v>-0.49285714285714244</v>
      </c>
      <c r="H41" s="8">
        <v>0.95087719298245599</v>
      </c>
      <c r="I41" s="8">
        <v>5.5196292355185847E-2</v>
      </c>
      <c r="L41" s="3">
        <f t="shared" si="1"/>
        <v>0.11514522821576764</v>
      </c>
      <c r="P41" s="8">
        <v>5.709376440089927E-2</v>
      </c>
      <c r="Y41" s="3" t="s">
        <v>78</v>
      </c>
      <c r="Z41" s="3">
        <v>385</v>
      </c>
      <c r="AA41" s="3">
        <v>2.79</v>
      </c>
      <c r="AB41" s="3">
        <v>4.41</v>
      </c>
      <c r="AC41" s="3">
        <v>3.4348999999999998</v>
      </c>
      <c r="AD41" s="8">
        <v>5.5500000000000001E-2</v>
      </c>
    </row>
    <row r="42" spans="1:30" x14ac:dyDescent="0.25">
      <c r="A42" s="3" t="s">
        <v>79</v>
      </c>
      <c r="B42" s="18">
        <v>3.3703119858002846</v>
      </c>
      <c r="C42" s="19">
        <v>0.45569999999999999</v>
      </c>
      <c r="D42" s="19">
        <v>4.4299999999999999E-2</v>
      </c>
      <c r="E42" s="19"/>
      <c r="F42" s="18">
        <v>0.21976813552294605</v>
      </c>
      <c r="G42" s="8">
        <v>-1.0625</v>
      </c>
      <c r="H42" s="8">
        <v>1.1095238095238096</v>
      </c>
      <c r="I42" s="8">
        <v>6.3073806466214452E-2</v>
      </c>
      <c r="L42" s="3">
        <f t="shared" si="1"/>
        <v>8.8599999999999998E-2</v>
      </c>
      <c r="P42" s="8">
        <v>4.9885945176972556E-2</v>
      </c>
      <c r="Y42" s="3" t="s">
        <v>80</v>
      </c>
      <c r="Z42" s="3">
        <v>385</v>
      </c>
      <c r="AA42" s="3">
        <v>2.86</v>
      </c>
      <c r="AB42" s="3">
        <v>4.75</v>
      </c>
      <c r="AC42" s="3">
        <v>3.3717000000000001</v>
      </c>
      <c r="AD42" s="8">
        <v>4.4299999999999999E-2</v>
      </c>
    </row>
    <row r="43" spans="1:30" x14ac:dyDescent="0.25">
      <c r="A43" s="3" t="s">
        <v>81</v>
      </c>
      <c r="B43" s="18">
        <v>3.3148199771890674</v>
      </c>
      <c r="C43" s="19">
        <v>0.40336</v>
      </c>
      <c r="D43" s="19">
        <v>4.4639999999999999E-2</v>
      </c>
      <c r="E43" s="19"/>
      <c r="F43" s="18">
        <v>0.17747131240105299</v>
      </c>
      <c r="G43" s="8">
        <v>-0.51082251082251062</v>
      </c>
      <c r="H43" s="8">
        <v>1.4333333333333336</v>
      </c>
      <c r="I43" s="8">
        <v>6.8308597485611258E-2</v>
      </c>
      <c r="L43" s="3">
        <f t="shared" si="1"/>
        <v>9.9642857142857144E-2</v>
      </c>
      <c r="P43" s="8">
        <v>4.6833812169674409E-2</v>
      </c>
      <c r="Y43" s="3" t="s">
        <v>82</v>
      </c>
      <c r="Z43" s="3">
        <v>385</v>
      </c>
      <c r="AA43" s="3">
        <v>2.17</v>
      </c>
      <c r="AB43" s="3">
        <v>4.1900000000000004</v>
      </c>
      <c r="AC43" s="3">
        <v>3.3153000000000001</v>
      </c>
      <c r="AD43" s="8">
        <v>4.4639999999999999E-2</v>
      </c>
    </row>
    <row r="44" spans="1:30" x14ac:dyDescent="0.25">
      <c r="A44" s="3" t="s">
        <v>83</v>
      </c>
      <c r="B44" s="18">
        <v>3.7437223053364965</v>
      </c>
      <c r="C44" s="19">
        <v>0.60697000000000001</v>
      </c>
      <c r="D44" s="19">
        <v>6.1030000000000001E-2</v>
      </c>
      <c r="E44" s="19"/>
      <c r="F44" s="18">
        <v>7.6712290158739999E-3</v>
      </c>
      <c r="G44" s="8">
        <v>-0.85714285714285721</v>
      </c>
      <c r="H44" s="8">
        <v>1</v>
      </c>
      <c r="I44" s="8">
        <v>6.6677941752617334E-2</v>
      </c>
      <c r="L44" s="3">
        <f t="shared" si="1"/>
        <v>9.136227544910179E-2</v>
      </c>
      <c r="P44" s="8">
        <v>6.7244285875001392E-2</v>
      </c>
      <c r="Y44" s="3" t="s">
        <v>84</v>
      </c>
      <c r="Z44" s="3">
        <v>385</v>
      </c>
      <c r="AA44" s="3">
        <v>3</v>
      </c>
      <c r="AB44" s="3">
        <v>4.67</v>
      </c>
      <c r="AC44" s="3">
        <v>3.7471000000000001</v>
      </c>
      <c r="AD44" s="8">
        <v>6.1030000000000001E-2</v>
      </c>
    </row>
    <row r="45" spans="1:30" x14ac:dyDescent="0.25">
      <c r="B45" s="18"/>
      <c r="C45" s="19"/>
      <c r="D45" s="19"/>
      <c r="E45" s="19"/>
      <c r="F45" s="18"/>
      <c r="G45" s="8"/>
      <c r="H45" s="8"/>
      <c r="I45" s="8"/>
      <c r="L45" s="3" t="e">
        <f t="shared" si="1"/>
        <v>#DIV/0!</v>
      </c>
      <c r="P45" s="8"/>
      <c r="AD45" s="8"/>
    </row>
    <row r="46" spans="1:30" x14ac:dyDescent="0.25">
      <c r="A46" s="17" t="s">
        <v>85</v>
      </c>
      <c r="B46" s="18"/>
      <c r="C46" s="19"/>
      <c r="D46" s="19"/>
      <c r="E46" s="19"/>
      <c r="F46" s="18"/>
      <c r="G46" s="8"/>
      <c r="H46" s="8"/>
      <c r="I46" s="8"/>
      <c r="L46" s="3" t="e">
        <f t="shared" si="1"/>
        <v>#DIV/0!</v>
      </c>
      <c r="P46" s="8"/>
      <c r="AD46" s="8"/>
    </row>
    <row r="47" spans="1:30" x14ac:dyDescent="0.25">
      <c r="A47" s="3" t="s">
        <v>86</v>
      </c>
      <c r="L47" s="3">
        <f>D48/(C48+D48)</f>
        <v>5.1652739090064993E-2</v>
      </c>
      <c r="P47" s="8">
        <v>5.6755092037177275E-2</v>
      </c>
      <c r="AD47" s="8"/>
    </row>
    <row r="48" spans="1:30" x14ac:dyDescent="0.25">
      <c r="A48" s="3" t="s">
        <v>87</v>
      </c>
      <c r="B48" s="18">
        <v>1.8696432625321149</v>
      </c>
      <c r="C48" s="19">
        <v>1.0213699999999999</v>
      </c>
      <c r="D48" s="19">
        <v>5.5629999999999999E-2</v>
      </c>
      <c r="E48" s="19"/>
      <c r="F48" s="18">
        <v>-0.10478384110513346</v>
      </c>
      <c r="G48" s="8">
        <v>-1.3295454545454546</v>
      </c>
      <c r="H48" s="8">
        <v>0.67686170212765973</v>
      </c>
      <c r="I48" s="8">
        <v>7.3136692688957616E-2</v>
      </c>
      <c r="P48" s="8"/>
      <c r="AD48" s="8"/>
    </row>
    <row r="49" spans="1:30" ht="26.4" x14ac:dyDescent="0.25">
      <c r="A49" s="21" t="s">
        <v>88</v>
      </c>
      <c r="B49" s="18"/>
      <c r="C49" s="19"/>
      <c r="D49" s="19"/>
      <c r="E49" s="19"/>
      <c r="F49" s="18"/>
      <c r="G49" s="8"/>
      <c r="H49" s="8"/>
      <c r="I49" s="8"/>
      <c r="L49" s="3" t="e">
        <f t="shared" ref="L49:L80" si="3">D49/(C49+D49)</f>
        <v>#DIV/0!</v>
      </c>
      <c r="P49" s="8"/>
      <c r="Y49" s="3" t="s">
        <v>89</v>
      </c>
      <c r="Z49" s="3">
        <v>424</v>
      </c>
      <c r="AA49" s="3">
        <v>1.3</v>
      </c>
      <c r="AB49" s="3">
        <v>2.88</v>
      </c>
      <c r="AC49" s="3">
        <v>1.8682000000000001</v>
      </c>
      <c r="AD49" s="8">
        <v>5.5629999999999999E-2</v>
      </c>
    </row>
    <row r="50" spans="1:30" x14ac:dyDescent="0.25">
      <c r="A50" s="11"/>
      <c r="B50" s="18"/>
      <c r="C50" s="19"/>
      <c r="D50" s="19"/>
      <c r="E50" s="19"/>
      <c r="F50" s="18"/>
      <c r="G50" s="8"/>
      <c r="H50" s="8"/>
      <c r="I50" s="8"/>
      <c r="L50" s="3" t="e">
        <f t="shared" si="3"/>
        <v>#DIV/0!</v>
      </c>
      <c r="P50" s="8"/>
      <c r="AD50" s="8"/>
    </row>
    <row r="51" spans="1:30" x14ac:dyDescent="0.25">
      <c r="A51" s="3" t="s">
        <v>90</v>
      </c>
      <c r="B51" s="18">
        <v>0.3092888837811954</v>
      </c>
      <c r="C51" s="19">
        <v>0.20257</v>
      </c>
      <c r="D51" s="19">
        <v>1.1429999999999999E-2</v>
      </c>
      <c r="E51" s="19"/>
      <c r="F51" s="18">
        <f>P51*100</f>
        <v>3.8506694423788361</v>
      </c>
      <c r="G51" s="8">
        <v>-34.234234234234236</v>
      </c>
      <c r="H51" s="8">
        <v>49.447895100069012</v>
      </c>
      <c r="I51" s="8">
        <v>0.16</v>
      </c>
      <c r="L51" s="3">
        <f t="shared" si="3"/>
        <v>5.3411214953271023E-2</v>
      </c>
      <c r="P51" s="8">
        <v>3.850669442378836E-2</v>
      </c>
      <c r="AD51" s="8"/>
    </row>
    <row r="52" spans="1:30" ht="13.8" thickBot="1" x14ac:dyDescent="0.3">
      <c r="A52" s="22" t="s">
        <v>91</v>
      </c>
      <c r="B52" s="7"/>
      <c r="C52" s="7"/>
      <c r="D52" s="7"/>
      <c r="E52" s="7"/>
      <c r="F52" s="23"/>
      <c r="G52" s="7"/>
      <c r="H52" s="7"/>
      <c r="I52" s="7"/>
      <c r="L52" s="3" t="e">
        <f t="shared" si="3"/>
        <v>#DIV/0!</v>
      </c>
      <c r="P52" s="8"/>
      <c r="Y52" s="3" t="s">
        <v>92</v>
      </c>
      <c r="Z52" s="3">
        <v>424</v>
      </c>
      <c r="AA52" s="3">
        <v>0.06</v>
      </c>
      <c r="AB52" s="3">
        <v>0.68</v>
      </c>
      <c r="AC52" s="3">
        <v>0.31</v>
      </c>
      <c r="AD52" s="8">
        <v>1.1429999999999999E-2</v>
      </c>
    </row>
    <row r="53" spans="1:30" x14ac:dyDescent="0.25">
      <c r="F53" s="8"/>
      <c r="L53" s="3" t="e">
        <f t="shared" si="3"/>
        <v>#DIV/0!</v>
      </c>
      <c r="P53" s="8"/>
    </row>
    <row r="54" spans="1:30" x14ac:dyDescent="0.25">
      <c r="F54" s="8"/>
      <c r="L54" s="3" t="e">
        <f t="shared" si="3"/>
        <v>#DIV/0!</v>
      </c>
      <c r="P54" s="8"/>
    </row>
    <row r="55" spans="1:30" x14ac:dyDescent="0.25">
      <c r="F55" s="8"/>
      <c r="L55" s="3" t="e">
        <f t="shared" si="3"/>
        <v>#DIV/0!</v>
      </c>
      <c r="P55" s="8"/>
    </row>
    <row r="56" spans="1:30" x14ac:dyDescent="0.25">
      <c r="F56" s="8"/>
      <c r="L56" s="3" t="e">
        <f t="shared" si="3"/>
        <v>#DIV/0!</v>
      </c>
      <c r="P56" s="8"/>
    </row>
    <row r="57" spans="1:30" x14ac:dyDescent="0.25">
      <c r="F57" s="8"/>
      <c r="L57" s="3" t="e">
        <f t="shared" si="3"/>
        <v>#DIV/0!</v>
      </c>
      <c r="P57" s="8"/>
    </row>
    <row r="58" spans="1:30" x14ac:dyDescent="0.25">
      <c r="F58" s="8"/>
      <c r="L58" s="3" t="e">
        <f t="shared" si="3"/>
        <v>#DIV/0!</v>
      </c>
      <c r="P58" s="8"/>
    </row>
    <row r="59" spans="1:30" x14ac:dyDescent="0.25">
      <c r="F59" s="8"/>
      <c r="L59" s="3" t="e">
        <f t="shared" si="3"/>
        <v>#DIV/0!</v>
      </c>
      <c r="P59" s="8"/>
    </row>
    <row r="60" spans="1:30" x14ac:dyDescent="0.25">
      <c r="F60" s="8"/>
      <c r="L60" s="3" t="e">
        <f t="shared" si="3"/>
        <v>#DIV/0!</v>
      </c>
      <c r="P60" s="8"/>
    </row>
    <row r="61" spans="1:30" x14ac:dyDescent="0.25">
      <c r="F61" s="8"/>
      <c r="L61" s="3" t="e">
        <f t="shared" si="3"/>
        <v>#DIV/0!</v>
      </c>
      <c r="P61" s="8"/>
    </row>
    <row r="62" spans="1:30" x14ac:dyDescent="0.25">
      <c r="F62" s="8"/>
      <c r="L62" s="3" t="e">
        <f t="shared" si="3"/>
        <v>#DIV/0!</v>
      </c>
      <c r="P62" s="8"/>
    </row>
    <row r="63" spans="1:30" x14ac:dyDescent="0.25">
      <c r="L63" s="3" t="e">
        <f t="shared" si="3"/>
        <v>#DIV/0!</v>
      </c>
    </row>
    <row r="64" spans="1:30" x14ac:dyDescent="0.25">
      <c r="L64" s="3" t="e">
        <f t="shared" si="3"/>
        <v>#DIV/0!</v>
      </c>
    </row>
    <row r="65" spans="12:12" x14ac:dyDescent="0.25">
      <c r="L65" s="3" t="e">
        <f t="shared" si="3"/>
        <v>#DIV/0!</v>
      </c>
    </row>
    <row r="66" spans="12:12" x14ac:dyDescent="0.25">
      <c r="L66" s="3" t="e">
        <f t="shared" si="3"/>
        <v>#DIV/0!</v>
      </c>
    </row>
    <row r="67" spans="12:12" x14ac:dyDescent="0.25">
      <c r="L67" s="3" t="e">
        <f t="shared" si="3"/>
        <v>#DIV/0!</v>
      </c>
    </row>
    <row r="68" spans="12:12" x14ac:dyDescent="0.25">
      <c r="L68" s="3" t="e">
        <f t="shared" si="3"/>
        <v>#DIV/0!</v>
      </c>
    </row>
    <row r="69" spans="12:12" x14ac:dyDescent="0.25">
      <c r="L69" s="3" t="e">
        <f t="shared" si="3"/>
        <v>#DIV/0!</v>
      </c>
    </row>
    <row r="70" spans="12:12" x14ac:dyDescent="0.25">
      <c r="L70" s="3" t="e">
        <f t="shared" si="3"/>
        <v>#DIV/0!</v>
      </c>
    </row>
    <row r="71" spans="12:12" x14ac:dyDescent="0.25">
      <c r="L71" s="3" t="e">
        <f t="shared" si="3"/>
        <v>#DIV/0!</v>
      </c>
    </row>
    <row r="72" spans="12:12" x14ac:dyDescent="0.25">
      <c r="L72" s="3" t="e">
        <f t="shared" si="3"/>
        <v>#DIV/0!</v>
      </c>
    </row>
    <row r="73" spans="12:12" x14ac:dyDescent="0.25">
      <c r="L73" s="3" t="e">
        <f t="shared" si="3"/>
        <v>#DIV/0!</v>
      </c>
    </row>
    <row r="74" spans="12:12" x14ac:dyDescent="0.25">
      <c r="L74" s="3" t="e">
        <f t="shared" si="3"/>
        <v>#DIV/0!</v>
      </c>
    </row>
    <row r="75" spans="12:12" x14ac:dyDescent="0.25">
      <c r="L75" s="3" t="e">
        <f t="shared" si="3"/>
        <v>#DIV/0!</v>
      </c>
    </row>
    <row r="76" spans="12:12" x14ac:dyDescent="0.25">
      <c r="L76" s="3" t="e">
        <f t="shared" si="3"/>
        <v>#DIV/0!</v>
      </c>
    </row>
    <row r="77" spans="12:12" x14ac:dyDescent="0.25">
      <c r="L77" s="3" t="e">
        <f t="shared" si="3"/>
        <v>#DIV/0!</v>
      </c>
    </row>
    <row r="78" spans="12:12" x14ac:dyDescent="0.25">
      <c r="L78" s="3" t="e">
        <f t="shared" si="3"/>
        <v>#DIV/0!</v>
      </c>
    </row>
    <row r="79" spans="12:12" x14ac:dyDescent="0.25">
      <c r="L79" s="3" t="e">
        <f t="shared" si="3"/>
        <v>#DIV/0!</v>
      </c>
    </row>
    <row r="80" spans="12:12" x14ac:dyDescent="0.25">
      <c r="L80" s="3" t="e">
        <f t="shared" si="3"/>
        <v>#DIV/0!</v>
      </c>
    </row>
    <row r="81" spans="12:12" x14ac:dyDescent="0.25">
      <c r="L81" s="3" t="e">
        <f t="shared" ref="L81:L112" si="4">D81/(C81+D81)</f>
        <v>#DIV/0!</v>
      </c>
    </row>
    <row r="82" spans="12:12" x14ac:dyDescent="0.25">
      <c r="L82" s="3" t="e">
        <f t="shared" si="4"/>
        <v>#DIV/0!</v>
      </c>
    </row>
    <row r="83" spans="12:12" x14ac:dyDescent="0.25">
      <c r="L83" s="3" t="e">
        <f t="shared" si="4"/>
        <v>#DIV/0!</v>
      </c>
    </row>
    <row r="84" spans="12:12" x14ac:dyDescent="0.25">
      <c r="L84" s="3" t="e">
        <f t="shared" si="4"/>
        <v>#DIV/0!</v>
      </c>
    </row>
    <row r="85" spans="12:12" x14ac:dyDescent="0.25">
      <c r="L85" s="3" t="e">
        <f t="shared" si="4"/>
        <v>#DIV/0!</v>
      </c>
    </row>
    <row r="86" spans="12:12" x14ac:dyDescent="0.25">
      <c r="L86" s="3" t="e">
        <f t="shared" si="4"/>
        <v>#DIV/0!</v>
      </c>
    </row>
    <row r="87" spans="12:12" x14ac:dyDescent="0.25">
      <c r="L87" s="3" t="e">
        <f t="shared" si="4"/>
        <v>#DIV/0!</v>
      </c>
    </row>
    <row r="88" spans="12:12" x14ac:dyDescent="0.25">
      <c r="L88" s="3" t="e">
        <f t="shared" si="4"/>
        <v>#DIV/0!</v>
      </c>
    </row>
    <row r="89" spans="12:12" x14ac:dyDescent="0.25">
      <c r="L89" s="3" t="e">
        <f t="shared" si="4"/>
        <v>#DIV/0!</v>
      </c>
    </row>
    <row r="90" spans="12:12" x14ac:dyDescent="0.25">
      <c r="L90" s="3" t="e">
        <f t="shared" si="4"/>
        <v>#DIV/0!</v>
      </c>
    </row>
    <row r="91" spans="12:12" x14ac:dyDescent="0.25">
      <c r="L91" s="3" t="e">
        <f t="shared" si="4"/>
        <v>#DIV/0!</v>
      </c>
    </row>
    <row r="92" spans="12:12" x14ac:dyDescent="0.25">
      <c r="L92" s="3" t="e">
        <f t="shared" si="4"/>
        <v>#DIV/0!</v>
      </c>
    </row>
    <row r="93" spans="12:12" x14ac:dyDescent="0.25">
      <c r="L93" s="3" t="e">
        <f t="shared" si="4"/>
        <v>#DIV/0!</v>
      </c>
    </row>
    <row r="94" spans="12:12" x14ac:dyDescent="0.25">
      <c r="L94" s="3" t="e">
        <f t="shared" si="4"/>
        <v>#DIV/0!</v>
      </c>
    </row>
    <row r="95" spans="12:12" x14ac:dyDescent="0.25">
      <c r="L95" s="3" t="e">
        <f t="shared" si="4"/>
        <v>#DIV/0!</v>
      </c>
    </row>
    <row r="96" spans="12:12" x14ac:dyDescent="0.25">
      <c r="L96" s="3" t="e">
        <f t="shared" si="4"/>
        <v>#DIV/0!</v>
      </c>
    </row>
    <row r="97" spans="12:12" x14ac:dyDescent="0.25">
      <c r="L97" s="3" t="e">
        <f t="shared" si="4"/>
        <v>#DIV/0!</v>
      </c>
    </row>
    <row r="98" spans="12:12" x14ac:dyDescent="0.25">
      <c r="L98" s="3" t="e">
        <f t="shared" si="4"/>
        <v>#DIV/0!</v>
      </c>
    </row>
    <row r="99" spans="12:12" x14ac:dyDescent="0.25">
      <c r="L99" s="3" t="e">
        <f t="shared" si="4"/>
        <v>#DIV/0!</v>
      </c>
    </row>
    <row r="100" spans="12:12" x14ac:dyDescent="0.25">
      <c r="L100" s="3" t="e">
        <f t="shared" si="4"/>
        <v>#DIV/0!</v>
      </c>
    </row>
    <row r="101" spans="12:12" x14ac:dyDescent="0.25">
      <c r="L101" s="3" t="e">
        <f t="shared" si="4"/>
        <v>#DIV/0!</v>
      </c>
    </row>
    <row r="102" spans="12:12" x14ac:dyDescent="0.25">
      <c r="L102" s="3" t="e">
        <f t="shared" si="4"/>
        <v>#DIV/0!</v>
      </c>
    </row>
    <row r="103" spans="12:12" x14ac:dyDescent="0.25">
      <c r="L103" s="3" t="e">
        <f t="shared" si="4"/>
        <v>#DIV/0!</v>
      </c>
    </row>
    <row r="104" spans="12:12" x14ac:dyDescent="0.25">
      <c r="L104" s="3" t="e">
        <f t="shared" si="4"/>
        <v>#DIV/0!</v>
      </c>
    </row>
    <row r="105" spans="12:12" x14ac:dyDescent="0.25">
      <c r="L105" s="3" t="e">
        <f t="shared" si="4"/>
        <v>#DIV/0!</v>
      </c>
    </row>
    <row r="106" spans="12:12" x14ac:dyDescent="0.25">
      <c r="L106" s="3" t="e">
        <f t="shared" si="4"/>
        <v>#DIV/0!</v>
      </c>
    </row>
    <row r="107" spans="12:12" x14ac:dyDescent="0.25">
      <c r="L107" s="3" t="e">
        <f t="shared" si="4"/>
        <v>#DIV/0!</v>
      </c>
    </row>
    <row r="108" spans="12:12" x14ac:dyDescent="0.25">
      <c r="L108" s="3" t="e">
        <f t="shared" si="4"/>
        <v>#DIV/0!</v>
      </c>
    </row>
    <row r="109" spans="12:12" x14ac:dyDescent="0.25">
      <c r="L109" s="3" t="e">
        <f t="shared" si="4"/>
        <v>#DIV/0!</v>
      </c>
    </row>
    <row r="110" spans="12:12" x14ac:dyDescent="0.25">
      <c r="L110" s="3" t="e">
        <f t="shared" si="4"/>
        <v>#DIV/0!</v>
      </c>
    </row>
    <row r="111" spans="12:12" x14ac:dyDescent="0.25">
      <c r="L111" s="3" t="e">
        <f t="shared" si="4"/>
        <v>#DIV/0!</v>
      </c>
    </row>
    <row r="112" spans="12:12" x14ac:dyDescent="0.25">
      <c r="L112" s="3" t="e">
        <f t="shared" si="4"/>
        <v>#DIV/0!</v>
      </c>
    </row>
    <row r="113" spans="12:12" x14ac:dyDescent="0.25">
      <c r="L113" s="3" t="e">
        <f t="shared" ref="L113:L122" si="5">D113/(C113+D113)</f>
        <v>#DIV/0!</v>
      </c>
    </row>
    <row r="114" spans="12:12" x14ac:dyDescent="0.25">
      <c r="L114" s="3" t="e">
        <f t="shared" si="5"/>
        <v>#DIV/0!</v>
      </c>
    </row>
    <row r="115" spans="12:12" x14ac:dyDescent="0.25">
      <c r="L115" s="3" t="e">
        <f t="shared" si="5"/>
        <v>#DIV/0!</v>
      </c>
    </row>
    <row r="116" spans="12:12" x14ac:dyDescent="0.25">
      <c r="L116" s="3" t="e">
        <f t="shared" si="5"/>
        <v>#DIV/0!</v>
      </c>
    </row>
    <row r="117" spans="12:12" x14ac:dyDescent="0.25">
      <c r="L117" s="3" t="e">
        <f t="shared" si="5"/>
        <v>#DIV/0!</v>
      </c>
    </row>
    <row r="118" spans="12:12" x14ac:dyDescent="0.25">
      <c r="L118" s="3" t="e">
        <f t="shared" si="5"/>
        <v>#DIV/0!</v>
      </c>
    </row>
    <row r="119" spans="12:12" x14ac:dyDescent="0.25">
      <c r="L119" s="3" t="e">
        <f t="shared" si="5"/>
        <v>#DIV/0!</v>
      </c>
    </row>
    <row r="120" spans="12:12" x14ac:dyDescent="0.25">
      <c r="L120" s="3" t="e">
        <f t="shared" si="5"/>
        <v>#DIV/0!</v>
      </c>
    </row>
    <row r="121" spans="12:12" x14ac:dyDescent="0.25">
      <c r="L121" s="3" t="e">
        <f t="shared" si="5"/>
        <v>#DIV/0!</v>
      </c>
    </row>
    <row r="122" spans="12:12" x14ac:dyDescent="0.25">
      <c r="L122" s="3" t="e">
        <f t="shared" si="5"/>
        <v>#DIV/0!</v>
      </c>
    </row>
  </sheetData>
  <mergeCells count="4">
    <mergeCell ref="F5:I5"/>
    <mergeCell ref="B3:D3"/>
    <mergeCell ref="B31:D31"/>
    <mergeCell ref="F33:I33"/>
  </mergeCells>
  <pageMargins left="1" right="1" top="1" bottom="1" header="0.5" footer="0.5"/>
  <pageSetup fitToHeight="2" orientation="landscape"/>
  <headerFooter alignWithMargins="0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B11" sqref="B11"/>
    </sheetView>
  </sheetViews>
  <sheetFormatPr defaultColWidth="8.77734375" defaultRowHeight="13.2" x14ac:dyDescent="0.25"/>
  <cols>
    <col min="1" max="1" width="6.44140625" customWidth="1"/>
    <col min="2" max="2" width="28.109375" customWidth="1"/>
    <col min="3" max="3" width="13" customWidth="1"/>
    <col min="4" max="4" width="10.6640625" customWidth="1"/>
    <col min="5" max="5" width="2.6640625" customWidth="1"/>
    <col min="6" max="6" width="13.109375" customWidth="1"/>
    <col min="7" max="7" width="11.44140625" customWidth="1"/>
    <col min="8" max="8" width="2.77734375" customWidth="1"/>
    <col min="9" max="9" width="13" customWidth="1"/>
    <col min="10" max="10" width="11.44140625" customWidth="1"/>
    <col min="11" max="11" width="2.44140625" customWidth="1"/>
  </cols>
  <sheetData>
    <row r="1" spans="1:11" ht="16.2" thickBot="1" x14ac:dyDescent="0.35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s="4" customFormat="1" ht="13.8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spans="1:11" s="4" customFormat="1" ht="14.4" thickBot="1" x14ac:dyDescent="0.3">
      <c r="A3" s="3"/>
      <c r="B3" s="3"/>
      <c r="C3" s="24" t="s">
        <v>1</v>
      </c>
      <c r="D3" s="24"/>
      <c r="E3" s="3"/>
      <c r="F3" s="24" t="s">
        <v>2</v>
      </c>
      <c r="G3" s="24"/>
      <c r="H3" s="3"/>
      <c r="I3" s="24" t="s">
        <v>3</v>
      </c>
      <c r="J3" s="24"/>
      <c r="K3" s="3"/>
    </row>
    <row r="4" spans="1:11" s="4" customFormat="1" ht="39.6" x14ac:dyDescent="0.25">
      <c r="A4" s="3"/>
      <c r="B4" s="3"/>
      <c r="C4" s="6" t="s">
        <v>4</v>
      </c>
      <c r="D4" s="6" t="s">
        <v>5</v>
      </c>
      <c r="E4" s="3"/>
      <c r="F4" s="6" t="s">
        <v>4</v>
      </c>
      <c r="G4" s="6" t="s">
        <v>5</v>
      </c>
      <c r="H4" s="3"/>
      <c r="I4" s="6" t="s">
        <v>4</v>
      </c>
      <c r="J4" s="6" t="s">
        <v>5</v>
      </c>
      <c r="K4" s="3"/>
    </row>
    <row r="5" spans="1:11" s="4" customFormat="1" ht="14.4" thickBot="1" x14ac:dyDescent="0.3">
      <c r="A5" s="7" t="s">
        <v>6</v>
      </c>
      <c r="B5" s="7"/>
      <c r="C5" s="5" t="s">
        <v>7</v>
      </c>
      <c r="D5" s="5" t="s">
        <v>8</v>
      </c>
      <c r="E5" s="7"/>
      <c r="F5" s="5" t="s">
        <v>7</v>
      </c>
      <c r="G5" s="5" t="s">
        <v>8</v>
      </c>
      <c r="H5" s="7"/>
      <c r="I5" s="5" t="s">
        <v>7</v>
      </c>
      <c r="J5" s="5" t="s">
        <v>8</v>
      </c>
      <c r="K5" s="7"/>
    </row>
    <row r="6" spans="1:11" s="4" customFormat="1" ht="13.8" x14ac:dyDescent="0.25">
      <c r="A6" s="3">
        <v>1</v>
      </c>
      <c r="B6" s="3" t="s">
        <v>9</v>
      </c>
      <c r="C6" s="8">
        <v>103.87908983413523</v>
      </c>
      <c r="D6" s="8"/>
      <c r="E6" s="3" t="s">
        <v>10</v>
      </c>
      <c r="F6" s="8">
        <v>160.42479557604136</v>
      </c>
      <c r="G6" s="8"/>
      <c r="H6" s="3" t="s">
        <v>10</v>
      </c>
      <c r="I6" s="8">
        <v>148.45495677887786</v>
      </c>
      <c r="J6" s="8"/>
      <c r="K6" s="3" t="s">
        <v>10</v>
      </c>
    </row>
    <row r="7" spans="1:11" s="4" customFormat="1" ht="13.8" x14ac:dyDescent="0.25">
      <c r="A7" s="3"/>
      <c r="B7" s="9" t="s">
        <v>11</v>
      </c>
      <c r="C7" s="10">
        <v>0.66518592830442314</v>
      </c>
      <c r="D7" s="10">
        <v>0.577903403418355</v>
      </c>
      <c r="E7" s="9" t="s">
        <v>10</v>
      </c>
      <c r="F7" s="10">
        <v>0.48369052608902752</v>
      </c>
      <c r="G7" s="10">
        <v>0.57635285179361317</v>
      </c>
      <c r="H7" s="9" t="s">
        <v>10</v>
      </c>
      <c r="I7" s="10">
        <v>0.47064656124120213</v>
      </c>
      <c r="J7" s="10">
        <v>0.40671073123518359</v>
      </c>
      <c r="K7" s="9" t="s">
        <v>10</v>
      </c>
    </row>
    <row r="8" spans="1:11" s="4" customFormat="1" ht="13.8" x14ac:dyDescent="0.25">
      <c r="A8" s="3"/>
      <c r="B8" s="11" t="s">
        <v>12</v>
      </c>
      <c r="C8" s="8"/>
      <c r="D8" s="8">
        <v>0.33400000000000002</v>
      </c>
      <c r="E8" s="3" t="s">
        <v>10</v>
      </c>
      <c r="F8" s="8"/>
      <c r="G8" s="8">
        <v>0.33100000000000002</v>
      </c>
      <c r="H8" s="3" t="s">
        <v>10</v>
      </c>
      <c r="I8" s="8"/>
      <c r="J8" s="8">
        <v>0.16500000000000001</v>
      </c>
      <c r="K8" s="3" t="s">
        <v>10</v>
      </c>
    </row>
    <row r="9" spans="1:11" s="4" customFormat="1" ht="13.8" x14ac:dyDescent="0.25">
      <c r="A9" s="3"/>
      <c r="B9" s="3"/>
      <c r="C9" s="8"/>
      <c r="D9" s="8"/>
      <c r="E9" s="3"/>
      <c r="F9" s="8"/>
      <c r="G9" s="8"/>
      <c r="H9" s="3"/>
      <c r="I9" s="8"/>
      <c r="J9" s="8"/>
      <c r="K9" s="3"/>
    </row>
    <row r="10" spans="1:11" s="4" customFormat="1" ht="13.8" x14ac:dyDescent="0.25">
      <c r="A10" s="3">
        <v>2</v>
      </c>
      <c r="B10" s="3" t="s">
        <v>9</v>
      </c>
      <c r="C10" s="8">
        <v>154.98216047246942</v>
      </c>
      <c r="D10" s="8"/>
      <c r="E10" s="3" t="s">
        <v>10</v>
      </c>
      <c r="F10" s="8">
        <v>178.99250296754477</v>
      </c>
      <c r="G10" s="8"/>
      <c r="H10" s="3" t="s">
        <v>10</v>
      </c>
      <c r="I10" s="8">
        <v>151.57627690917971</v>
      </c>
      <c r="J10" s="8"/>
      <c r="K10" s="3" t="s">
        <v>10</v>
      </c>
    </row>
    <row r="11" spans="1:11" s="4" customFormat="1" ht="13.8" x14ac:dyDescent="0.25">
      <c r="A11" s="3"/>
      <c r="B11" s="3" t="s">
        <v>11</v>
      </c>
      <c r="C11" s="8">
        <v>0.44234566128599712</v>
      </c>
      <c r="D11" s="8">
        <v>0.38430317339414588</v>
      </c>
      <c r="E11" s="3" t="s">
        <v>10</v>
      </c>
      <c r="F11" s="8">
        <v>0.36505477382610446</v>
      </c>
      <c r="G11" s="8">
        <v>0.43498962375132755</v>
      </c>
      <c r="H11" s="3" t="s">
        <v>10</v>
      </c>
      <c r="I11" s="8">
        <v>0.38448545743591223</v>
      </c>
      <c r="J11" s="8">
        <v>0.33225433780002372</v>
      </c>
      <c r="K11" s="3" t="s">
        <v>10</v>
      </c>
    </row>
    <row r="12" spans="1:11" s="4" customFormat="1" ht="13.8" x14ac:dyDescent="0.25">
      <c r="A12" s="3"/>
      <c r="B12" s="3" t="s">
        <v>13</v>
      </c>
      <c r="C12" s="8">
        <v>-25.355379609070827</v>
      </c>
      <c r="D12" s="8">
        <v>-0.59722845087509013</v>
      </c>
      <c r="E12" s="3" t="s">
        <v>10</v>
      </c>
      <c r="F12" s="8">
        <v>-20.767204729286831</v>
      </c>
      <c r="G12" s="8">
        <v>-0.48824977677044779</v>
      </c>
      <c r="H12" s="3" t="s">
        <v>10</v>
      </c>
      <c r="I12" s="8">
        <v>-24.909125058138223</v>
      </c>
      <c r="J12" s="8">
        <v>-0.5269686523457765</v>
      </c>
      <c r="K12" s="3" t="s">
        <v>10</v>
      </c>
    </row>
    <row r="13" spans="1:11" s="4" customFormat="1" ht="13.8" x14ac:dyDescent="0.25">
      <c r="A13" s="3"/>
      <c r="B13" s="3" t="s">
        <v>14</v>
      </c>
      <c r="C13" s="8">
        <v>13.406852221195397</v>
      </c>
      <c r="D13" s="8">
        <v>0.30960681435992904</v>
      </c>
      <c r="E13" s="3" t="s">
        <v>10</v>
      </c>
      <c r="F13" s="8">
        <v>11.531347261284656</v>
      </c>
      <c r="G13" s="8">
        <v>0.26580146905634378</v>
      </c>
      <c r="H13" s="3" t="s">
        <v>15</v>
      </c>
      <c r="I13" s="8">
        <v>18.466996303619293</v>
      </c>
      <c r="J13" s="8">
        <v>0.3830327313132546</v>
      </c>
      <c r="K13" s="3" t="s">
        <v>10</v>
      </c>
    </row>
    <row r="14" spans="1:11" s="4" customFormat="1" ht="13.8" x14ac:dyDescent="0.25">
      <c r="A14" s="3"/>
      <c r="B14" s="3" t="s">
        <v>16</v>
      </c>
      <c r="C14" s="8">
        <v>9.1039436290841973</v>
      </c>
      <c r="D14" s="8">
        <v>0.24322598927844957</v>
      </c>
      <c r="E14" s="3" t="s">
        <v>10</v>
      </c>
      <c r="F14" s="8">
        <v>12.830162566951193</v>
      </c>
      <c r="G14" s="8">
        <v>0.34214186256314</v>
      </c>
      <c r="H14" s="3" t="s">
        <v>10</v>
      </c>
      <c r="I14" s="8">
        <v>10.252614511722053</v>
      </c>
      <c r="J14" s="8">
        <v>0.24602032267667687</v>
      </c>
      <c r="K14" s="3" t="s">
        <v>10</v>
      </c>
    </row>
    <row r="15" spans="1:11" s="4" customFormat="1" ht="13.8" x14ac:dyDescent="0.25">
      <c r="A15" s="3"/>
      <c r="B15" s="3" t="s">
        <v>17</v>
      </c>
      <c r="C15" s="8">
        <v>1.2287576129489122</v>
      </c>
      <c r="D15" s="8">
        <v>3.1533802444715944E-2</v>
      </c>
      <c r="E15" s="3" t="s">
        <v>18</v>
      </c>
      <c r="F15" s="8">
        <v>-0.13806832495099694</v>
      </c>
      <c r="G15" s="8">
        <v>-3.536696677585893E-3</v>
      </c>
      <c r="H15" s="3" t="s">
        <v>18</v>
      </c>
      <c r="I15" s="8">
        <v>0.92163364343512288</v>
      </c>
      <c r="J15" s="8">
        <v>2.1243417156647855E-2</v>
      </c>
      <c r="K15" s="3" t="s">
        <v>18</v>
      </c>
    </row>
    <row r="16" spans="1:11" s="4" customFormat="1" ht="13.8" x14ac:dyDescent="0.25">
      <c r="A16" s="3"/>
      <c r="B16" s="3" t="s">
        <v>19</v>
      </c>
      <c r="C16" s="8">
        <v>5.5675552690190511</v>
      </c>
      <c r="D16" s="8">
        <v>0.12807713294750891</v>
      </c>
      <c r="E16" s="3" t="s">
        <v>20</v>
      </c>
      <c r="F16" s="8">
        <v>4.5653525441862426</v>
      </c>
      <c r="G16" s="8">
        <v>0.10482744914085407</v>
      </c>
      <c r="H16" s="3" t="s">
        <v>18</v>
      </c>
      <c r="I16" s="8">
        <v>2.9093338275740144</v>
      </c>
      <c r="J16" s="8">
        <v>6.0111359946175225E-2</v>
      </c>
      <c r="K16" s="3" t="s">
        <v>18</v>
      </c>
    </row>
    <row r="17" spans="1:11" s="4" customFormat="1" ht="13.8" x14ac:dyDescent="0.25">
      <c r="A17" s="9"/>
      <c r="B17" s="9" t="s">
        <v>21</v>
      </c>
      <c r="C17" s="10">
        <v>-4.701119468476084</v>
      </c>
      <c r="D17" s="10">
        <v>-0.10815659076333096</v>
      </c>
      <c r="E17" s="9" t="s">
        <v>18</v>
      </c>
      <c r="F17" s="10">
        <v>-6.1294682188540586</v>
      </c>
      <c r="G17" s="10">
        <v>-0.14075639535935447</v>
      </c>
      <c r="H17" s="9" t="s">
        <v>20</v>
      </c>
      <c r="I17" s="10">
        <v>-2.244384397473842</v>
      </c>
      <c r="J17" s="10">
        <v>-4.6377237809082088E-2</v>
      </c>
      <c r="K17" s="9" t="s">
        <v>18</v>
      </c>
    </row>
    <row r="18" spans="1:11" s="4" customFormat="1" ht="13.8" x14ac:dyDescent="0.25">
      <c r="A18" s="3"/>
      <c r="B18" s="11" t="s">
        <v>12</v>
      </c>
      <c r="C18" s="8"/>
      <c r="D18" s="8">
        <v>0.129</v>
      </c>
      <c r="E18" s="3" t="s">
        <v>10</v>
      </c>
      <c r="F18" s="8"/>
      <c r="G18" s="8">
        <v>0.15099999999999997</v>
      </c>
      <c r="H18" s="3" t="s">
        <v>10</v>
      </c>
      <c r="I18" s="3"/>
      <c r="J18" s="8">
        <v>0.10600000000000001</v>
      </c>
      <c r="K18" s="3" t="s">
        <v>10</v>
      </c>
    </row>
    <row r="19" spans="1:11" s="4" customFormat="1" ht="14.4" thickBot="1" x14ac:dyDescent="0.3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</row>
    <row r="20" spans="1:11" s="4" customFormat="1" ht="13.8" x14ac:dyDescent="0.25">
      <c r="A20" s="3" t="s">
        <v>22</v>
      </c>
      <c r="B20" s="12"/>
      <c r="C20" s="12"/>
      <c r="D20" s="12"/>
      <c r="E20" s="12"/>
      <c r="F20" s="12"/>
      <c r="G20" s="12"/>
      <c r="H20" s="12"/>
      <c r="I20" s="12"/>
      <c r="J20" s="12"/>
      <c r="K20" s="12"/>
    </row>
  </sheetData>
  <mergeCells count="3">
    <mergeCell ref="C3:D3"/>
    <mergeCell ref="F3:G3"/>
    <mergeCell ref="I3:J3"/>
  </mergeCells>
  <pageMargins left="1" right="1" top="1" bottom="1" header="0.5" footer="0.5"/>
  <pageSetup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1. univariate</vt:lpstr>
      <vt:lpstr>3. control variables</vt:lpstr>
      <vt:lpstr>'1. univariate'!Print_Area</vt:lpstr>
      <vt:lpstr>'3. control variables'!Print_Area</vt:lpstr>
    </vt:vector>
  </TitlesOfParts>
  <Company>MPR Associates,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 Bradby</dc:creator>
  <cp:lastModifiedBy>Aniket Gupta</cp:lastModifiedBy>
  <dcterms:created xsi:type="dcterms:W3CDTF">2000-06-11T23:49:47Z</dcterms:created>
  <dcterms:modified xsi:type="dcterms:W3CDTF">2024-02-03T22:23:26Z</dcterms:modified>
</cp:coreProperties>
</file>