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homework\original\"/>
    </mc:Choice>
  </mc:AlternateContent>
  <xr:revisionPtr revIDLastSave="0" documentId="8_{D6AA65CC-5615-412B-9B5D-170D69CF5A62}" xr6:coauthVersionLast="47" xr6:coauthVersionMax="47" xr10:uidLastSave="{00000000-0000-0000-0000-000000000000}"/>
  <bookViews>
    <workbookView xWindow="3348" yWindow="3348" windowWidth="17280" windowHeight="8880" firstSheet="12" activeTab="15"/>
  </bookViews>
  <sheets>
    <sheet name="CPE 100" sheetId="13" r:id="rId1"/>
    <sheet name="CPE 101" sheetId="12" r:id="rId2"/>
    <sheet name="CPE 102" sheetId="11" r:id="rId3"/>
    <sheet name="CPE 103" sheetId="30" r:id="rId4"/>
    <sheet name="CPE 141" sheetId="10" r:id="rId5"/>
    <sheet name="CPE 205" sheetId="9" r:id="rId6"/>
    <sheet name="CPE 215" sheetId="8" r:id="rId7"/>
    <sheet name="CPE 234" sheetId="7" r:id="rId8"/>
    <sheet name="CPE 315" sheetId="6" r:id="rId9"/>
    <sheet name="CPE 316" sheetId="5" r:id="rId10"/>
    <sheet name="CPE 434" sheetId="4" r:id="rId11"/>
    <sheet name="CPE 453" sheetId="19" r:id="rId12"/>
    <sheet name="CPE 464" sheetId="18" r:id="rId13"/>
    <sheet name="QFD" sheetId="17" r:id="rId14"/>
    <sheet name="NEW QFD Converted #" sheetId="34" r:id="rId15"/>
    <sheet name="Courses by Outcomes CPE" sheetId="1" r:id="rId16"/>
  </sheets>
  <externalReferences>
    <externalReference r:id="rId17"/>
    <externalReference r:id="rId18"/>
    <externalReference r:id="rId19"/>
    <externalReference r:id="rId20"/>
    <externalReference r:id="rId21"/>
  </externalReferences>
  <definedNames>
    <definedName name="_xlnm.Print_Area" localSheetId="15">'Courses by Outcomes CPE'!$B$3:$CC$31</definedName>
    <definedName name="_xlnm.Print_Area" localSheetId="0">'CPE 100'!$A$1:$D$26</definedName>
    <definedName name="_xlnm.Print_Area" localSheetId="1">'CPE 101'!$A$1:$D$26</definedName>
    <definedName name="_xlnm.Print_Area" localSheetId="2">'CPE 102'!$A$1:$D$26</definedName>
    <definedName name="_xlnm.Print_Area" localSheetId="3">'CPE 103'!$A$1:$D$26</definedName>
    <definedName name="_xlnm.Print_Area" localSheetId="4">'CPE 141'!$A$1:$D$26</definedName>
    <definedName name="_xlnm.Print_Area" localSheetId="5">'CPE 205'!$A$1:$D$26</definedName>
    <definedName name="_xlnm.Print_Area" localSheetId="6">'CPE 215'!$A$1:$D$26</definedName>
    <definedName name="_xlnm.Print_Area" localSheetId="7">'CPE 234'!$A$1:$D$26</definedName>
    <definedName name="_xlnm.Print_Area" localSheetId="8">'CPE 315'!$A$1:$D$26</definedName>
    <definedName name="_xlnm.Print_Area" localSheetId="9">'CPE 316'!$A$1:$D$26</definedName>
    <definedName name="_xlnm.Print_Area" localSheetId="10">'CPE 434'!$A$1:$D$26</definedName>
    <definedName name="_xlnm.Print_Area" localSheetId="11">'CPE 453'!$A$1:$D$26</definedName>
    <definedName name="_xlnm.Print_Area" localSheetId="12">'CPE 464'!$A$1:$D$26</definedName>
    <definedName name="_xlnm.Print_Area" localSheetId="14">'NEW QFD Converted #'!$A$1:$O$24</definedName>
    <definedName name="_xlnm.Print_Area" localSheetId="13">QFD!$A$1:$O$24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1" l="1"/>
  <c r="D8" i="1"/>
  <c r="E8" i="1"/>
  <c r="F8" i="1"/>
  <c r="G8" i="1"/>
  <c r="H8" i="1"/>
  <c r="I8" i="1"/>
  <c r="O8" i="1"/>
  <c r="P8" i="1"/>
  <c r="S8" i="1"/>
  <c r="U8" i="1"/>
  <c r="V8" i="1"/>
  <c r="X8" i="1"/>
  <c r="Y8" i="1"/>
  <c r="Z8" i="1"/>
  <c r="AA8" i="1"/>
  <c r="AB8" i="1"/>
  <c r="AC8" i="1"/>
  <c r="AD8" i="1"/>
  <c r="AE8" i="1"/>
  <c r="BA8" i="1"/>
  <c r="BB8" i="1"/>
  <c r="BC8" i="1"/>
  <c r="BD8" i="1"/>
  <c r="BE8" i="1"/>
  <c r="BF8" i="1"/>
  <c r="BG8" i="1"/>
  <c r="BH8" i="1"/>
  <c r="BI8" i="1"/>
  <c r="BJ8" i="1"/>
  <c r="BK8" i="1"/>
  <c r="BL8" i="1"/>
  <c r="J9" i="1"/>
  <c r="K9" i="1"/>
  <c r="M9" i="1"/>
  <c r="N9" i="1"/>
  <c r="Q9" i="1"/>
  <c r="R9" i="1"/>
  <c r="S9" i="1"/>
  <c r="T9" i="1"/>
  <c r="U9" i="1"/>
  <c r="V9" i="1"/>
  <c r="W9" i="1"/>
  <c r="X9" i="1"/>
  <c r="Y9" i="1"/>
  <c r="Z9" i="1"/>
  <c r="AA9" i="1"/>
  <c r="AA28" i="1" s="1"/>
  <c r="AA29" i="1" s="1"/>
  <c r="AA30" i="1" s="1"/>
  <c r="AB9" i="1"/>
  <c r="AC9" i="1"/>
  <c r="AD9" i="1"/>
  <c r="AE9" i="1"/>
  <c r="AM9" i="1"/>
  <c r="AN9" i="1"/>
  <c r="AO9" i="1"/>
  <c r="AP9" i="1"/>
  <c r="AQ9" i="1"/>
  <c r="AR9" i="1"/>
  <c r="AS9" i="1"/>
  <c r="AT9" i="1"/>
  <c r="AV9" i="1"/>
  <c r="AW9" i="1"/>
  <c r="BA9" i="1"/>
  <c r="BA28" i="1" s="1"/>
  <c r="BA29" i="1" s="1"/>
  <c r="BA30" i="1" s="1"/>
  <c r="BB9" i="1"/>
  <c r="BC9" i="1"/>
  <c r="BD9" i="1"/>
  <c r="BE9" i="1"/>
  <c r="BF9" i="1"/>
  <c r="BG9" i="1"/>
  <c r="BH9" i="1"/>
  <c r="BI9" i="1"/>
  <c r="BI28" i="1" s="1"/>
  <c r="BI29" i="1" s="1"/>
  <c r="BI30" i="1" s="1"/>
  <c r="BJ9" i="1"/>
  <c r="BK9" i="1"/>
  <c r="BL9" i="1"/>
  <c r="D10" i="1"/>
  <c r="J10" i="1"/>
  <c r="K10" i="1"/>
  <c r="M10" i="1"/>
  <c r="M28" i="1" s="1"/>
  <c r="M29" i="1" s="1"/>
  <c r="M30" i="1" s="1"/>
  <c r="N10" i="1"/>
  <c r="Q10" i="1"/>
  <c r="R10" i="1"/>
  <c r="T10" i="1"/>
  <c r="U10" i="1"/>
  <c r="U28" i="1" s="1"/>
  <c r="U29" i="1" s="1"/>
  <c r="U30" i="1" s="1"/>
  <c r="V10" i="1"/>
  <c r="W10" i="1"/>
  <c r="X10" i="1"/>
  <c r="Y10" i="1"/>
  <c r="Z10" i="1"/>
  <c r="AA10" i="1"/>
  <c r="AB10" i="1"/>
  <c r="AC10" i="1"/>
  <c r="AC28" i="1" s="1"/>
  <c r="AC29" i="1" s="1"/>
  <c r="AC30" i="1" s="1"/>
  <c r="AD10" i="1"/>
  <c r="AE10" i="1"/>
  <c r="AM10" i="1"/>
  <c r="AN10" i="1"/>
  <c r="AO10" i="1"/>
  <c r="AP10" i="1"/>
  <c r="AQ10" i="1"/>
  <c r="AR10" i="1"/>
  <c r="AR28" i="1" s="1"/>
  <c r="AR29" i="1" s="1"/>
  <c r="AR30" i="1" s="1"/>
  <c r="AS10" i="1"/>
  <c r="AT10" i="1"/>
  <c r="AV10" i="1"/>
  <c r="AW10" i="1"/>
  <c r="BA10" i="1"/>
  <c r="BB10" i="1"/>
  <c r="BC10" i="1"/>
  <c r="BC28" i="1" s="1"/>
  <c r="BC29" i="1" s="1"/>
  <c r="BC30" i="1" s="1"/>
  <c r="BD10" i="1"/>
  <c r="BE10" i="1"/>
  <c r="BF10" i="1"/>
  <c r="BG10" i="1"/>
  <c r="BH10" i="1"/>
  <c r="BI10" i="1"/>
  <c r="BJ10" i="1"/>
  <c r="BK10" i="1"/>
  <c r="BK28" i="1" s="1"/>
  <c r="BK29" i="1" s="1"/>
  <c r="BK30" i="1" s="1"/>
  <c r="BL10" i="1"/>
  <c r="F11" i="1"/>
  <c r="J11" i="1"/>
  <c r="K11" i="1"/>
  <c r="M11" i="1"/>
  <c r="N11" i="1"/>
  <c r="O11" i="1"/>
  <c r="Q11" i="1"/>
  <c r="R11" i="1"/>
  <c r="T11" i="1"/>
  <c r="U11" i="1"/>
  <c r="V11" i="1"/>
  <c r="W11" i="1"/>
  <c r="W28" i="1" s="1"/>
  <c r="W29" i="1" s="1"/>
  <c r="W30" i="1" s="1"/>
  <c r="X11" i="1"/>
  <c r="Y11" i="1"/>
  <c r="Z11" i="1"/>
  <c r="AA11" i="1"/>
  <c r="AB11" i="1"/>
  <c r="AC11" i="1"/>
  <c r="AD11" i="1"/>
  <c r="AE11" i="1"/>
  <c r="AE28" i="1" s="1"/>
  <c r="AE29" i="1" s="1"/>
  <c r="AE30" i="1" s="1"/>
  <c r="AM11" i="1"/>
  <c r="AN11" i="1"/>
  <c r="AO11" i="1"/>
  <c r="AP11" i="1"/>
  <c r="AQ11" i="1"/>
  <c r="AR11" i="1"/>
  <c r="AS11" i="1"/>
  <c r="AT11" i="1"/>
  <c r="AT28" i="1" s="1"/>
  <c r="AT29" i="1" s="1"/>
  <c r="AT30" i="1" s="1"/>
  <c r="AV11" i="1"/>
  <c r="AW11" i="1"/>
  <c r="BA11" i="1"/>
  <c r="BB11" i="1"/>
  <c r="BC11" i="1"/>
  <c r="BD11" i="1"/>
  <c r="BE11" i="1"/>
  <c r="BE28" i="1" s="1"/>
  <c r="BE29" i="1" s="1"/>
  <c r="BE30" i="1" s="1"/>
  <c r="BF11" i="1"/>
  <c r="BG11" i="1"/>
  <c r="BH11" i="1"/>
  <c r="BI11" i="1"/>
  <c r="BJ11" i="1"/>
  <c r="BK11" i="1"/>
  <c r="BL11" i="1"/>
  <c r="H12" i="1"/>
  <c r="J12" i="1"/>
  <c r="K12" i="1"/>
  <c r="M12" i="1"/>
  <c r="N12" i="1"/>
  <c r="Q12" i="1"/>
  <c r="Q28" i="1" s="1"/>
  <c r="Q29" i="1" s="1"/>
  <c r="Q30" i="1" s="1"/>
  <c r="R12" i="1"/>
  <c r="T12" i="1"/>
  <c r="U12" i="1"/>
  <c r="V12" i="1"/>
  <c r="W12" i="1"/>
  <c r="X12" i="1"/>
  <c r="Y12" i="1"/>
  <c r="Y28" i="1" s="1"/>
  <c r="Y29" i="1" s="1"/>
  <c r="Y30" i="1" s="1"/>
  <c r="Z12" i="1"/>
  <c r="AA12" i="1"/>
  <c r="AB12" i="1"/>
  <c r="AC12" i="1"/>
  <c r="AD12" i="1"/>
  <c r="AE12" i="1"/>
  <c r="AM12" i="1"/>
  <c r="AN12" i="1"/>
  <c r="AN28" i="1" s="1"/>
  <c r="AN29" i="1" s="1"/>
  <c r="AN30" i="1" s="1"/>
  <c r="AO12" i="1"/>
  <c r="AP12" i="1"/>
  <c r="AQ12" i="1"/>
  <c r="AR12" i="1"/>
  <c r="AS12" i="1"/>
  <c r="AT12" i="1"/>
  <c r="AV12" i="1"/>
  <c r="AW12" i="1"/>
  <c r="AW28" i="1" s="1"/>
  <c r="AW29" i="1" s="1"/>
  <c r="AW30" i="1" s="1"/>
  <c r="BA12" i="1"/>
  <c r="BB12" i="1"/>
  <c r="BC12" i="1"/>
  <c r="BD12" i="1"/>
  <c r="BE12" i="1"/>
  <c r="BF12" i="1"/>
  <c r="BG12" i="1"/>
  <c r="BH12" i="1"/>
  <c r="BI12" i="1"/>
  <c r="BJ12" i="1"/>
  <c r="BK12" i="1"/>
  <c r="BL12" i="1"/>
  <c r="J13" i="1"/>
  <c r="K13" i="1"/>
  <c r="M13" i="1"/>
  <c r="N13" i="1"/>
  <c r="Q13" i="1"/>
  <c r="R13" i="1"/>
  <c r="S13" i="1"/>
  <c r="T13" i="1"/>
  <c r="U13" i="1"/>
  <c r="V13" i="1"/>
  <c r="W13" i="1"/>
  <c r="X13" i="1"/>
  <c r="Y13" i="1"/>
  <c r="Z13" i="1"/>
  <c r="AA13" i="1"/>
  <c r="AB13" i="1"/>
  <c r="AC13" i="1"/>
  <c r="AD13" i="1"/>
  <c r="AE13" i="1"/>
  <c r="AM13" i="1"/>
  <c r="AN13" i="1"/>
  <c r="AO13" i="1"/>
  <c r="AP13" i="1"/>
  <c r="AQ13" i="1"/>
  <c r="AR13" i="1"/>
  <c r="AS13" i="1"/>
  <c r="AT13" i="1"/>
  <c r="AV13" i="1"/>
  <c r="AW13" i="1"/>
  <c r="BA13" i="1"/>
  <c r="BB13" i="1"/>
  <c r="BC13" i="1"/>
  <c r="BD13" i="1"/>
  <c r="BE13" i="1"/>
  <c r="BF13" i="1"/>
  <c r="BG13" i="1"/>
  <c r="BH13" i="1"/>
  <c r="BI13" i="1"/>
  <c r="BJ13" i="1"/>
  <c r="BK13" i="1"/>
  <c r="BL13" i="1"/>
  <c r="J14" i="1"/>
  <c r="K14" i="1"/>
  <c r="M14" i="1"/>
  <c r="N14" i="1"/>
  <c r="Q14" i="1"/>
  <c r="R14" i="1"/>
  <c r="T14" i="1"/>
  <c r="U14" i="1"/>
  <c r="V14" i="1"/>
  <c r="W14" i="1"/>
  <c r="X14" i="1"/>
  <c r="Y14" i="1"/>
  <c r="Z14" i="1"/>
  <c r="AA14" i="1"/>
  <c r="AB14" i="1"/>
  <c r="AC14" i="1"/>
  <c r="AD14" i="1"/>
  <c r="AE14" i="1"/>
  <c r="AM14" i="1"/>
  <c r="AN14" i="1"/>
  <c r="AO14" i="1"/>
  <c r="AP14" i="1"/>
  <c r="AQ14" i="1"/>
  <c r="AR14" i="1"/>
  <c r="AS14" i="1"/>
  <c r="AT14" i="1"/>
  <c r="AV14" i="1"/>
  <c r="AW14" i="1"/>
  <c r="BA14" i="1"/>
  <c r="BB14" i="1"/>
  <c r="BC14" i="1"/>
  <c r="BD14" i="1"/>
  <c r="BE14" i="1"/>
  <c r="BF14" i="1"/>
  <c r="BG14" i="1"/>
  <c r="BH14" i="1"/>
  <c r="BI14" i="1"/>
  <c r="BJ14" i="1"/>
  <c r="BK14" i="1"/>
  <c r="BL14" i="1"/>
  <c r="F15" i="1"/>
  <c r="J15" i="1"/>
  <c r="K15" i="1"/>
  <c r="M15" i="1"/>
  <c r="N15" i="1"/>
  <c r="O15" i="1"/>
  <c r="Q15" i="1"/>
  <c r="R15" i="1"/>
  <c r="T15" i="1"/>
  <c r="U15" i="1"/>
  <c r="V15" i="1"/>
  <c r="W15" i="1"/>
  <c r="X15" i="1"/>
  <c r="Y15" i="1"/>
  <c r="Z15" i="1"/>
  <c r="AA15" i="1"/>
  <c r="AB15" i="1"/>
  <c r="AC15" i="1"/>
  <c r="AD15" i="1"/>
  <c r="AE15" i="1"/>
  <c r="AM15" i="1"/>
  <c r="AN15" i="1"/>
  <c r="AO15" i="1"/>
  <c r="AP15" i="1"/>
  <c r="AQ15" i="1"/>
  <c r="AR15" i="1"/>
  <c r="AS15" i="1"/>
  <c r="AT15" i="1"/>
  <c r="AV15" i="1"/>
  <c r="AW15" i="1"/>
  <c r="BA15" i="1"/>
  <c r="BB15" i="1"/>
  <c r="BC15" i="1"/>
  <c r="BD15" i="1"/>
  <c r="BE15" i="1"/>
  <c r="BF15" i="1"/>
  <c r="BG15" i="1"/>
  <c r="BH15" i="1"/>
  <c r="BI15" i="1"/>
  <c r="BJ15" i="1"/>
  <c r="BK15" i="1"/>
  <c r="BL15" i="1"/>
  <c r="H16" i="1"/>
  <c r="J16" i="1"/>
  <c r="K16" i="1"/>
  <c r="M16" i="1"/>
  <c r="N16" i="1"/>
  <c r="Q16" i="1"/>
  <c r="R16" i="1"/>
  <c r="T16" i="1"/>
  <c r="U16" i="1"/>
  <c r="V16" i="1"/>
  <c r="W16" i="1"/>
  <c r="X16" i="1"/>
  <c r="Y16" i="1"/>
  <c r="Z16" i="1"/>
  <c r="AA16" i="1"/>
  <c r="AB16" i="1"/>
  <c r="AC16" i="1"/>
  <c r="AD16" i="1"/>
  <c r="AE16" i="1"/>
  <c r="AM16" i="1"/>
  <c r="AN16" i="1"/>
  <c r="AO16" i="1"/>
  <c r="AP16" i="1"/>
  <c r="AQ16" i="1"/>
  <c r="AR16" i="1"/>
  <c r="AS16" i="1"/>
  <c r="AT16" i="1"/>
  <c r="AV16" i="1"/>
  <c r="AW16" i="1"/>
  <c r="BA16" i="1"/>
  <c r="BB16" i="1"/>
  <c r="BC16" i="1"/>
  <c r="BD16" i="1"/>
  <c r="BE16" i="1"/>
  <c r="BF16" i="1"/>
  <c r="BG16" i="1"/>
  <c r="BH16" i="1"/>
  <c r="BI16" i="1"/>
  <c r="BJ16" i="1"/>
  <c r="BK16" i="1"/>
  <c r="BL16" i="1"/>
  <c r="J17" i="1"/>
  <c r="K17" i="1"/>
  <c r="M17" i="1"/>
  <c r="N17" i="1"/>
  <c r="Q17" i="1"/>
  <c r="R17" i="1"/>
  <c r="S17" i="1"/>
  <c r="T17" i="1"/>
  <c r="U17" i="1"/>
  <c r="V17" i="1"/>
  <c r="W17" i="1"/>
  <c r="X17" i="1"/>
  <c r="Y17" i="1"/>
  <c r="Z17" i="1"/>
  <c r="AA17" i="1"/>
  <c r="AB17" i="1"/>
  <c r="AC17" i="1"/>
  <c r="AD17" i="1"/>
  <c r="AE17" i="1"/>
  <c r="AM17" i="1"/>
  <c r="AN17" i="1"/>
  <c r="AO17" i="1"/>
  <c r="AP17" i="1"/>
  <c r="AQ17" i="1"/>
  <c r="AR17" i="1"/>
  <c r="AS17" i="1"/>
  <c r="AT17" i="1"/>
  <c r="AV17" i="1"/>
  <c r="AW17" i="1"/>
  <c r="BA17" i="1"/>
  <c r="BB17" i="1"/>
  <c r="BC17" i="1"/>
  <c r="BD17" i="1"/>
  <c r="BE17" i="1"/>
  <c r="BF17" i="1"/>
  <c r="BG17" i="1"/>
  <c r="BH17" i="1"/>
  <c r="BI17" i="1"/>
  <c r="BJ17" i="1"/>
  <c r="BK17" i="1"/>
  <c r="BL17" i="1"/>
  <c r="D18" i="1"/>
  <c r="J18" i="1"/>
  <c r="K18" i="1"/>
  <c r="M18" i="1"/>
  <c r="N18" i="1"/>
  <c r="Q18" i="1"/>
  <c r="R18" i="1"/>
  <c r="T18" i="1"/>
  <c r="U18" i="1"/>
  <c r="V18" i="1"/>
  <c r="W18" i="1"/>
  <c r="X18" i="1"/>
  <c r="Y18" i="1"/>
  <c r="Z18" i="1"/>
  <c r="AA18" i="1"/>
  <c r="AB18" i="1"/>
  <c r="AC18" i="1"/>
  <c r="AD18" i="1"/>
  <c r="AE18" i="1"/>
  <c r="AM18" i="1"/>
  <c r="AN18" i="1"/>
  <c r="AO18" i="1"/>
  <c r="AP18" i="1"/>
  <c r="AQ18" i="1"/>
  <c r="AR18" i="1"/>
  <c r="AS18" i="1"/>
  <c r="AT18" i="1"/>
  <c r="AV18" i="1"/>
  <c r="AW18" i="1"/>
  <c r="BA18" i="1"/>
  <c r="BB18" i="1"/>
  <c r="BC18" i="1"/>
  <c r="BD18" i="1"/>
  <c r="BE18" i="1"/>
  <c r="BF18" i="1"/>
  <c r="BG18" i="1"/>
  <c r="BH18" i="1"/>
  <c r="BI18" i="1"/>
  <c r="BJ18" i="1"/>
  <c r="BK18" i="1"/>
  <c r="BL18" i="1"/>
  <c r="F19" i="1"/>
  <c r="J19" i="1"/>
  <c r="K19" i="1"/>
  <c r="M19" i="1"/>
  <c r="N19" i="1"/>
  <c r="O19" i="1"/>
  <c r="Q19" i="1"/>
  <c r="R19" i="1"/>
  <c r="T19" i="1"/>
  <c r="U19" i="1"/>
  <c r="V19" i="1"/>
  <c r="W19" i="1"/>
  <c r="X19" i="1"/>
  <c r="Y19" i="1"/>
  <c r="Z19" i="1"/>
  <c r="AA19" i="1"/>
  <c r="AB19" i="1"/>
  <c r="AC19" i="1"/>
  <c r="AD19" i="1"/>
  <c r="AE19" i="1"/>
  <c r="AM19" i="1"/>
  <c r="AN19" i="1"/>
  <c r="AO19" i="1"/>
  <c r="AP19" i="1"/>
  <c r="AQ19" i="1"/>
  <c r="AR19" i="1"/>
  <c r="AS19" i="1"/>
  <c r="AT19" i="1"/>
  <c r="AV19" i="1"/>
  <c r="AW19" i="1"/>
  <c r="BA19" i="1"/>
  <c r="BB19" i="1"/>
  <c r="BC19" i="1"/>
  <c r="BD19" i="1"/>
  <c r="BE19" i="1"/>
  <c r="BF19" i="1"/>
  <c r="BG19" i="1"/>
  <c r="BH19" i="1"/>
  <c r="BI19" i="1"/>
  <c r="BJ19" i="1"/>
  <c r="BK19" i="1"/>
  <c r="BL19" i="1"/>
  <c r="O20" i="1"/>
  <c r="U20" i="1"/>
  <c r="BB20" i="1"/>
  <c r="BC20" i="1"/>
  <c r="BD20" i="1"/>
  <c r="BE20" i="1"/>
  <c r="BZ20" i="1" s="1"/>
  <c r="BF20" i="1"/>
  <c r="BG20" i="1"/>
  <c r="U21" i="1"/>
  <c r="BB21" i="1"/>
  <c r="BB28" i="1" s="1"/>
  <c r="BB29" i="1" s="1"/>
  <c r="BB30" i="1" s="1"/>
  <c r="BC21" i="1"/>
  <c r="BD21" i="1"/>
  <c r="BE21" i="1"/>
  <c r="BF21" i="1"/>
  <c r="BF28" i="1" s="1"/>
  <c r="BF29" i="1" s="1"/>
  <c r="BF30" i="1" s="1"/>
  <c r="BG21" i="1"/>
  <c r="U22" i="1"/>
  <c r="BB22" i="1"/>
  <c r="BC22" i="1"/>
  <c r="BD22" i="1"/>
  <c r="BE22" i="1"/>
  <c r="BF22" i="1"/>
  <c r="BG22" i="1"/>
  <c r="J24" i="1"/>
  <c r="BZ24" i="1" s="1"/>
  <c r="K24" i="1"/>
  <c r="M24" i="1"/>
  <c r="N24" i="1"/>
  <c r="Q24" i="1"/>
  <c r="R24" i="1"/>
  <c r="U24" i="1"/>
  <c r="V24" i="1"/>
  <c r="W24" i="1"/>
  <c r="X24" i="1"/>
  <c r="Y24" i="1"/>
  <c r="Z24" i="1"/>
  <c r="AA24" i="1"/>
  <c r="AB24" i="1"/>
  <c r="AC24" i="1"/>
  <c r="AD24" i="1"/>
  <c r="AE24" i="1"/>
  <c r="J25" i="1"/>
  <c r="BZ25" i="1" s="1"/>
  <c r="K25" i="1"/>
  <c r="M25" i="1"/>
  <c r="N25" i="1"/>
  <c r="Q25" i="1"/>
  <c r="R25" i="1"/>
  <c r="U25" i="1"/>
  <c r="V25" i="1"/>
  <c r="W25" i="1"/>
  <c r="X25" i="1"/>
  <c r="Y25" i="1"/>
  <c r="Z25" i="1"/>
  <c r="AA25" i="1"/>
  <c r="AB25" i="1"/>
  <c r="AC25" i="1"/>
  <c r="AD25" i="1"/>
  <c r="AE25" i="1"/>
  <c r="J26" i="1"/>
  <c r="K26" i="1"/>
  <c r="M26" i="1"/>
  <c r="N26" i="1"/>
  <c r="Q26" i="1"/>
  <c r="R26" i="1"/>
  <c r="U26" i="1"/>
  <c r="V26" i="1"/>
  <c r="W26" i="1"/>
  <c r="X26" i="1"/>
  <c r="Y26" i="1"/>
  <c r="Z26" i="1"/>
  <c r="AA26" i="1"/>
  <c r="AB26" i="1"/>
  <c r="AB28" i="1" s="1"/>
  <c r="AB29" i="1" s="1"/>
  <c r="AB30" i="1" s="1"/>
  <c r="AC26" i="1"/>
  <c r="AD26" i="1"/>
  <c r="AE26" i="1"/>
  <c r="J27" i="1"/>
  <c r="K27" i="1"/>
  <c r="CA27" i="1" s="1"/>
  <c r="M27" i="1"/>
  <c r="N27" i="1"/>
  <c r="N28" i="1" s="1"/>
  <c r="N29" i="1" s="1"/>
  <c r="N30" i="1" s="1"/>
  <c r="Q27" i="1"/>
  <c r="R27" i="1"/>
  <c r="U27" i="1"/>
  <c r="V27" i="1"/>
  <c r="W27" i="1"/>
  <c r="X27" i="1"/>
  <c r="Y27" i="1"/>
  <c r="Z27" i="1"/>
  <c r="AA27" i="1"/>
  <c r="AB27" i="1"/>
  <c r="AC27" i="1"/>
  <c r="AD27" i="1"/>
  <c r="AE27" i="1"/>
  <c r="J28" i="1"/>
  <c r="J29" i="1" s="1"/>
  <c r="J30" i="1" s="1"/>
  <c r="K28" i="1"/>
  <c r="L28" i="1"/>
  <c r="R28" i="1"/>
  <c r="R29" i="1" s="1"/>
  <c r="R30" i="1" s="1"/>
  <c r="T28" i="1"/>
  <c r="V28" i="1"/>
  <c r="V29" i="1" s="1"/>
  <c r="V30" i="1" s="1"/>
  <c r="X28" i="1"/>
  <c r="Z28" i="1"/>
  <c r="Z29" i="1" s="1"/>
  <c r="Z30" i="1" s="1"/>
  <c r="AD28" i="1"/>
  <c r="AD29" i="1" s="1"/>
  <c r="AD30" i="1" s="1"/>
  <c r="AF28" i="1"/>
  <c r="AG28" i="1"/>
  <c r="AH28" i="1"/>
  <c r="AH29" i="1" s="1"/>
  <c r="AH30" i="1" s="1"/>
  <c r="AI28" i="1"/>
  <c r="AJ28" i="1"/>
  <c r="AK28" i="1"/>
  <c r="AK29" i="1" s="1"/>
  <c r="AK30" i="1" s="1"/>
  <c r="AL28" i="1"/>
  <c r="AL29" i="1" s="1"/>
  <c r="AL30" i="1" s="1"/>
  <c r="AM28" i="1"/>
  <c r="AO28" i="1"/>
  <c r="AP28" i="1"/>
  <c r="AP29" i="1" s="1"/>
  <c r="AP30" i="1" s="1"/>
  <c r="AQ28" i="1"/>
  <c r="AS28" i="1"/>
  <c r="AS29" i="1" s="1"/>
  <c r="AS30" i="1" s="1"/>
  <c r="AU28" i="1"/>
  <c r="AV28" i="1"/>
  <c r="AY28" i="1"/>
  <c r="AZ28" i="1"/>
  <c r="BG28" i="1"/>
  <c r="BG29" i="1" s="1"/>
  <c r="BG30" i="1" s="1"/>
  <c r="BH28" i="1"/>
  <c r="BJ28" i="1"/>
  <c r="BJ29" i="1" s="1"/>
  <c r="BJ30" i="1" s="1"/>
  <c r="BL28" i="1"/>
  <c r="BM28" i="1"/>
  <c r="BN28" i="1"/>
  <c r="BO28" i="1"/>
  <c r="BO29" i="1" s="1"/>
  <c r="BO30" i="1" s="1"/>
  <c r="BP28" i="1"/>
  <c r="BQ28" i="1"/>
  <c r="BR28" i="1"/>
  <c r="BR29" i="1" s="1"/>
  <c r="BR30" i="1" s="1"/>
  <c r="BS28" i="1"/>
  <c r="BS29" i="1" s="1"/>
  <c r="BS30" i="1" s="1"/>
  <c r="BT28" i="1"/>
  <c r="BU28" i="1"/>
  <c r="BV28" i="1"/>
  <c r="BW28" i="1"/>
  <c r="BW29" i="1" s="1"/>
  <c r="BW30" i="1" s="1"/>
  <c r="BX28" i="1"/>
  <c r="K29" i="1"/>
  <c r="K30" i="1" s="1"/>
  <c r="L29" i="1"/>
  <c r="T29" i="1"/>
  <c r="X29" i="1"/>
  <c r="X30" i="1" s="1"/>
  <c r="AF29" i="1"/>
  <c r="AF30" i="1" s="1"/>
  <c r="AG29" i="1"/>
  <c r="AI29" i="1"/>
  <c r="AI30" i="1" s="1"/>
  <c r="AJ29" i="1"/>
  <c r="AM29" i="1"/>
  <c r="AM30" i="1" s="1"/>
  <c r="AO29" i="1"/>
  <c r="AQ29" i="1"/>
  <c r="AQ30" i="1" s="1"/>
  <c r="AU29" i="1"/>
  <c r="AU30" i="1" s="1"/>
  <c r="AV29" i="1"/>
  <c r="AV30" i="1" s="1"/>
  <c r="AY29" i="1"/>
  <c r="AY30" i="1" s="1"/>
  <c r="AZ29" i="1"/>
  <c r="BH29" i="1"/>
  <c r="BH30" i="1" s="1"/>
  <c r="BL29" i="1"/>
  <c r="BL30" i="1" s="1"/>
  <c r="BM29" i="1"/>
  <c r="BM30" i="1" s="1"/>
  <c r="BN29" i="1"/>
  <c r="BP29" i="1"/>
  <c r="BP30" i="1" s="1"/>
  <c r="BQ29" i="1"/>
  <c r="BT29" i="1"/>
  <c r="BT30" i="1" s="1"/>
  <c r="BU29" i="1"/>
  <c r="BU30" i="1" s="1"/>
  <c r="BV29" i="1"/>
  <c r="BX29" i="1"/>
  <c r="BX30" i="1" s="1"/>
  <c r="L30" i="1"/>
  <c r="T30" i="1"/>
  <c r="AG30" i="1"/>
  <c r="AJ30" i="1"/>
  <c r="AO30" i="1"/>
  <c r="AZ30" i="1"/>
  <c r="BN30" i="1"/>
  <c r="BQ30" i="1"/>
  <c r="BV30" i="1"/>
  <c r="B4" i="34"/>
  <c r="C9" i="1" s="1"/>
  <c r="C4" i="34"/>
  <c r="D9" i="1" s="1"/>
  <c r="D4" i="34"/>
  <c r="E9" i="1" s="1"/>
  <c r="E4" i="34"/>
  <c r="F9" i="1" s="1"/>
  <c r="F4" i="34"/>
  <c r="G4" i="34"/>
  <c r="G9" i="1" s="1"/>
  <c r="H4" i="34"/>
  <c r="H9" i="1" s="1"/>
  <c r="I4" i="34"/>
  <c r="AX9" i="1" s="1"/>
  <c r="J4" i="34"/>
  <c r="I9" i="1" s="1"/>
  <c r="K4" i="34"/>
  <c r="O9" i="1" s="1"/>
  <c r="L4" i="34"/>
  <c r="M4" i="34"/>
  <c r="P9" i="1" s="1"/>
  <c r="N4" i="34"/>
  <c r="B5" i="34"/>
  <c r="C10" i="1" s="1"/>
  <c r="C5" i="34"/>
  <c r="D5" i="34"/>
  <c r="E10" i="1" s="1"/>
  <c r="E5" i="34"/>
  <c r="F10" i="1" s="1"/>
  <c r="F5" i="34"/>
  <c r="G5" i="34"/>
  <c r="G10" i="1" s="1"/>
  <c r="H5" i="34"/>
  <c r="H10" i="1" s="1"/>
  <c r="I5" i="34"/>
  <c r="AX10" i="1" s="1"/>
  <c r="J5" i="34"/>
  <c r="I10" i="1" s="1"/>
  <c r="K5" i="34"/>
  <c r="O10" i="1" s="1"/>
  <c r="L5" i="34"/>
  <c r="M5" i="34"/>
  <c r="P10" i="1" s="1"/>
  <c r="N5" i="34"/>
  <c r="S10" i="1" s="1"/>
  <c r="B6" i="34"/>
  <c r="C11" i="1" s="1"/>
  <c r="C6" i="34"/>
  <c r="D11" i="1" s="1"/>
  <c r="D6" i="34"/>
  <c r="E11" i="1" s="1"/>
  <c r="E6" i="34"/>
  <c r="F6" i="34"/>
  <c r="G6" i="34"/>
  <c r="G11" i="1" s="1"/>
  <c r="H6" i="34"/>
  <c r="H11" i="1" s="1"/>
  <c r="I6" i="34"/>
  <c r="AX11" i="1" s="1"/>
  <c r="J6" i="34"/>
  <c r="I11" i="1" s="1"/>
  <c r="K6" i="34"/>
  <c r="L6" i="34"/>
  <c r="M6" i="34"/>
  <c r="P11" i="1" s="1"/>
  <c r="N6" i="34"/>
  <c r="S11" i="1" s="1"/>
  <c r="B7" i="34"/>
  <c r="C12" i="1" s="1"/>
  <c r="C7" i="34"/>
  <c r="D12" i="1" s="1"/>
  <c r="D7" i="34"/>
  <c r="E12" i="1" s="1"/>
  <c r="E7" i="34"/>
  <c r="F12" i="1" s="1"/>
  <c r="F7" i="34"/>
  <c r="G7" i="34"/>
  <c r="G12" i="1" s="1"/>
  <c r="H7" i="34"/>
  <c r="I7" i="34"/>
  <c r="AX12" i="1" s="1"/>
  <c r="J7" i="34"/>
  <c r="I12" i="1" s="1"/>
  <c r="K7" i="34"/>
  <c r="O12" i="1" s="1"/>
  <c r="L7" i="34"/>
  <c r="M7" i="34"/>
  <c r="P12" i="1" s="1"/>
  <c r="N7" i="34"/>
  <c r="S12" i="1" s="1"/>
  <c r="B8" i="34"/>
  <c r="C13" i="1" s="1"/>
  <c r="C8" i="34"/>
  <c r="D13" i="1" s="1"/>
  <c r="D8" i="34"/>
  <c r="E13" i="1" s="1"/>
  <c r="E8" i="34"/>
  <c r="F13" i="1" s="1"/>
  <c r="F8" i="34"/>
  <c r="G8" i="34"/>
  <c r="G13" i="1" s="1"/>
  <c r="H8" i="34"/>
  <c r="H13" i="1" s="1"/>
  <c r="I8" i="34"/>
  <c r="AX13" i="1" s="1"/>
  <c r="J8" i="34"/>
  <c r="I13" i="1" s="1"/>
  <c r="K8" i="34"/>
  <c r="O13" i="1" s="1"/>
  <c r="L8" i="34"/>
  <c r="M8" i="34"/>
  <c r="P13" i="1" s="1"/>
  <c r="N8" i="34"/>
  <c r="B9" i="34"/>
  <c r="C14" i="1" s="1"/>
  <c r="C9" i="34"/>
  <c r="D14" i="1" s="1"/>
  <c r="D9" i="34"/>
  <c r="E14" i="1" s="1"/>
  <c r="E9" i="34"/>
  <c r="F14" i="1" s="1"/>
  <c r="F9" i="34"/>
  <c r="G9" i="34"/>
  <c r="G14" i="1" s="1"/>
  <c r="H9" i="34"/>
  <c r="H14" i="1" s="1"/>
  <c r="I9" i="34"/>
  <c r="AX14" i="1" s="1"/>
  <c r="J9" i="34"/>
  <c r="I14" i="1" s="1"/>
  <c r="K9" i="34"/>
  <c r="O14" i="1" s="1"/>
  <c r="L9" i="34"/>
  <c r="M9" i="34"/>
  <c r="P14" i="1" s="1"/>
  <c r="N9" i="34"/>
  <c r="S14" i="1" s="1"/>
  <c r="B10" i="34"/>
  <c r="C15" i="1" s="1"/>
  <c r="C10" i="34"/>
  <c r="D15" i="1" s="1"/>
  <c r="D10" i="34"/>
  <c r="E15" i="1" s="1"/>
  <c r="E10" i="34"/>
  <c r="F10" i="34"/>
  <c r="G10" i="34"/>
  <c r="G15" i="1" s="1"/>
  <c r="H10" i="34"/>
  <c r="H15" i="1" s="1"/>
  <c r="I10" i="34"/>
  <c r="AX15" i="1" s="1"/>
  <c r="J10" i="34"/>
  <c r="I15" i="1" s="1"/>
  <c r="K10" i="34"/>
  <c r="L10" i="34"/>
  <c r="M10" i="34"/>
  <c r="P15" i="1" s="1"/>
  <c r="N10" i="34"/>
  <c r="S15" i="1" s="1"/>
  <c r="B11" i="34"/>
  <c r="C16" i="1" s="1"/>
  <c r="C11" i="34"/>
  <c r="D16" i="1" s="1"/>
  <c r="D11" i="34"/>
  <c r="E16" i="1" s="1"/>
  <c r="E11" i="34"/>
  <c r="F16" i="1" s="1"/>
  <c r="F11" i="34"/>
  <c r="G11" i="34"/>
  <c r="G16" i="1" s="1"/>
  <c r="H11" i="34"/>
  <c r="I11" i="34"/>
  <c r="AX16" i="1" s="1"/>
  <c r="J11" i="34"/>
  <c r="I16" i="1" s="1"/>
  <c r="K11" i="34"/>
  <c r="O16" i="1" s="1"/>
  <c r="L11" i="34"/>
  <c r="M11" i="34"/>
  <c r="P16" i="1" s="1"/>
  <c r="N11" i="34"/>
  <c r="S16" i="1" s="1"/>
  <c r="B12" i="34"/>
  <c r="C17" i="1" s="1"/>
  <c r="C12" i="34"/>
  <c r="D17" i="1" s="1"/>
  <c r="D12" i="34"/>
  <c r="E17" i="1" s="1"/>
  <c r="E12" i="34"/>
  <c r="F17" i="1" s="1"/>
  <c r="F12" i="34"/>
  <c r="G12" i="34"/>
  <c r="G17" i="1" s="1"/>
  <c r="H12" i="34"/>
  <c r="H17" i="1" s="1"/>
  <c r="I12" i="34"/>
  <c r="AX17" i="1" s="1"/>
  <c r="J12" i="34"/>
  <c r="I17" i="1" s="1"/>
  <c r="K12" i="34"/>
  <c r="O17" i="1" s="1"/>
  <c r="L12" i="34"/>
  <c r="M12" i="34"/>
  <c r="P17" i="1" s="1"/>
  <c r="N12" i="34"/>
  <c r="B13" i="34"/>
  <c r="C18" i="1" s="1"/>
  <c r="C13" i="34"/>
  <c r="D13" i="34"/>
  <c r="E18" i="1" s="1"/>
  <c r="E13" i="34"/>
  <c r="F18" i="1" s="1"/>
  <c r="F13" i="34"/>
  <c r="G13" i="34"/>
  <c r="G18" i="1" s="1"/>
  <c r="H13" i="34"/>
  <c r="H18" i="1" s="1"/>
  <c r="I13" i="34"/>
  <c r="AX18" i="1" s="1"/>
  <c r="J13" i="34"/>
  <c r="I18" i="1" s="1"/>
  <c r="K13" i="34"/>
  <c r="O18" i="1" s="1"/>
  <c r="L13" i="34"/>
  <c r="M13" i="34"/>
  <c r="P18" i="1" s="1"/>
  <c r="N13" i="34"/>
  <c r="S18" i="1" s="1"/>
  <c r="B14" i="34"/>
  <c r="C19" i="1" s="1"/>
  <c r="C14" i="34"/>
  <c r="D19" i="1" s="1"/>
  <c r="D14" i="34"/>
  <c r="E19" i="1" s="1"/>
  <c r="E14" i="34"/>
  <c r="F14" i="34"/>
  <c r="G14" i="34"/>
  <c r="G19" i="1" s="1"/>
  <c r="H14" i="34"/>
  <c r="H19" i="1" s="1"/>
  <c r="I14" i="34"/>
  <c r="AX19" i="1" s="1"/>
  <c r="J14" i="34"/>
  <c r="I19" i="1" s="1"/>
  <c r="K14" i="34"/>
  <c r="L14" i="34"/>
  <c r="M14" i="34"/>
  <c r="P19" i="1" s="1"/>
  <c r="N14" i="34"/>
  <c r="S19" i="1" s="1"/>
  <c r="B16" i="34"/>
  <c r="C16" i="34"/>
  <c r="D16" i="34"/>
  <c r="E16" i="34"/>
  <c r="F16" i="34"/>
  <c r="G16" i="34"/>
  <c r="H16" i="34"/>
  <c r="I16" i="34"/>
  <c r="J16" i="34"/>
  <c r="K16" i="34"/>
  <c r="O21" i="1" s="1"/>
  <c r="BZ21" i="1" s="1"/>
  <c r="L16" i="34"/>
  <c r="M16" i="34"/>
  <c r="N16" i="34"/>
  <c r="B17" i="34"/>
  <c r="C17" i="34"/>
  <c r="D17" i="34"/>
  <c r="E17" i="34"/>
  <c r="F17" i="34"/>
  <c r="G17" i="34"/>
  <c r="H17" i="34"/>
  <c r="I17" i="34"/>
  <c r="J17" i="34"/>
  <c r="K17" i="34"/>
  <c r="O22" i="1" s="1"/>
  <c r="BZ22" i="1" s="1"/>
  <c r="L17" i="34"/>
  <c r="M17" i="34"/>
  <c r="N17" i="34"/>
  <c r="B18" i="34"/>
  <c r="C18" i="34"/>
  <c r="D18" i="34"/>
  <c r="E18" i="34"/>
  <c r="F18" i="34"/>
  <c r="G18" i="34"/>
  <c r="H18" i="34"/>
  <c r="I18" i="34"/>
  <c r="J18" i="34"/>
  <c r="K18" i="34"/>
  <c r="L18" i="34"/>
  <c r="M18" i="34"/>
  <c r="N18" i="34"/>
  <c r="B19" i="34"/>
  <c r="C19" i="34"/>
  <c r="D19" i="34"/>
  <c r="E19" i="34"/>
  <c r="F19" i="34"/>
  <c r="G19" i="34"/>
  <c r="H19" i="34"/>
  <c r="I19" i="34"/>
  <c r="J19" i="34"/>
  <c r="K19" i="34"/>
  <c r="L19" i="34"/>
  <c r="M19" i="34"/>
  <c r="N19" i="34"/>
  <c r="B20" i="34"/>
  <c r="C20" i="34"/>
  <c r="D20" i="34"/>
  <c r="E20" i="34"/>
  <c r="F20" i="34"/>
  <c r="G20" i="34"/>
  <c r="H20" i="34"/>
  <c r="I20" i="34"/>
  <c r="J20" i="34"/>
  <c r="K20" i="34"/>
  <c r="L20" i="34"/>
  <c r="M20" i="34"/>
  <c r="N20" i="34"/>
  <c r="B22" i="34"/>
  <c r="C22" i="34"/>
  <c r="D22" i="34"/>
  <c r="E22" i="34"/>
  <c r="F22" i="34"/>
  <c r="G22" i="34"/>
  <c r="H22" i="34"/>
  <c r="I22" i="34"/>
  <c r="J22" i="34"/>
  <c r="K22" i="34"/>
  <c r="L22" i="34"/>
  <c r="M22" i="34"/>
  <c r="N22" i="34"/>
  <c r="B23" i="34"/>
  <c r="C23" i="34"/>
  <c r="D23" i="34"/>
  <c r="E23" i="34"/>
  <c r="F23" i="34"/>
  <c r="G23" i="34"/>
  <c r="H23" i="34"/>
  <c r="I23" i="34"/>
  <c r="J23" i="34"/>
  <c r="K23" i="34"/>
  <c r="L23" i="34"/>
  <c r="M23" i="34"/>
  <c r="N23" i="34"/>
  <c r="B24" i="34"/>
  <c r="C24" i="34"/>
  <c r="D24" i="34"/>
  <c r="E24" i="34"/>
  <c r="F24" i="34"/>
  <c r="G24" i="34"/>
  <c r="H24" i="34"/>
  <c r="I24" i="34"/>
  <c r="J24" i="34"/>
  <c r="K24" i="34"/>
  <c r="L24" i="34"/>
  <c r="M24" i="34"/>
  <c r="N24" i="34"/>
  <c r="B4" i="17"/>
  <c r="C4" i="17"/>
  <c r="D4" i="17"/>
  <c r="E4" i="17"/>
  <c r="F4" i="17"/>
  <c r="G4" i="17"/>
  <c r="H4" i="17"/>
  <c r="I4" i="17"/>
  <c r="J4" i="17"/>
  <c r="K4" i="17"/>
  <c r="L4" i="17"/>
  <c r="M4" i="17"/>
  <c r="N4" i="17"/>
  <c r="B5" i="17"/>
  <c r="C5" i="17"/>
  <c r="D5" i="17"/>
  <c r="E5" i="17"/>
  <c r="F5" i="17"/>
  <c r="G5" i="17"/>
  <c r="H5" i="17"/>
  <c r="I5" i="17"/>
  <c r="J5" i="17"/>
  <c r="K5" i="17"/>
  <c r="L5" i="17"/>
  <c r="M5" i="17"/>
  <c r="N5" i="17"/>
  <c r="B6" i="17"/>
  <c r="C6" i="17"/>
  <c r="D6" i="17"/>
  <c r="E6" i="17"/>
  <c r="F6" i="17"/>
  <c r="G6" i="17"/>
  <c r="H6" i="17"/>
  <c r="I6" i="17"/>
  <c r="J6" i="17"/>
  <c r="K6" i="17"/>
  <c r="L6" i="17"/>
  <c r="M6" i="17"/>
  <c r="N6" i="17"/>
  <c r="B7" i="17"/>
  <c r="C7" i="17"/>
  <c r="D7" i="17"/>
  <c r="E7" i="17"/>
  <c r="F7" i="17"/>
  <c r="G7" i="17"/>
  <c r="H7" i="17"/>
  <c r="I7" i="17"/>
  <c r="J7" i="17"/>
  <c r="K7" i="17"/>
  <c r="L7" i="17"/>
  <c r="M7" i="17"/>
  <c r="N7" i="17"/>
  <c r="B8" i="17"/>
  <c r="C8" i="17"/>
  <c r="D8" i="17"/>
  <c r="E8" i="17"/>
  <c r="F8" i="17"/>
  <c r="G8" i="17"/>
  <c r="H8" i="17"/>
  <c r="I8" i="17"/>
  <c r="J8" i="17"/>
  <c r="K8" i="17"/>
  <c r="L8" i="17"/>
  <c r="M8" i="17"/>
  <c r="N8" i="17"/>
  <c r="B9" i="17"/>
  <c r="C9" i="17"/>
  <c r="D9" i="17"/>
  <c r="E9" i="17"/>
  <c r="F9" i="17"/>
  <c r="G9" i="17"/>
  <c r="H9" i="17"/>
  <c r="I9" i="17"/>
  <c r="J9" i="17"/>
  <c r="K9" i="17"/>
  <c r="L9" i="17"/>
  <c r="M9" i="17"/>
  <c r="N9" i="17"/>
  <c r="B10" i="17"/>
  <c r="C10" i="17"/>
  <c r="D10" i="17"/>
  <c r="E10" i="17"/>
  <c r="F10" i="17"/>
  <c r="G10" i="17"/>
  <c r="H10" i="17"/>
  <c r="I10" i="17"/>
  <c r="J10" i="17"/>
  <c r="K10" i="17"/>
  <c r="L10" i="17"/>
  <c r="M10" i="17"/>
  <c r="N10" i="17"/>
  <c r="B11" i="17"/>
  <c r="C11" i="17"/>
  <c r="D11" i="17"/>
  <c r="E11" i="17"/>
  <c r="F11" i="17"/>
  <c r="G11" i="17"/>
  <c r="H11" i="17"/>
  <c r="I11" i="17"/>
  <c r="J11" i="17"/>
  <c r="K11" i="17"/>
  <c r="L11" i="17"/>
  <c r="M11" i="17"/>
  <c r="N11" i="17"/>
  <c r="B12" i="17"/>
  <c r="C12" i="17"/>
  <c r="D12" i="17"/>
  <c r="E12" i="17"/>
  <c r="F12" i="17"/>
  <c r="G12" i="17"/>
  <c r="H12" i="17"/>
  <c r="I12" i="17"/>
  <c r="J12" i="17"/>
  <c r="K12" i="17"/>
  <c r="L12" i="17"/>
  <c r="M12" i="17"/>
  <c r="N12" i="17"/>
  <c r="B13" i="17"/>
  <c r="C13" i="17"/>
  <c r="D13" i="17"/>
  <c r="E13" i="17"/>
  <c r="F13" i="17"/>
  <c r="G13" i="17"/>
  <c r="H13" i="17"/>
  <c r="I13" i="17"/>
  <c r="J13" i="17"/>
  <c r="K13" i="17"/>
  <c r="L13" i="17"/>
  <c r="M13" i="17"/>
  <c r="N13" i="17"/>
  <c r="B14" i="17"/>
  <c r="C14" i="17"/>
  <c r="D14" i="17"/>
  <c r="E14" i="17"/>
  <c r="F14" i="17"/>
  <c r="G14" i="17"/>
  <c r="H14" i="17"/>
  <c r="I14" i="17"/>
  <c r="J14" i="17"/>
  <c r="K14" i="17"/>
  <c r="L14" i="17"/>
  <c r="M14" i="17"/>
  <c r="N14" i="17"/>
  <c r="B16" i="17"/>
  <c r="C16" i="17"/>
  <c r="D16" i="17"/>
  <c r="E16" i="17"/>
  <c r="F16" i="17"/>
  <c r="G16" i="17"/>
  <c r="H16" i="17"/>
  <c r="I16" i="17"/>
  <c r="J16" i="17"/>
  <c r="K16" i="17"/>
  <c r="L16" i="17"/>
  <c r="M16" i="17"/>
  <c r="N16" i="17"/>
  <c r="B17" i="17"/>
  <c r="C17" i="17"/>
  <c r="D17" i="17"/>
  <c r="E17" i="17"/>
  <c r="F17" i="17"/>
  <c r="G17" i="17"/>
  <c r="H17" i="17"/>
  <c r="I17" i="17"/>
  <c r="J17" i="17"/>
  <c r="K17" i="17"/>
  <c r="L17" i="17"/>
  <c r="M17" i="17"/>
  <c r="N17" i="17"/>
  <c r="B18" i="17"/>
  <c r="C18" i="17"/>
  <c r="D18" i="17"/>
  <c r="E18" i="17"/>
  <c r="F18" i="17"/>
  <c r="G18" i="17"/>
  <c r="H18" i="17"/>
  <c r="I18" i="17"/>
  <c r="J18" i="17"/>
  <c r="K18" i="17"/>
  <c r="L18" i="17"/>
  <c r="M18" i="17"/>
  <c r="N18" i="17"/>
  <c r="B19" i="17"/>
  <c r="C19" i="17"/>
  <c r="D19" i="17"/>
  <c r="E19" i="17"/>
  <c r="F19" i="17"/>
  <c r="G19" i="17"/>
  <c r="H19" i="17"/>
  <c r="I19" i="17"/>
  <c r="J19" i="17"/>
  <c r="K19" i="17"/>
  <c r="L19" i="17"/>
  <c r="M19" i="17"/>
  <c r="N19" i="17"/>
  <c r="B20" i="17"/>
  <c r="C20" i="17"/>
  <c r="D20" i="17"/>
  <c r="E20" i="17"/>
  <c r="F20" i="17"/>
  <c r="G20" i="17"/>
  <c r="H20" i="17"/>
  <c r="I20" i="17"/>
  <c r="J20" i="17"/>
  <c r="K20" i="17"/>
  <c r="L20" i="17"/>
  <c r="M20" i="17"/>
  <c r="N20" i="17"/>
  <c r="B22" i="17"/>
  <c r="C22" i="17"/>
  <c r="D22" i="17"/>
  <c r="E22" i="17"/>
  <c r="F22" i="17"/>
  <c r="G22" i="17"/>
  <c r="H22" i="17"/>
  <c r="I22" i="17"/>
  <c r="J22" i="17"/>
  <c r="K22" i="17"/>
  <c r="L22" i="17"/>
  <c r="M22" i="17"/>
  <c r="N22" i="17"/>
  <c r="B23" i="17"/>
  <c r="C23" i="17"/>
  <c r="D23" i="17"/>
  <c r="E23" i="17"/>
  <c r="F23" i="17"/>
  <c r="G23" i="17"/>
  <c r="H23" i="17"/>
  <c r="I23" i="17"/>
  <c r="J23" i="17"/>
  <c r="K23" i="17"/>
  <c r="L23" i="17"/>
  <c r="M23" i="17"/>
  <c r="N23" i="17"/>
  <c r="B24" i="17"/>
  <c r="C24" i="17"/>
  <c r="D24" i="17"/>
  <c r="E24" i="17"/>
  <c r="F24" i="17"/>
  <c r="G24" i="17"/>
  <c r="H24" i="17"/>
  <c r="I24" i="17"/>
  <c r="J24" i="17"/>
  <c r="K24" i="17"/>
  <c r="L24" i="17"/>
  <c r="M24" i="17"/>
  <c r="N24" i="17"/>
  <c r="S28" i="1" l="1"/>
  <c r="S29" i="1" s="1"/>
  <c r="S30" i="1" s="1"/>
  <c r="BZ16" i="1"/>
  <c r="CA16" i="1"/>
  <c r="P28" i="1"/>
  <c r="P29" i="1" s="1"/>
  <c r="P30" i="1" s="1"/>
  <c r="F28" i="1"/>
  <c r="F29" i="1" s="1"/>
  <c r="F30" i="1" s="1"/>
  <c r="G28" i="1"/>
  <c r="G29" i="1" s="1"/>
  <c r="G30" i="1" s="1"/>
  <c r="CA19" i="1"/>
  <c r="BZ19" i="1"/>
  <c r="CA11" i="1"/>
  <c r="BZ11" i="1"/>
  <c r="E28" i="1"/>
  <c r="E29" i="1" s="1"/>
  <c r="E30" i="1" s="1"/>
  <c r="O28" i="1"/>
  <c r="O29" i="1" s="1"/>
  <c r="O30" i="1" s="1"/>
  <c r="D28" i="1"/>
  <c r="D29" i="1" s="1"/>
  <c r="D30" i="1" s="1"/>
  <c r="BZ14" i="1"/>
  <c r="CA14" i="1"/>
  <c r="BZ18" i="1"/>
  <c r="CA18" i="1"/>
  <c r="BZ10" i="1"/>
  <c r="CA10" i="1"/>
  <c r="CA22" i="1"/>
  <c r="BZ13" i="1"/>
  <c r="CA13" i="1"/>
  <c r="BZ17" i="1"/>
  <c r="CA17" i="1"/>
  <c r="I28" i="1"/>
  <c r="I29" i="1" s="1"/>
  <c r="I30" i="1" s="1"/>
  <c r="BZ12" i="1"/>
  <c r="CA12" i="1"/>
  <c r="AX28" i="1"/>
  <c r="AX29" i="1" s="1"/>
  <c r="AX30" i="1" s="1"/>
  <c r="C28" i="1"/>
  <c r="C29" i="1" s="1"/>
  <c r="C30" i="1" s="1"/>
  <c r="BZ9" i="1"/>
  <c r="CA9" i="1"/>
  <c r="CA15" i="1"/>
  <c r="BZ15" i="1"/>
  <c r="H28" i="1"/>
  <c r="H29" i="1" s="1"/>
  <c r="H30" i="1" s="1"/>
  <c r="CA21" i="1"/>
  <c r="BZ27" i="1"/>
  <c r="CA24" i="1"/>
  <c r="CA20" i="1"/>
  <c r="CA25" i="1"/>
  <c r="CB25" i="1" l="1"/>
  <c r="CA28" i="1"/>
  <c r="CB27" i="1" s="1"/>
  <c r="CB9" i="1"/>
  <c r="CB21" i="1"/>
  <c r="CB15" i="1"/>
  <c r="CB17" i="1"/>
  <c r="CB11" i="1"/>
  <c r="CB18" i="1" l="1"/>
  <c r="CB22" i="1"/>
  <c r="CB20" i="1"/>
  <c r="CB13" i="1"/>
  <c r="CB16" i="1"/>
  <c r="CB24" i="1"/>
  <c r="CB12" i="1"/>
  <c r="CB14" i="1"/>
  <c r="CB10" i="1"/>
  <c r="CB28" i="1" s="1"/>
  <c r="CB19" i="1"/>
</calcChain>
</file>

<file path=xl/sharedStrings.xml><?xml version="1.0" encoding="utf-8"?>
<sst xmlns="http://schemas.openxmlformats.org/spreadsheetml/2006/main" count="829" uniqueCount="322">
  <si>
    <t>Computer Engineering Required Courses</t>
  </si>
  <si>
    <t>Criteria</t>
  </si>
  <si>
    <t>(a) Ability to apply knowledge of math, science, &amp; engineering</t>
  </si>
  <si>
    <t>(b) Ability to design &amp; conduct experiments; analyze, interpret data</t>
  </si>
  <si>
    <t>(e) Ability to identify, formulate, &amp; solve engineering problems</t>
  </si>
  <si>
    <t>(k) Ability to use techniques, skills, and modern engineering tools necessary for engineering practice</t>
  </si>
  <si>
    <t>Course Number/Name</t>
  </si>
  <si>
    <t>Required Course? Yes</t>
  </si>
  <si>
    <t>Prepared by:</t>
  </si>
  <si>
    <t>Levels       (L, M, H)</t>
  </si>
  <si>
    <t>Relevant Activities</t>
  </si>
  <si>
    <t>Assessment Methods</t>
  </si>
  <si>
    <t>ABET (3a-k, specific l-  )</t>
  </si>
  <si>
    <t>For each of the following program outcomes, a number of 1, 3, or 9 (Low, Medium, High, or blank if not applicable) has been assigned to reflect the degree to which the outcome is expected to be achieved by this course. Relevant course activities that demonstrate how an outcome is achieved are listed, and the assessment method(s) used to measure the degree to which the outcomes are achieved in the course are included. No course is expected to address all of these outcomes, and it would be rare to have more than two or three outcomes at a high level (except possibly in a capstone course). A course that devotes a large percentage of effort to a given outcome would typically be assigned a high level for that outcome.</t>
  </si>
  <si>
    <t>(c) Ability to design system, component, or process to meet needs</t>
  </si>
  <si>
    <t xml:space="preserve"> </t>
  </si>
  <si>
    <t>(d) Ability to function on multi-disciplinary teams</t>
  </si>
  <si>
    <t>Homework: Journal Entry</t>
  </si>
  <si>
    <t>(f) Understanding of professional &amp; ethical responsibility</t>
  </si>
  <si>
    <t>(g) Ability to communicate effectively</t>
  </si>
  <si>
    <t>Exercises and journal entries. Required oral reviews of peer work. Presenters engaged in public reviews.</t>
  </si>
  <si>
    <t>Homework: Assignments and Journal Entry</t>
  </si>
  <si>
    <t>(h) Broad education necessary to understand impact of engineering solutions in a global &amp; societal context</t>
  </si>
  <si>
    <t>(i) Recognition of need for, &amp; ability to engage in, life-long learning.</t>
  </si>
  <si>
    <t>Library exercises and on-line demonstrations encourage how to use library and web facilities for both academic and recreational learning. Presenters from industry discuss the importance of continual learning.</t>
  </si>
  <si>
    <t>(j) Knowledge of contemporary issues</t>
  </si>
  <si>
    <t>Required reading in writing and discussion of selected questions from required text. covers contemporary issues. Required writing and discussion of selected questions from required text.</t>
  </si>
  <si>
    <t>Library, WWW</t>
  </si>
  <si>
    <t>(m) Knowledge of mathematics through differential &amp; integral calculus, basic sciences, and engineering sciences necessary to analyze &amp; design complex devices &amp; systems containing hardware &amp; software components, as appropriate to program objectives</t>
  </si>
  <si>
    <t>(t) Knowledge of discrete mathematics</t>
  </si>
  <si>
    <t>(u) Understanding of and ability to apply systems engineering methods and processes including requirements analysis, design, implementation, testing, and maintenance.</t>
  </si>
  <si>
    <t>(v) Understanding of and ability to apply basic computer engineering concepts, including data structures, object oriented design, electric circuits, and digital system design.</t>
  </si>
  <si>
    <t>Understand and apply basic computer science conceptsk including algorithm design and analysis, data structures, abstract data types, object oriented design and programming languages.</t>
  </si>
  <si>
    <t>Understand and apply fundamanetals of computer science throry, including finite state automata, formal specifications, logic, computability and NP-completeness.</t>
  </si>
  <si>
    <t>Call upon skills that are specifically related to their experience with the senior project.</t>
  </si>
  <si>
    <r>
      <t xml:space="preserve">Required reading, including </t>
    </r>
    <r>
      <rPr>
        <u/>
        <sz val="10"/>
        <rFont val="Arial"/>
        <family val="2"/>
      </rPr>
      <t>Gift of Fire</t>
    </r>
    <r>
      <rPr>
        <sz val="10"/>
        <rFont val="Arial"/>
        <family val="2"/>
      </rPr>
      <t xml:space="preserve"> and </t>
    </r>
    <r>
      <rPr>
        <u/>
        <sz val="10"/>
        <rFont val="Arial"/>
        <family val="2"/>
      </rPr>
      <t>ACM Code of Ethics and Professional Conduct</t>
    </r>
    <r>
      <rPr>
        <sz val="10"/>
        <rFont val="Arial"/>
        <family val="2"/>
      </rPr>
      <t>. Discuss and write about case scenarios. Exchange and evaluate each other’s written responses to assigned questions from the textbook.</t>
    </r>
  </si>
  <si>
    <r>
      <t>(l)</t>
    </r>
    <r>
      <rPr>
        <sz val="7"/>
        <rFont val="Arial"/>
        <family val="2"/>
      </rPr>
      <t xml:space="preserve">       </t>
    </r>
    <r>
      <rPr>
        <sz val="10"/>
        <color indexed="8"/>
        <rFont val="Arial"/>
        <family val="2"/>
      </rPr>
      <t>Knowledge of probability &amp; statistics, including applications appropriate to the program name &amp; objectives</t>
    </r>
  </si>
  <si>
    <t>CPE 100: Computer Engineering Orientation (1)</t>
  </si>
  <si>
    <t>Len Myers</t>
  </si>
  <si>
    <t>Corresponding Lab (&amp; no): No</t>
  </si>
  <si>
    <t>Faculty-specified Computer Science Program Objectives</t>
  </si>
  <si>
    <t>CPE 215 – Computer Architecture I</t>
  </si>
  <si>
    <t>Joe Grimes</t>
  </si>
  <si>
    <t>Lecture &amp; Lab Projects</t>
  </si>
  <si>
    <t>Lab Projects &amp; Tests</t>
  </si>
  <si>
    <t>This knowledge is applied throughout course.</t>
  </si>
  <si>
    <t>Lab projects, Homework and Tests</t>
  </si>
  <si>
    <t>Lab projects &amp; Homework, Lecture</t>
  </si>
  <si>
    <t>Lab Projects &amp; Tests, Homework</t>
  </si>
  <si>
    <t>Lab Projects &amp; Lecture</t>
  </si>
  <si>
    <t>Ability to complete assignments</t>
  </si>
  <si>
    <t>All activities throughout course</t>
  </si>
  <si>
    <t>Labs, Homework, &amp; Tests</t>
  </si>
  <si>
    <t>ABET Criteria for Computer Engineering</t>
  </si>
  <si>
    <t>CPE 315 – Computer Architecture II</t>
  </si>
  <si>
    <t>Corresponding Lab (&amp; no): Yes</t>
  </si>
  <si>
    <t>CSC/CPE 316 Computer Architecture III</t>
  </si>
  <si>
    <t>Scheiman</t>
  </si>
  <si>
    <t>Project to build a computer system.</t>
  </si>
  <si>
    <t>Project demo and report</t>
  </si>
  <si>
    <t>Analysis of data from logic analyzer to determine what is happening in a computer system.</t>
  </si>
  <si>
    <t>Exams, homeworks, quizzes, projects.</t>
  </si>
  <si>
    <t>Project to design software infrastructure for a disk and disk interface.</t>
  </si>
  <si>
    <t>Project to expand computer system involves hardware/software codesign; team splits workload between hardware and software.</t>
  </si>
  <si>
    <t>Project demo and report (which includes identifying project roles)</t>
  </si>
  <si>
    <t>Projects build and augment a fairly complex computer system. Students must identify and solve issues that arise in  building a complete system.</t>
  </si>
  <si>
    <t>Team projects require inter-team communication.</t>
  </si>
  <si>
    <t>Observing and talking with lab groups.</t>
  </si>
  <si>
    <t>Discussion of new architecture technologies and how they will change our current perceptions of computation.</t>
  </si>
  <si>
    <t>Exam</t>
  </si>
  <si>
    <t>Introduce a number of topics (video graphics, bus architectures, etc.) where only have time to overview the technology and point out where more information is available.</t>
  </si>
  <si>
    <t>None.</t>
  </si>
  <si>
    <t>Discuss a number of new architecture technologies.</t>
  </si>
  <si>
    <t>Exam, homeworks.</t>
  </si>
  <si>
    <t>Projects to build and enhance a computer system.  Must use logic analysis system  to verify projects.</t>
  </si>
  <si>
    <t>Project demos and reports.</t>
  </si>
  <si>
    <t>Projects require use of basic software and hardware concepts in order to build a computer system and run application code on the system.</t>
  </si>
  <si>
    <t>CSC 101 – Fundamentals of Computer Science I</t>
  </si>
  <si>
    <t>The Core Committee (Liu, Hitchner, Myers)</t>
  </si>
  <si>
    <t>CSC 102 – Fundamentals of Computer Science II</t>
  </si>
  <si>
    <t>CSC 103 – Fundamentals of Computer Science III</t>
  </si>
  <si>
    <t>Lab exercises &amp; software development assignments</t>
  </si>
  <si>
    <t>Graded review of assignments &amp; activities</t>
  </si>
  <si>
    <t>Activities and assignments involving software development cycle and process</t>
  </si>
  <si>
    <t>Graded student works.</t>
  </si>
  <si>
    <t>Activities and assignments involving data structures and object-oriented design.</t>
  </si>
  <si>
    <t>Activities &amp; assignments involving algorithm design and analysis, data structures, abstract data types, object oriented design and programming languages</t>
  </si>
  <si>
    <t>Analysis of a given problem and design of software to solve the problem</t>
  </si>
  <si>
    <t>Project assignments</t>
  </si>
  <si>
    <t>Tests, project documentation</t>
  </si>
  <si>
    <t>Verbal questions in lectures, verbal portion of project assignments</t>
  </si>
  <si>
    <t>Software development assignments</t>
  </si>
  <si>
    <t>Lab and project assignments</t>
  </si>
  <si>
    <t>Class coverage of the software development cycle and process; projects</t>
  </si>
  <si>
    <t>Tests questions relevant to the software development process; completion of projects</t>
  </si>
  <si>
    <t>Class coverage of data structures, object-oriented design, and algorithms</t>
  </si>
  <si>
    <t>Test questions, lab and project assignments</t>
  </si>
  <si>
    <t>Class coverage of topics listed</t>
  </si>
  <si>
    <t>Test questions; lab and project assignments</t>
  </si>
  <si>
    <t>The Core Committee (Myers)</t>
  </si>
  <si>
    <t>Test, project documentation</t>
  </si>
  <si>
    <t>Verbal questions in tests; verbal portion of project assignments</t>
  </si>
  <si>
    <t>Class coverage and assignments dealing with graphs, including trees and their proofs their characteristics</t>
  </si>
  <si>
    <t>Quiz, test, or assignment performance</t>
  </si>
  <si>
    <t>Class coverage and assignments dealing with graphs, including trees and proofs of their characteristics</t>
  </si>
  <si>
    <t>Test questions relevant to the software development process; completion of project</t>
  </si>
  <si>
    <t>CSC 141- Discrete Structures I</t>
  </si>
  <si>
    <t>Brady</t>
  </si>
  <si>
    <t>Many textbook problems are solved</t>
  </si>
  <si>
    <t>Homework and exams</t>
  </si>
  <si>
    <t>Writing problem solutions logically</t>
  </si>
  <si>
    <t>Use discrete math skills in solving math problems</t>
  </si>
  <si>
    <t>Lectures including predicate calculus, proof techniques, meaning and use, graph theory, and counting techniques</t>
  </si>
  <si>
    <t xml:space="preserve">CSC 205 - Software Engineering I </t>
  </si>
  <si>
    <t>Meldal</t>
  </si>
  <si>
    <t>Hypothesis, creative testing, resource estimation</t>
  </si>
  <si>
    <t>Project evaluation</t>
  </si>
  <si>
    <t>Usability testing, requirements elimination</t>
  </si>
  <si>
    <t>Core of the course: requirements engineering and design</t>
  </si>
  <si>
    <t>Lab project is team-based</t>
  </si>
  <si>
    <t>Requirements engineering is central to course</t>
  </si>
  <si>
    <t>Project requires team and client communication</t>
  </si>
  <si>
    <t>Project evaluation and clean presentations</t>
  </si>
  <si>
    <t>Project requires understanding of societal context and lectures</t>
  </si>
  <si>
    <t>Clean presentations</t>
  </si>
  <si>
    <t>Lectures about it; project requires self-directed knowledge</t>
  </si>
  <si>
    <t>Discussed in class</t>
  </si>
  <si>
    <t>Class participation</t>
  </si>
  <si>
    <t>Project uses modern CASE tools</t>
  </si>
  <si>
    <t>Resource elimination, test set creation</t>
  </si>
  <si>
    <t>The topic of the course</t>
  </si>
  <si>
    <t>Design part of project</t>
  </si>
  <si>
    <t xml:space="preserve">CSC 234 - C and Unix </t>
  </si>
  <si>
    <t>Robert Ross</t>
  </si>
  <si>
    <t>Lectures; classroom discussion; programming assignments</t>
  </si>
  <si>
    <t>Graded assignments &amp; written exams</t>
  </si>
  <si>
    <t>Lecture, classroom discussion, programming assignments requiring readable and well-documented code; detailed feedback on programming assignments</t>
  </si>
  <si>
    <t>Graded programming assignments</t>
  </si>
  <si>
    <t>Lectures stressing that students are learning how to learn a language and OS so that they can learn others in the future</t>
  </si>
  <si>
    <t>Lectures; programming assignments</t>
  </si>
  <si>
    <t xml:space="preserve">Graded assignments &amp; written exams </t>
  </si>
  <si>
    <t>Lectures; textbook and handout readings, classroom discussion; programming assignments</t>
  </si>
  <si>
    <t>Graded assignments &amp; written exams.</t>
  </si>
  <si>
    <t xml:space="preserve">Lectures; textbook and handout readings, programming assignments </t>
  </si>
  <si>
    <t xml:space="preserve">Lectures; textbook and handout readings, classroom discussion; programming assignments </t>
  </si>
  <si>
    <t>Lectures</t>
  </si>
  <si>
    <t>Written exams</t>
  </si>
  <si>
    <t>Required Course? No</t>
  </si>
  <si>
    <t>CSC 434 – Compilers – Hardware/Software Interface</t>
  </si>
  <si>
    <t>Thomas M. Phillips</t>
  </si>
  <si>
    <t>Compiler-writing lab project; lecture reinforcement.</t>
  </si>
  <si>
    <t>Project milestone demonstrations; exam questions</t>
  </si>
  <si>
    <t>Open-ended discussions of current compiler issues that extend beyond the limits of class time</t>
  </si>
  <si>
    <t>None</t>
  </si>
  <si>
    <t>Use of compiler-writing tools for relevant phases of compiler project</t>
  </si>
  <si>
    <t>Project milestone demonstrations</t>
  </si>
  <si>
    <t>Lab project requires a major design, implementation, and testing effort resulting in a rather large software product</t>
  </si>
  <si>
    <t>Lecture topics and lab project implementations of traditional data structures comprising internal representations of programs; lecture topics dealing with computer architecture and assembly language issues as related to compilers</t>
  </si>
  <si>
    <t>Project milestone demonstrations; exam questions.</t>
  </si>
  <si>
    <t>Lecture topics and lab project implementations of traditional data structures comprising internal representations of programs</t>
  </si>
  <si>
    <t>Lectures dealing with formal specifications of the lexical, syntactic, and semantic structures of programming languages</t>
  </si>
  <si>
    <t>Exam questions</t>
  </si>
  <si>
    <t>CSC 453 - Introduction to Operating Systems</t>
  </si>
  <si>
    <t>Elmo Keller</t>
  </si>
  <si>
    <t>Project: build system calls into an existing operating system (Linux open source)</t>
  </si>
  <si>
    <t>Project demo and report.</t>
  </si>
  <si>
    <t>Analysis of data from the proc file system of an OS (Linux) to determine the performance of the OS. Analyze the performance of the OS scheduler.</t>
  </si>
  <si>
    <t>Exams, homework, and projects.</t>
  </si>
  <si>
    <t>Writing device drivers for an OS. (Block/character, interrupt/noninterrupt)</t>
  </si>
  <si>
    <t>Project demonstration, report and exam.</t>
  </si>
  <si>
    <t>Build client/server distributed system</t>
  </si>
  <si>
    <t>Project requires multiple computers. Each team must cooperate and design jointly to have project work.</t>
  </si>
  <si>
    <t>Lectures with respect to OS security and network security and professional responsibility of an OS administrator</t>
  </si>
  <si>
    <t>Exams and reports</t>
  </si>
  <si>
    <t>Team projects require inter-team communication</t>
  </si>
  <si>
    <t>Observation and lab demos</t>
  </si>
  <si>
    <t>Discussion of new technologies and the ramifications to the design of new operating systems</t>
  </si>
  <si>
    <t>Introduce in lectures that when technology changes, operating systems much adjust and change</t>
  </si>
  <si>
    <t>Use in the lab experiments a contemporary OS (Linux) with open source. Students can modify the OS with new features via Kernel loadable modules or building a new Kernel</t>
  </si>
  <si>
    <t>Project demonstrations and exams.</t>
  </si>
  <si>
    <t>Use of software engineering tools in design modifications to OS. (Modify scheduler in OS/add devise driver for a new device or modify the file system.</t>
  </si>
  <si>
    <t>Project demos and reports</t>
  </si>
  <si>
    <t>Software engineering principles used to test the modifications made to various parts of the OS Kernel</t>
  </si>
  <si>
    <t>All projects require understanding of software data structures, linked lists, trees, queues, hashing, and the fundamentals of data structures, and software engineering principles of design together with the ability to program C/C++ and some assembly</t>
  </si>
  <si>
    <t>Projects, demos, exams and reports</t>
  </si>
  <si>
    <t>The lab activities of writing a mini-shell, adding system calls to the OS, modifying scheduler, writing device drivers, writing client/server distributed systems and making an embedded Linux (boot from one floppy or flash memory) all require basic computer science concepts including algorithms design, data structures, and programming languages</t>
  </si>
  <si>
    <t>Requires discrete math and core computer science skills</t>
  </si>
  <si>
    <t>Graded homework and demoed programming assignments</t>
  </si>
  <si>
    <t>Setup experiments in lab, determine problems, analyze and fix.</t>
  </si>
  <si>
    <t>Lab reports, student feedback, exam questions</t>
  </si>
  <si>
    <t>Programming assignments look at different processes needed to implement a communications system</t>
  </si>
  <si>
    <t>Demoed programming assignments</t>
  </si>
  <si>
    <t>Lab stresses working together and interpersonal communications</t>
  </si>
  <si>
    <t>Lab reports, student feedback</t>
  </si>
  <si>
    <t>Trouble shooting lab problems and developing programming solutions</t>
  </si>
  <si>
    <t xml:space="preserve">Lab reports, Demoed programming assignments </t>
  </si>
  <si>
    <t>Working together in lab to solve common problems</t>
  </si>
  <si>
    <t>Lab reports and student feedback</t>
  </si>
  <si>
    <t>Many of the topics covered only open up the topic, students are encouraged to delve deeper</t>
  </si>
  <si>
    <t>Many of the topics covered concern emerging technologies (IPv6, wireless networks)</t>
  </si>
  <si>
    <t>Exam questions on topics covered</t>
  </si>
  <si>
    <t>Must use programming skills to implement networking programs, use lab tools to analyze networks</t>
  </si>
  <si>
    <t>Demoed programs, lab reports</t>
  </si>
  <si>
    <t>Spanning trees and shortest path algorithms</t>
  </si>
  <si>
    <t>Homework and Exam questions</t>
  </si>
  <si>
    <t>This knowledge is assumed for many of the issues covered in the course</t>
  </si>
  <si>
    <t>CSC 464 Computer Networks I</t>
  </si>
  <si>
    <t>Hugh Smith</t>
  </si>
  <si>
    <t>Criteria ABET (3a-k, specific l-n)</t>
  </si>
  <si>
    <t>Credit Hour</t>
  </si>
  <si>
    <t>CONCENTRATION</t>
  </si>
  <si>
    <t>CENG SUPPORT COURSES</t>
  </si>
  <si>
    <t>MATH &amp; SCIENCE SUPPORT COURSES</t>
  </si>
  <si>
    <t>LIBERAL ARTS COURSES</t>
  </si>
  <si>
    <t>Criteria ABET 3a-k (a-k), Criteria Program Specific (l-n), Cal Poly Specific (o-z)</t>
  </si>
  <si>
    <t>CE 204</t>
  </si>
  <si>
    <t>CE 205</t>
  </si>
  <si>
    <t>CE 206</t>
  </si>
  <si>
    <t>EE201</t>
  </si>
  <si>
    <t>EE 251</t>
  </si>
  <si>
    <t>EE321</t>
  </si>
  <si>
    <t>EE 361</t>
  </si>
  <si>
    <t>IME 144</t>
  </si>
  <si>
    <t>MATE 210</t>
  </si>
  <si>
    <t>ME 211</t>
  </si>
  <si>
    <t>ME 212</t>
  </si>
  <si>
    <t xml:space="preserve">CSC 231/ 234* </t>
  </si>
  <si>
    <t>CSC 341**</t>
  </si>
  <si>
    <t>CHEM 124</t>
  </si>
  <si>
    <t>BIO 213</t>
  </si>
  <si>
    <t>PHYS 131</t>
  </si>
  <si>
    <t>PHYS 132</t>
  </si>
  <si>
    <t>PHYS 133</t>
  </si>
  <si>
    <t>MATH 141</t>
  </si>
  <si>
    <t>MATH 142</t>
  </si>
  <si>
    <t>MATH 143</t>
  </si>
  <si>
    <t>MATH 241</t>
  </si>
  <si>
    <t>MATH 242</t>
  </si>
  <si>
    <t>A.1 ENGL 134/133</t>
  </si>
  <si>
    <t>A.2 SCOM 101/102</t>
  </si>
  <si>
    <t>A.3 ENGL 149</t>
  </si>
  <si>
    <t>C.1 Literature</t>
  </si>
  <si>
    <t>C.2 Philosophy</t>
  </si>
  <si>
    <t>C.3. Fine &amp; Perf. Arts</t>
  </si>
  <si>
    <t>C.4 UD Elective</t>
  </si>
  <si>
    <t>D.1 Amer. Exper.</t>
  </si>
  <si>
    <t>D.2 Pol. Econ.</t>
  </si>
  <si>
    <t>D.3 Comp. Social Inst.</t>
  </si>
  <si>
    <t>D.4 Self Dev.</t>
  </si>
  <si>
    <t>Importance of the Outcomes</t>
  </si>
  <si>
    <t>Weighted Importance of the Outcomes</t>
  </si>
  <si>
    <t>Percent Weighted Importance of the Outcomes</t>
  </si>
  <si>
    <t>CREDIT HOURS</t>
  </si>
  <si>
    <t>(a)  Ability to apply knowledge of math, science, &amp; engineering</t>
  </si>
  <si>
    <t>(b)  Ability to design &amp; conduct experiments; analyze, interpret data</t>
  </si>
  <si>
    <t>(c)  Ability to design system, component, or process to meet needs</t>
  </si>
  <si>
    <t>(d)  Ability to function on multi-disciplinary teams</t>
  </si>
  <si>
    <t>(e)  Ability to identify, formulate, &amp; solve engineering problems</t>
  </si>
  <si>
    <t>(f)  Understanding of professional &amp; ethical responsibility</t>
  </si>
  <si>
    <t>(g)  Ability to communicate effectively</t>
  </si>
  <si>
    <t>(h)  Broad education necessary to understand impact of engineering solutions in a global &amp; societal context</t>
  </si>
  <si>
    <t>(i)  Recognize need for &amp; ability to engage in life-long learning</t>
  </si>
  <si>
    <t>(j)  Knowledge of contemporary issues</t>
  </si>
  <si>
    <t>(k)  Ability to use techniques, skills, &amp; modern engineering tools necessary for engineering practice</t>
  </si>
  <si>
    <t>Program Educational Objectives</t>
  </si>
  <si>
    <t>*CSC 234 data</t>
  </si>
  <si>
    <t>**CSC 341 not complete</t>
  </si>
  <si>
    <t>(o)  Educate well-rounded engineers for positions of technical responsibility and leadership in a modern multi-disciplinary, system-oriented environment by using a laboratory-based, hands-on approach?</t>
  </si>
  <si>
    <t>(p)  Achieve high-quality education in both aeronautical and astronautical engineering by integrating  the systems view of engineering through course work and a group-based capstone design experience.</t>
  </si>
  <si>
    <t>(q)  Achieve expertise in aerodynamics, erothermodynamics, controls, structures, propulsion and their  integration into design.</t>
  </si>
  <si>
    <t>Importance of the Outcomes in Course</t>
  </si>
  <si>
    <t>Weighted Importance of the Outcomes in Course</t>
  </si>
  <si>
    <t>Percentage Weighted Importance of the Outcomes in Course</t>
  </si>
  <si>
    <t>Support course</t>
  </si>
  <si>
    <t>Math and Physics Support</t>
  </si>
  <si>
    <t>GE&amp;B Course</t>
  </si>
  <si>
    <t>Importance of Whats</t>
  </si>
  <si>
    <t>Weighted Importance (sum(rating x credit hrs.))</t>
  </si>
  <si>
    <t>Percent Weighted Importance</t>
  </si>
  <si>
    <t>(CREDIT HOURS)</t>
  </si>
  <si>
    <t>(l) Apply  knowledge of: Aerodynamics? Aerospace materials and structures?</t>
  </si>
  <si>
    <t>(m)  Apply knowledge of Aerospace propulsion? Flights mechanics and aerospace stability &amp; control?</t>
  </si>
  <si>
    <t>(n)  Integrate aerospace knowledge into design competence?</t>
  </si>
  <si>
    <t>Importance of the HOWs</t>
  </si>
  <si>
    <t>Weighted Importance of the HOWs</t>
  </si>
  <si>
    <t>Percentage Weighted Importance of the HOWs</t>
  </si>
  <si>
    <t>CPE 100</t>
  </si>
  <si>
    <t>CPE 101</t>
  </si>
  <si>
    <t>CPE 102</t>
  </si>
  <si>
    <t>CPE 103</t>
  </si>
  <si>
    <t>CPE 205</t>
  </si>
  <si>
    <t>CPE 215</t>
  </si>
  <si>
    <t>CPE 315</t>
  </si>
  <si>
    <t>CPE 219</t>
  </si>
  <si>
    <t>CPE 259</t>
  </si>
  <si>
    <t>CPE 336</t>
  </si>
  <si>
    <t>CPE 319</t>
  </si>
  <si>
    <t>CPE 359</t>
  </si>
  <si>
    <t>CPE 316</t>
  </si>
  <si>
    <t>CPE 453</t>
  </si>
  <si>
    <t>CPE 461</t>
  </si>
  <si>
    <t>CPE 462</t>
  </si>
  <si>
    <t>CPE 464</t>
  </si>
  <si>
    <t>CPE 141</t>
  </si>
  <si>
    <t>EE 112</t>
  </si>
  <si>
    <t>EE 208</t>
  </si>
  <si>
    <t>EE 248</t>
  </si>
  <si>
    <t>EE 211</t>
  </si>
  <si>
    <t>EE 241</t>
  </si>
  <si>
    <t>EE 212</t>
  </si>
  <si>
    <t>EE 242</t>
  </si>
  <si>
    <t>EE 301</t>
  </si>
  <si>
    <t>EE 341</t>
  </si>
  <si>
    <t>EE 307</t>
  </si>
  <si>
    <t>EE 347</t>
  </si>
  <si>
    <t>(CPE1)  Knowledge of advanced mathematics, including discrete mathematics, Boolean algebra, differential equations, difference equations (discrete mathematics), linear algebra, and probability statistics.</t>
  </si>
  <si>
    <t>(CPE2) Understanding basic modeling techniques used to represent the computing process.</t>
  </si>
  <si>
    <t>(CPE3) Ability to apply systems engineering methods including, hardware-software design tradeoffs, distributed design, requirements analysis, testing and maintainability.</t>
  </si>
  <si>
    <t>(CPE4) Understanding of basic computer engineering concepts including digital circuits and systems, computer architecture, software design and programming methods, data structures, and interfacing methods.</t>
  </si>
  <si>
    <t>Computer Engineering Program Outcomes</t>
  </si>
  <si>
    <t>BRAE 213</t>
  </si>
  <si>
    <t>ENGR 213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</si>
</sst>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font>
      <sz val="10"/>
      <name val="Arial"/>
    </font>
    <font>
      <sz val="12"/>
      <name val="Times New Roman"/>
    </font>
    <font>
      <b/>
      <sz val="8"/>
      <name val="Arial"/>
      <family val="2"/>
    </font>
    <font>
      <sz val="12"/>
      <name val="Arial"/>
      <family val="2"/>
    </font>
    <font>
      <sz val="12"/>
      <name val="MS Sans Serif"/>
      <charset val="134"/>
    </font>
    <font>
      <i/>
      <sz val="12"/>
      <name val="MS Sans Serif"/>
      <charset val="134"/>
    </font>
    <font>
      <b/>
      <sz val="10"/>
      <name val="Arial"/>
      <family val="2"/>
    </font>
    <font>
      <sz val="10"/>
      <name val="Arial"/>
      <family val="2"/>
    </font>
    <font>
      <sz val="10"/>
      <color indexed="8"/>
      <name val="Arial"/>
      <family val="2"/>
    </font>
    <font>
      <u/>
      <sz val="10"/>
      <name val="Arial"/>
      <family val="2"/>
    </font>
    <font>
      <sz val="7"/>
      <name val="Arial"/>
      <family val="2"/>
    </font>
    <font>
      <b/>
      <sz val="12"/>
      <name val="Arial"/>
      <family val="2"/>
    </font>
    <font>
      <b/>
      <sz val="10"/>
      <color indexed="8"/>
      <name val="Arial"/>
      <family val="2"/>
    </font>
    <font>
      <sz val="8"/>
      <name val="Arial"/>
      <family val="2"/>
    </font>
    <font>
      <i/>
      <sz val="14"/>
      <name val="Arial"/>
      <family val="2"/>
    </font>
    <font>
      <b/>
      <sz val="9"/>
      <name val="Arial"/>
      <family val="2"/>
    </font>
    <font>
      <b/>
      <sz val="7"/>
      <name val="Arial"/>
      <family val="2"/>
    </font>
    <font>
      <b/>
      <sz val="6"/>
      <name val="Arial"/>
      <family val="2"/>
    </font>
    <font>
      <sz val="6"/>
      <name val="Arial"/>
      <family val="2"/>
    </font>
    <font>
      <b/>
      <i/>
      <sz val="6"/>
      <name val="Arial"/>
      <family val="2"/>
    </font>
    <font>
      <sz val="9"/>
      <name val="Arial"/>
      <family val="2"/>
    </font>
    <font>
      <b/>
      <i/>
      <sz val="8"/>
      <name val="Arial"/>
      <family val="2"/>
    </font>
    <font>
      <b/>
      <i/>
      <sz val="9"/>
      <name val="Arial"/>
      <family val="2"/>
    </font>
  </fonts>
  <fills count="3">
    <fill>
      <patternFill patternType="none"/>
    </fill>
    <fill>
      <patternFill patternType="gray125"/>
    </fill>
    <fill>
      <patternFill patternType="solid">
        <fgColor indexed="22"/>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s>
  <cellStyleXfs count="2">
    <xf numFmtId="0" fontId="0" fillId="0" borderId="0"/>
    <xf numFmtId="0" fontId="1" fillId="0" borderId="0"/>
  </cellStyleXfs>
  <cellXfs count="272">
    <xf numFmtId="0" fontId="0" fillId="0" borderId="0" xfId="0"/>
    <xf numFmtId="0" fontId="2" fillId="2" borderId="1" xfId="1" applyFont="1" applyFill="1" applyBorder="1" applyAlignment="1">
      <alignment horizontal="center" vertical="center"/>
    </xf>
    <xf numFmtId="0" fontId="2" fillId="0" borderId="1" xfId="1" applyFont="1" applyBorder="1" applyAlignment="1">
      <alignment horizontal="center" vertical="center" textRotation="75"/>
    </xf>
    <xf numFmtId="0" fontId="2" fillId="0" borderId="0" xfId="1" applyFont="1" applyBorder="1" applyAlignment="1">
      <alignment horizontal="center" vertical="center" textRotation="75"/>
    </xf>
    <xf numFmtId="0" fontId="3" fillId="0" borderId="0" xfId="1" applyFont="1" applyBorder="1" applyAlignment="1">
      <alignment vertical="center"/>
    </xf>
    <xf numFmtId="0" fontId="2" fillId="0" borderId="0" xfId="1" applyFont="1" applyBorder="1" applyAlignment="1">
      <alignment horizontal="center" vertical="center"/>
    </xf>
    <xf numFmtId="0" fontId="3" fillId="0" borderId="0" xfId="1" applyFont="1" applyBorder="1" applyAlignment="1">
      <alignment horizontal="center" vertical="center"/>
    </xf>
    <xf numFmtId="0" fontId="6" fillId="2" borderId="1" xfId="0" applyFont="1" applyFill="1" applyBorder="1" applyAlignment="1">
      <alignment horizontal="right" vertical="center"/>
    </xf>
    <xf numFmtId="0" fontId="7" fillId="0" borderId="1" xfId="0" applyFont="1" applyBorder="1" applyAlignment="1">
      <alignment horizontal="center" vertical="center" wrapText="1"/>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3" fillId="0" borderId="4" xfId="0" applyFont="1" applyBorder="1" applyAlignment="1">
      <alignment horizontal="center" vertical="top" wrapText="1"/>
    </xf>
    <xf numFmtId="0" fontId="3" fillId="0" borderId="5" xfId="0" applyFont="1" applyBorder="1" applyAlignment="1">
      <alignment horizontal="center" vertical="top" wrapText="1"/>
    </xf>
    <xf numFmtId="0" fontId="7" fillId="0" borderId="5" xfId="0" applyFont="1" applyBorder="1" applyAlignment="1">
      <alignment horizontal="center" vertical="top" wrapText="1"/>
    </xf>
    <xf numFmtId="0" fontId="7" fillId="0" borderId="4" xfId="0" applyFont="1" applyBorder="1" applyAlignment="1">
      <alignment horizontal="center" vertical="top" wrapText="1"/>
    </xf>
    <xf numFmtId="0" fontId="7" fillId="0" borderId="0" xfId="0" applyFont="1" applyAlignment="1">
      <alignment vertical="center"/>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7" fillId="0" borderId="5" xfId="0" applyFont="1" applyBorder="1" applyAlignment="1">
      <alignment horizontal="center" vertical="center" wrapText="1"/>
    </xf>
    <xf numFmtId="0" fontId="7" fillId="0" borderId="4" xfId="0" applyFont="1" applyBorder="1" applyAlignment="1">
      <alignment horizontal="center" vertical="center" wrapText="1"/>
    </xf>
    <xf numFmtId="0" fontId="8" fillId="0" borderId="1" xfId="0" applyFont="1" applyBorder="1" applyAlignment="1">
      <alignment vertical="center" wrapText="1"/>
    </xf>
    <xf numFmtId="0" fontId="8" fillId="0" borderId="3" xfId="0" applyFont="1" applyBorder="1" applyAlignment="1">
      <alignment vertical="center" wrapText="1"/>
    </xf>
    <xf numFmtId="0" fontId="7" fillId="0" borderId="3" xfId="0" applyFont="1" applyBorder="1" applyAlignment="1">
      <alignment vertical="center" wrapText="1"/>
    </xf>
    <xf numFmtId="0" fontId="7" fillId="2" borderId="1" xfId="0" applyFont="1" applyFill="1" applyBorder="1" applyAlignment="1">
      <alignment horizontal="left" vertical="top" wrapText="1"/>
    </xf>
    <xf numFmtId="0" fontId="4" fillId="0" borderId="0" xfId="0" applyFont="1" applyFill="1" applyBorder="1" applyAlignment="1">
      <alignment horizontal="left" vertical="center" wrapText="1"/>
    </xf>
    <xf numFmtId="0" fontId="4" fillId="0" borderId="0" xfId="0" applyFont="1" applyFill="1" applyBorder="1" applyAlignment="1">
      <alignment horizontal="right" vertical="center" wrapText="1"/>
    </xf>
    <xf numFmtId="0" fontId="2" fillId="0" borderId="0" xfId="1" applyFont="1" applyFill="1" applyBorder="1" applyAlignment="1">
      <alignment horizontal="center" vertical="center"/>
    </xf>
    <xf numFmtId="0" fontId="5" fillId="0" borderId="0" xfId="0" applyFont="1" applyFill="1" applyBorder="1" applyAlignment="1">
      <alignment horizontal="left" vertical="center" wrapText="1"/>
    </xf>
    <xf numFmtId="0" fontId="4" fillId="0" borderId="0" xfId="0" applyFont="1" applyFill="1" applyBorder="1" applyAlignment="1">
      <alignment horizontal="center" vertical="center" wrapText="1"/>
    </xf>
    <xf numFmtId="0" fontId="3" fillId="0" borderId="0" xfId="1" applyFont="1" applyFill="1" applyBorder="1" applyAlignment="1">
      <alignment vertical="center"/>
    </xf>
    <xf numFmtId="0" fontId="3" fillId="0" borderId="0" xfId="1" applyFont="1" applyFill="1" applyBorder="1" applyAlignment="1">
      <alignment horizontal="center" vertical="center"/>
    </xf>
    <xf numFmtId="0" fontId="7" fillId="0" borderId="1" xfId="0" applyFont="1" applyBorder="1" applyAlignment="1">
      <alignment vertical="center" wrapText="1"/>
    </xf>
    <xf numFmtId="0" fontId="8"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7"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6" fillId="0" borderId="1" xfId="0" applyFont="1" applyBorder="1" applyAlignment="1">
      <alignment horizontal="center" vertical="top" wrapText="1"/>
    </xf>
    <xf numFmtId="0" fontId="6" fillId="0" borderId="3" xfId="0" applyFont="1" applyBorder="1" applyAlignment="1">
      <alignment horizontal="center" vertical="top" wrapText="1"/>
    </xf>
    <xf numFmtId="0" fontId="11" fillId="0" borderId="5" xfId="0" applyFont="1" applyBorder="1" applyAlignment="1">
      <alignment horizontal="center" vertical="center" wrapText="1"/>
    </xf>
    <xf numFmtId="0" fontId="6" fillId="0" borderId="0" xfId="0" applyFont="1" applyAlignment="1">
      <alignment vertical="center"/>
    </xf>
    <xf numFmtId="0" fontId="6" fillId="2" borderId="5"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2" fillId="0" borderId="1" xfId="1" quotePrefix="1" applyFont="1" applyBorder="1" applyAlignment="1">
      <alignment horizontal="center" vertical="center"/>
    </xf>
    <xf numFmtId="0" fontId="3" fillId="0" borderId="0" xfId="0" applyFont="1" applyBorder="1" applyAlignment="1">
      <alignment vertical="center" wrapText="1"/>
    </xf>
    <xf numFmtId="0" fontId="6" fillId="0" borderId="1" xfId="0" applyFont="1" applyBorder="1" applyAlignment="1">
      <alignment horizontal="center" vertical="center"/>
    </xf>
    <xf numFmtId="0" fontId="7" fillId="0" borderId="0" xfId="0" applyFont="1" applyAlignment="1">
      <alignment horizontal="center" vertical="center"/>
    </xf>
    <xf numFmtId="0" fontId="6" fillId="0" borderId="1" xfId="0" applyFont="1" applyBorder="1" applyAlignment="1">
      <alignment horizontal="left" vertical="center"/>
    </xf>
    <xf numFmtId="0" fontId="3" fillId="0" borderId="1" xfId="0" applyFont="1" applyBorder="1" applyAlignment="1">
      <alignment horizontal="center" vertical="center" wrapText="1"/>
    </xf>
    <xf numFmtId="0" fontId="6"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3" fillId="0" borderId="1" xfId="0" applyFont="1" applyBorder="1" applyAlignment="1">
      <alignment horizontal="center" vertical="center"/>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8" fillId="2" borderId="1" xfId="0" applyFont="1" applyFill="1" applyBorder="1" applyAlignment="1">
      <alignment horizontal="left" vertical="center" wrapText="1"/>
    </xf>
    <xf numFmtId="0" fontId="12" fillId="0" borderId="1" xfId="0" applyFont="1" applyBorder="1" applyAlignment="1">
      <alignment horizontal="left" vertical="center" wrapText="1" indent="3"/>
    </xf>
    <xf numFmtId="0" fontId="12" fillId="0" borderId="3" xfId="0" applyFont="1" applyBorder="1" applyAlignment="1">
      <alignment horizontal="left" vertical="center" wrapText="1" indent="3"/>
    </xf>
    <xf numFmtId="0" fontId="3" fillId="0" borderId="3"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1" xfId="0" applyFont="1" applyBorder="1" applyAlignment="1">
      <alignment horizontal="center" vertical="top" wrapText="1"/>
    </xf>
    <xf numFmtId="0" fontId="11" fillId="0" borderId="3" xfId="0" applyFont="1" applyBorder="1" applyAlignment="1">
      <alignment horizontal="center" vertical="top" wrapText="1"/>
    </xf>
    <xf numFmtId="0" fontId="7" fillId="0" borderId="1" xfId="0" applyFont="1" applyBorder="1" applyAlignment="1">
      <alignment horizontal="center" vertical="center"/>
    </xf>
    <xf numFmtId="0" fontId="2" fillId="0" borderId="1" xfId="1" applyFont="1" applyFill="1" applyBorder="1" applyAlignment="1">
      <alignment horizontal="center" vertical="center"/>
    </xf>
    <xf numFmtId="0" fontId="13" fillId="0" borderId="0" xfId="0" applyFont="1"/>
    <xf numFmtId="0" fontId="0" fillId="0" borderId="0" xfId="0" applyAlignment="1">
      <alignment horizontal="center" vertical="center"/>
    </xf>
    <xf numFmtId="0" fontId="0" fillId="0" borderId="0" xfId="0" applyFill="1"/>
    <xf numFmtId="0" fontId="0" fillId="0" borderId="0" xfId="0" applyAlignment="1">
      <alignment horizontal="center"/>
    </xf>
    <xf numFmtId="0" fontId="0" fillId="2" borderId="0" xfId="0" applyFill="1"/>
    <xf numFmtId="49" fontId="7" fillId="0" borderId="0" xfId="0" applyNumberFormat="1" applyFont="1" applyAlignment="1">
      <alignment horizontal="centerContinuous"/>
    </xf>
    <xf numFmtId="0" fontId="7" fillId="0" borderId="0" xfId="0" applyFont="1" applyFill="1" applyBorder="1" applyAlignment="1">
      <alignment horizontal="center"/>
    </xf>
    <xf numFmtId="0" fontId="13" fillId="0" borderId="0" xfId="0" applyFont="1" applyFill="1" applyAlignment="1">
      <alignment horizontal="left" textRotation="75"/>
    </xf>
    <xf numFmtId="0" fontId="13" fillId="0" borderId="0" xfId="0" applyFont="1" applyFill="1" applyBorder="1" applyAlignment="1">
      <alignment horizontal="center"/>
    </xf>
    <xf numFmtId="0" fontId="13" fillId="0" borderId="0" xfId="0" applyFont="1" applyFill="1" applyAlignment="1">
      <alignment horizontal="left" textRotation="90"/>
    </xf>
    <xf numFmtId="0" fontId="13" fillId="0" borderId="0" xfId="0" applyFont="1" applyFill="1" applyAlignment="1">
      <alignment horizontal="center" textRotation="90"/>
    </xf>
    <xf numFmtId="0" fontId="13" fillId="0" borderId="0" xfId="0" applyFont="1" applyAlignment="1"/>
    <xf numFmtId="0" fontId="0" fillId="0" borderId="0" xfId="0" applyBorder="1" applyAlignment="1">
      <alignment textRotation="90"/>
    </xf>
    <xf numFmtId="0" fontId="0" fillId="0" borderId="0" xfId="0" applyAlignment="1">
      <alignment textRotation="75"/>
    </xf>
    <xf numFmtId="0" fontId="0" fillId="0" borderId="0" xfId="0" applyAlignment="1"/>
    <xf numFmtId="0" fontId="17" fillId="0" borderId="1" xfId="0" applyFont="1" applyBorder="1" applyAlignment="1">
      <alignment horizontal="center" vertical="center"/>
    </xf>
    <xf numFmtId="2" fontId="17" fillId="0" borderId="1" xfId="0" applyNumberFormat="1" applyFont="1" applyBorder="1" applyAlignment="1">
      <alignment horizontal="center" vertical="center"/>
    </xf>
    <xf numFmtId="0" fontId="0" fillId="0" borderId="1" xfId="0" applyBorder="1"/>
    <xf numFmtId="0" fontId="0" fillId="0" borderId="6" xfId="0"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0" xfId="0" applyBorder="1"/>
    <xf numFmtId="0" fontId="13" fillId="0" borderId="7" xfId="0" applyFont="1" applyBorder="1"/>
    <xf numFmtId="1" fontId="18" fillId="0" borderId="4" xfId="0" applyNumberFormat="1" applyFont="1" applyBorder="1" applyAlignment="1">
      <alignment horizontal="center" vertical="center"/>
    </xf>
    <xf numFmtId="1" fontId="18" fillId="0" borderId="1" xfId="0" applyNumberFormat="1" applyFont="1" applyBorder="1" applyAlignment="1">
      <alignment horizontal="center" vertical="center"/>
    </xf>
    <xf numFmtId="1" fontId="18" fillId="0" borderId="1" xfId="0" applyNumberFormat="1" applyFont="1" applyFill="1" applyBorder="1" applyAlignment="1">
      <alignment horizontal="center" vertical="center"/>
    </xf>
    <xf numFmtId="0" fontId="18" fillId="0" borderId="1" xfId="0" applyFont="1" applyFill="1" applyBorder="1" applyAlignment="1">
      <alignment horizontal="center" vertical="center" wrapText="1" shrinkToFit="1"/>
    </xf>
    <xf numFmtId="1" fontId="18" fillId="0" borderId="1" xfId="0" applyNumberFormat="1" applyFont="1" applyBorder="1"/>
    <xf numFmtId="0" fontId="18" fillId="0" borderId="6" xfId="0" applyFont="1" applyBorder="1" applyAlignment="1">
      <alignment horizontal="center"/>
    </xf>
    <xf numFmtId="2" fontId="18" fillId="0" borderId="0" xfId="0" applyNumberFormat="1" applyFont="1" applyBorder="1" applyAlignment="1">
      <alignment horizontal="center"/>
    </xf>
    <xf numFmtId="0" fontId="13" fillId="0" borderId="1" xfId="1" applyFont="1" applyBorder="1" applyAlignment="1">
      <alignment horizontal="center" vertical="center"/>
    </xf>
    <xf numFmtId="0" fontId="18" fillId="0" borderId="1" xfId="0" applyFont="1" applyBorder="1" applyAlignment="1">
      <alignment horizontal="center" vertical="center"/>
    </xf>
    <xf numFmtId="0" fontId="18" fillId="0" borderId="1" xfId="0" applyFont="1" applyFill="1" applyBorder="1" applyAlignment="1">
      <alignment horizontal="center" vertical="center"/>
    </xf>
    <xf numFmtId="0" fontId="18" fillId="0" borderId="1" xfId="0" applyFont="1" applyFill="1" applyBorder="1" applyAlignment="1">
      <alignment horizontal="center" vertical="center" wrapText="1"/>
    </xf>
    <xf numFmtId="1" fontId="18" fillId="2" borderId="1" xfId="0" applyNumberFormat="1" applyFont="1" applyFill="1" applyBorder="1" applyAlignment="1">
      <alignment horizontal="center" vertical="center"/>
    </xf>
    <xf numFmtId="1" fontId="18" fillId="0" borderId="2" xfId="0" applyNumberFormat="1" applyFont="1" applyBorder="1" applyAlignment="1">
      <alignment horizontal="center" vertical="center"/>
    </xf>
    <xf numFmtId="1" fontId="18" fillId="2" borderId="2" xfId="0" applyNumberFormat="1" applyFont="1" applyFill="1" applyBorder="1" applyAlignment="1">
      <alignment horizontal="center" vertical="center"/>
    </xf>
    <xf numFmtId="1" fontId="18" fillId="2" borderId="0" xfId="0" applyNumberFormat="1" applyFont="1" applyFill="1" applyBorder="1" applyAlignment="1">
      <alignment horizontal="center" vertical="center"/>
    </xf>
    <xf numFmtId="1" fontId="18" fillId="2" borderId="8" xfId="0" applyNumberFormat="1" applyFont="1" applyFill="1" applyBorder="1" applyAlignment="1">
      <alignment horizontal="center" vertical="center"/>
    </xf>
    <xf numFmtId="0" fontId="18" fillId="2" borderId="9" xfId="0" applyFont="1" applyFill="1" applyBorder="1"/>
    <xf numFmtId="0" fontId="18" fillId="2" borderId="0" xfId="0" applyFont="1" applyFill="1" applyBorder="1" applyAlignment="1">
      <alignment horizontal="center"/>
    </xf>
    <xf numFmtId="0" fontId="0" fillId="0" borderId="0" xfId="0" applyFill="1" applyBorder="1"/>
    <xf numFmtId="1" fontId="18" fillId="0" borderId="3" xfId="0" applyNumberFormat="1" applyFont="1" applyBorder="1" applyAlignment="1">
      <alignment horizontal="center" vertical="center"/>
    </xf>
    <xf numFmtId="0" fontId="13" fillId="0" borderId="10" xfId="0" applyFont="1" applyBorder="1"/>
    <xf numFmtId="0" fontId="6" fillId="0" borderId="1" xfId="0" applyFont="1" applyBorder="1" applyAlignment="1">
      <alignment shrinkToFit="1"/>
    </xf>
    <xf numFmtId="1" fontId="18" fillId="0" borderId="0" xfId="0" applyNumberFormat="1" applyFont="1" applyBorder="1" applyAlignment="1">
      <alignment horizontal="center" vertical="center"/>
    </xf>
    <xf numFmtId="0" fontId="18" fillId="0" borderId="0" xfId="0" applyFont="1" applyBorder="1"/>
    <xf numFmtId="0" fontId="18" fillId="0" borderId="0" xfId="0" applyFont="1" applyBorder="1" applyAlignment="1">
      <alignment horizontal="center"/>
    </xf>
    <xf numFmtId="0" fontId="18" fillId="0" borderId="0" xfId="0" applyFont="1"/>
    <xf numFmtId="0" fontId="18" fillId="0" borderId="0" xfId="0" applyFont="1" applyBorder="1" applyAlignment="1">
      <alignment horizontal="center" vertical="center"/>
    </xf>
    <xf numFmtId="2" fontId="13" fillId="0" borderId="7" xfId="0" applyNumberFormat="1" applyFont="1" applyBorder="1"/>
    <xf numFmtId="2" fontId="6" fillId="0" borderId="1" xfId="0" applyNumberFormat="1" applyFont="1" applyBorder="1" applyAlignment="1">
      <alignment shrinkToFit="1"/>
    </xf>
    <xf numFmtId="2" fontId="18" fillId="0" borderId="1" xfId="0" applyNumberFormat="1" applyFont="1" applyBorder="1" applyAlignment="1">
      <alignment horizontal="center" vertical="center"/>
    </xf>
    <xf numFmtId="2" fontId="18" fillId="0" borderId="1" xfId="0" applyNumberFormat="1" applyFont="1" applyFill="1" applyBorder="1" applyAlignment="1">
      <alignment horizontal="center" vertical="center"/>
    </xf>
    <xf numFmtId="2" fontId="18" fillId="0" borderId="0" xfId="0" applyNumberFormat="1" applyFont="1" applyBorder="1" applyAlignment="1">
      <alignment horizontal="center" vertical="center"/>
    </xf>
    <xf numFmtId="2" fontId="18" fillId="0" borderId="0" xfId="0" applyNumberFormat="1" applyFont="1" applyBorder="1"/>
    <xf numFmtId="2" fontId="18" fillId="0" borderId="0" xfId="0" applyNumberFormat="1" applyFont="1"/>
    <xf numFmtId="0" fontId="13" fillId="0" borderId="0" xfId="0" applyFont="1" applyBorder="1"/>
    <xf numFmtId="0" fontId="0" fillId="0" borderId="0" xfId="0" applyBorder="1" applyAlignment="1">
      <alignment horizontal="center" vertical="center"/>
    </xf>
    <xf numFmtId="0" fontId="13" fillId="0" borderId="11" xfId="0" applyFont="1" applyFill="1" applyBorder="1" applyAlignment="1">
      <alignment horizontal="left" textRotation="90"/>
    </xf>
    <xf numFmtId="0" fontId="13" fillId="0" borderId="12" xfId="0" applyFont="1" applyFill="1" applyBorder="1" applyAlignment="1">
      <alignment horizontal="left" textRotation="90"/>
    </xf>
    <xf numFmtId="0" fontId="13" fillId="0" borderId="13" xfId="0" applyFont="1" applyFill="1" applyBorder="1" applyAlignment="1">
      <alignment horizontal="left" textRotation="90"/>
    </xf>
    <xf numFmtId="0" fontId="13" fillId="2" borderId="11" xfId="0" applyFont="1" applyFill="1" applyBorder="1" applyAlignment="1">
      <alignment horizontal="left" textRotation="90"/>
    </xf>
    <xf numFmtId="0" fontId="13" fillId="0" borderId="14" xfId="0" applyFont="1" applyFill="1" applyBorder="1" applyAlignment="1">
      <alignment horizontal="left" textRotation="90"/>
    </xf>
    <xf numFmtId="0" fontId="13" fillId="0" borderId="15" xfId="0" applyFont="1" applyFill="1" applyBorder="1" applyAlignment="1">
      <alignment horizontal="left" textRotation="90"/>
    </xf>
    <xf numFmtId="0" fontId="13" fillId="0" borderId="14" xfId="0" applyFont="1" applyFill="1" applyBorder="1" applyAlignment="1">
      <alignment horizontal="center" textRotation="90"/>
    </xf>
    <xf numFmtId="0" fontId="13" fillId="0" borderId="16" xfId="0" applyFont="1" applyFill="1" applyBorder="1" applyAlignment="1">
      <alignment horizontal="center" textRotation="90"/>
    </xf>
    <xf numFmtId="0" fontId="14" fillId="2" borderId="15" xfId="0" applyFont="1" applyFill="1" applyBorder="1" applyAlignment="1">
      <alignment horizontal="center" vertical="center"/>
    </xf>
    <xf numFmtId="0" fontId="20" fillId="0" borderId="17" xfId="0" applyFont="1" applyBorder="1" applyAlignment="1">
      <alignment horizontal="center" textRotation="90"/>
    </xf>
    <xf numFmtId="0" fontId="20" fillId="0" borderId="18" xfId="0" applyFont="1" applyBorder="1" applyAlignment="1">
      <alignment horizontal="center" textRotation="90"/>
    </xf>
    <xf numFmtId="0" fontId="20" fillId="0" borderId="19" xfId="0" applyFont="1" applyBorder="1" applyAlignment="1">
      <alignment horizontal="center" textRotation="90"/>
    </xf>
    <xf numFmtId="0" fontId="13" fillId="2" borderId="17" xfId="0" applyFont="1" applyFill="1" applyBorder="1" applyAlignment="1">
      <alignment horizontal="center" textRotation="90"/>
    </xf>
    <xf numFmtId="0" fontId="13" fillId="0" borderId="18" xfId="0" applyFont="1" applyBorder="1" applyAlignment="1">
      <alignment horizontal="center" textRotation="90"/>
    </xf>
    <xf numFmtId="0" fontId="13" fillId="0" borderId="19" xfId="0" applyFont="1" applyBorder="1" applyAlignment="1">
      <alignment horizontal="center" textRotation="90"/>
    </xf>
    <xf numFmtId="0" fontId="20" fillId="2" borderId="17" xfId="0" applyFont="1" applyFill="1" applyBorder="1" applyAlignment="1">
      <alignment horizontal="center" textRotation="90"/>
    </xf>
    <xf numFmtId="0" fontId="20" fillId="0" borderId="20" xfId="0" applyFont="1" applyBorder="1" applyAlignment="1">
      <alignment horizontal="center" textRotation="90"/>
    </xf>
    <xf numFmtId="0" fontId="15" fillId="0" borderId="17" xfId="0" applyFont="1" applyBorder="1" applyAlignment="1">
      <alignment textRotation="90"/>
    </xf>
    <xf numFmtId="0" fontId="15" fillId="0" borderId="18" xfId="0" applyFont="1" applyBorder="1" applyAlignment="1">
      <alignment horizontal="center" textRotation="90" wrapText="1"/>
    </xf>
    <xf numFmtId="0" fontId="15" fillId="0" borderId="19" xfId="0" applyFont="1" applyBorder="1" applyAlignment="1">
      <alignment horizontal="center" textRotation="90"/>
    </xf>
    <xf numFmtId="0" fontId="0" fillId="0" borderId="0" xfId="0" applyAlignment="1">
      <alignment textRotation="90"/>
    </xf>
    <xf numFmtId="0" fontId="21" fillId="2" borderId="21" xfId="0" applyFont="1" applyFill="1" applyBorder="1" applyAlignment="1">
      <alignment horizontal="right" vertical="center"/>
    </xf>
    <xf numFmtId="0" fontId="17" fillId="0" borderId="22" xfId="0" applyFont="1" applyBorder="1" applyAlignment="1">
      <alignment horizontal="center" vertical="center" textRotation="90"/>
    </xf>
    <xf numFmtId="0" fontId="17" fillId="0" borderId="23" xfId="0" applyFont="1" applyBorder="1" applyAlignment="1">
      <alignment horizontal="center" vertical="center" textRotation="90"/>
    </xf>
    <xf numFmtId="0" fontId="17" fillId="0" borderId="24" xfId="0" applyFont="1" applyBorder="1" applyAlignment="1">
      <alignment horizontal="center" vertical="center" textRotation="90"/>
    </xf>
    <xf numFmtId="0" fontId="17" fillId="2" borderId="22" xfId="0" applyFont="1" applyFill="1" applyBorder="1" applyAlignment="1">
      <alignment horizontal="center" vertical="center" textRotation="90"/>
    </xf>
    <xf numFmtId="0" fontId="17" fillId="0" borderId="24" xfId="0" applyFont="1" applyFill="1" applyBorder="1" applyAlignment="1">
      <alignment horizontal="center" vertical="center" textRotation="90"/>
    </xf>
    <xf numFmtId="0" fontId="17" fillId="0" borderId="23" xfId="0" applyFont="1" applyFill="1" applyBorder="1" applyAlignment="1">
      <alignment horizontal="center" vertical="center" textRotation="90"/>
    </xf>
    <xf numFmtId="0" fontId="17" fillId="0" borderId="25" xfId="0" applyFont="1" applyBorder="1" applyAlignment="1">
      <alignment horizontal="center" vertical="center" textRotation="90"/>
    </xf>
    <xf numFmtId="0" fontId="0" fillId="0" borderId="22" xfId="0" applyBorder="1"/>
    <xf numFmtId="0" fontId="0" fillId="0" borderId="23" xfId="0" applyBorder="1" applyAlignment="1">
      <alignment horizontal="center"/>
    </xf>
    <xf numFmtId="0" fontId="0" fillId="0" borderId="24" xfId="0" applyBorder="1" applyAlignment="1">
      <alignment horizontal="center"/>
    </xf>
    <xf numFmtId="0" fontId="7" fillId="0" borderId="1" xfId="0" applyFont="1" applyBorder="1"/>
    <xf numFmtId="0" fontId="7" fillId="0" borderId="26" xfId="0" applyFont="1" applyBorder="1" applyAlignment="1">
      <alignment horizontal="left" vertical="center" wrapText="1"/>
    </xf>
    <xf numFmtId="0" fontId="7" fillId="0" borderId="27" xfId="0" applyFont="1" applyBorder="1" applyAlignment="1">
      <alignment horizontal="left" vertical="center" shrinkToFit="1"/>
    </xf>
    <xf numFmtId="0" fontId="7" fillId="0" borderId="3" xfId="0" applyFont="1" applyBorder="1"/>
    <xf numFmtId="0" fontId="7" fillId="0" borderId="28" xfId="0" applyFont="1" applyBorder="1"/>
    <xf numFmtId="0" fontId="7" fillId="2" borderId="27" xfId="0" applyFont="1" applyFill="1" applyBorder="1"/>
    <xf numFmtId="0" fontId="7" fillId="0" borderId="28" xfId="0" applyFont="1" applyFill="1" applyBorder="1"/>
    <xf numFmtId="0" fontId="7" fillId="0" borderId="3" xfId="0" applyFont="1" applyFill="1" applyBorder="1"/>
    <xf numFmtId="0" fontId="7" fillId="0" borderId="29" xfId="0" applyFont="1" applyBorder="1"/>
    <xf numFmtId="0" fontId="7" fillId="0" borderId="27" xfId="0" applyFont="1" applyBorder="1"/>
    <xf numFmtId="0" fontId="7" fillId="0" borderId="3" xfId="0" applyFont="1" applyBorder="1" applyAlignment="1">
      <alignment horizontal="center"/>
    </xf>
    <xf numFmtId="0" fontId="7" fillId="0" borderId="28" xfId="0" applyFont="1" applyBorder="1" applyAlignment="1">
      <alignment horizontal="center"/>
    </xf>
    <xf numFmtId="0" fontId="7" fillId="0" borderId="0" xfId="0" applyFont="1"/>
    <xf numFmtId="0" fontId="7" fillId="0" borderId="6" xfId="0" applyFont="1" applyBorder="1" applyAlignment="1">
      <alignment horizontal="left" vertical="center" wrapText="1"/>
    </xf>
    <xf numFmtId="0" fontId="7" fillId="0" borderId="30" xfId="0" applyFont="1" applyBorder="1" applyAlignment="1">
      <alignment horizontal="left" vertical="center" shrinkToFit="1"/>
    </xf>
    <xf numFmtId="0" fontId="7" fillId="0" borderId="31" xfId="0" applyFont="1" applyBorder="1"/>
    <xf numFmtId="0" fontId="7" fillId="2" borderId="30" xfId="0" applyFont="1" applyFill="1" applyBorder="1"/>
    <xf numFmtId="0" fontId="7" fillId="0" borderId="31" xfId="0" applyFont="1" applyFill="1" applyBorder="1"/>
    <xf numFmtId="0" fontId="7" fillId="0" borderId="1" xfId="0" applyFont="1" applyFill="1" applyBorder="1"/>
    <xf numFmtId="0" fontId="7" fillId="0" borderId="9" xfId="0" applyFont="1" applyBorder="1"/>
    <xf numFmtId="0" fontId="7" fillId="0" borderId="30" xfId="0" applyFont="1" applyBorder="1"/>
    <xf numFmtId="0" fontId="7" fillId="0" borderId="1" xfId="0" applyFont="1" applyBorder="1" applyAlignment="1">
      <alignment horizontal="center"/>
    </xf>
    <xf numFmtId="0" fontId="7" fillId="0" borderId="31" xfId="0" applyFont="1" applyBorder="1" applyAlignment="1">
      <alignment horizontal="center"/>
    </xf>
    <xf numFmtId="0" fontId="7" fillId="0" borderId="6" xfId="0" applyNumberFormat="1" applyFont="1" applyBorder="1" applyAlignment="1">
      <alignment horizontal="left" vertical="center" wrapText="1"/>
    </xf>
    <xf numFmtId="0" fontId="18" fillId="2" borderId="1" xfId="0" applyFont="1" applyFill="1" applyBorder="1"/>
    <xf numFmtId="0" fontId="22" fillId="2" borderId="6" xfId="0" applyFont="1" applyFill="1" applyBorder="1" applyAlignment="1">
      <alignment horizontal="left" vertical="center"/>
    </xf>
    <xf numFmtId="0" fontId="19" fillId="2" borderId="30" xfId="0" applyFont="1" applyFill="1" applyBorder="1" applyAlignment="1">
      <alignment horizontal="left" vertical="center"/>
    </xf>
    <xf numFmtId="0" fontId="0" fillId="2" borderId="1" xfId="0" applyFill="1" applyBorder="1"/>
    <xf numFmtId="0" fontId="0" fillId="2" borderId="31" xfId="0" applyFill="1" applyBorder="1"/>
    <xf numFmtId="0" fontId="0" fillId="2" borderId="30" xfId="0" applyFill="1" applyBorder="1"/>
    <xf numFmtId="0" fontId="0" fillId="2" borderId="9" xfId="0" applyFill="1" applyBorder="1"/>
    <xf numFmtId="0" fontId="0" fillId="2" borderId="1" xfId="0" applyFill="1" applyBorder="1" applyAlignment="1">
      <alignment horizontal="center"/>
    </xf>
    <xf numFmtId="0" fontId="0" fillId="2" borderId="31" xfId="0" applyFill="1" applyBorder="1" applyAlignment="1">
      <alignment horizontal="center"/>
    </xf>
    <xf numFmtId="0" fontId="18" fillId="0" borderId="1" xfId="0" applyFont="1" applyBorder="1"/>
    <xf numFmtId="0" fontId="20" fillId="0" borderId="6" xfId="0" applyFont="1" applyBorder="1" applyAlignment="1">
      <alignment horizontal="left" vertical="center" wrapText="1" shrinkToFit="1"/>
    </xf>
    <xf numFmtId="0" fontId="18" fillId="0" borderId="30" xfId="0" applyFont="1" applyBorder="1" applyAlignment="1">
      <alignment horizontal="left" vertical="center" wrapText="1" shrinkToFit="1"/>
    </xf>
    <xf numFmtId="0" fontId="0" fillId="0" borderId="31" xfId="0" applyBorder="1"/>
    <xf numFmtId="0" fontId="0" fillId="0" borderId="31" xfId="0" applyFill="1" applyBorder="1"/>
    <xf numFmtId="0" fontId="0" fillId="0" borderId="1" xfId="0" applyFill="1" applyBorder="1"/>
    <xf numFmtId="0" fontId="0" fillId="0" borderId="9" xfId="0" applyBorder="1"/>
    <xf numFmtId="0" fontId="0" fillId="0" borderId="30" xfId="0" applyBorder="1"/>
    <xf numFmtId="0" fontId="0" fillId="0" borderId="31" xfId="0" applyBorder="1" applyAlignment="1">
      <alignment horizontal="center"/>
    </xf>
    <xf numFmtId="0" fontId="18" fillId="0" borderId="2" xfId="0" applyFont="1" applyBorder="1"/>
    <xf numFmtId="0" fontId="20" fillId="0" borderId="32" xfId="0" applyFont="1" applyBorder="1" applyAlignment="1">
      <alignment horizontal="left" vertical="center" wrapText="1" shrinkToFit="1"/>
    </xf>
    <xf numFmtId="0" fontId="18" fillId="0" borderId="33" xfId="0" applyFont="1" applyBorder="1" applyAlignment="1">
      <alignment horizontal="left" vertical="center" wrapText="1" shrinkToFit="1"/>
    </xf>
    <xf numFmtId="0" fontId="0" fillId="0" borderId="2" xfId="0" applyBorder="1"/>
    <xf numFmtId="0" fontId="0" fillId="0" borderId="34" xfId="0" applyBorder="1"/>
    <xf numFmtId="0" fontId="0" fillId="2" borderId="33" xfId="0" applyFill="1" applyBorder="1"/>
    <xf numFmtId="0" fontId="0" fillId="0" borderId="34" xfId="0" applyFill="1" applyBorder="1"/>
    <xf numFmtId="0" fontId="0" fillId="0" borderId="2" xfId="0" applyFill="1" applyBorder="1"/>
    <xf numFmtId="0" fontId="0" fillId="0" borderId="8" xfId="0" applyBorder="1"/>
    <xf numFmtId="0" fontId="0" fillId="0" borderId="33" xfId="0" applyBorder="1"/>
    <xf numFmtId="0" fontId="0" fillId="0" borderId="2" xfId="0" applyBorder="1" applyAlignment="1">
      <alignment horizontal="center"/>
    </xf>
    <xf numFmtId="0" fontId="0" fillId="0" borderId="34" xfId="0" applyBorder="1" applyAlignment="1">
      <alignment horizontal="center"/>
    </xf>
    <xf numFmtId="0" fontId="13" fillId="0" borderId="17" xfId="0" applyFont="1" applyBorder="1"/>
    <xf numFmtId="0" fontId="6" fillId="0" borderId="35" xfId="0" applyFont="1" applyBorder="1" applyAlignment="1">
      <alignment shrinkToFit="1"/>
    </xf>
    <xf numFmtId="0" fontId="6" fillId="0" borderId="17" xfId="0" applyFont="1" applyBorder="1" applyAlignment="1">
      <alignment shrinkToFit="1"/>
    </xf>
    <xf numFmtId="0" fontId="0" fillId="0" borderId="18" xfId="0" applyBorder="1"/>
    <xf numFmtId="0" fontId="0" fillId="0" borderId="19" xfId="0" applyBorder="1"/>
    <xf numFmtId="0" fontId="0" fillId="2" borderId="17" xfId="0" applyFill="1" applyBorder="1"/>
    <xf numFmtId="0" fontId="0" fillId="0" borderId="19" xfId="0" applyFill="1" applyBorder="1"/>
    <xf numFmtId="0" fontId="0" fillId="0" borderId="18" xfId="0" applyFill="1" applyBorder="1"/>
    <xf numFmtId="0" fontId="0" fillId="0" borderId="20" xfId="0" applyBorder="1"/>
    <xf numFmtId="0" fontId="0" fillId="0" borderId="17" xfId="0" applyBorder="1"/>
    <xf numFmtId="0" fontId="0" fillId="0" borderId="18" xfId="0" applyBorder="1" applyAlignment="1">
      <alignment horizontal="center"/>
    </xf>
    <xf numFmtId="0" fontId="0" fillId="0" borderId="19" xfId="0" applyBorder="1" applyAlignment="1">
      <alignment horizontal="center"/>
    </xf>
    <xf numFmtId="0" fontId="13" fillId="0" borderId="30" xfId="0" applyFont="1" applyBorder="1"/>
    <xf numFmtId="0" fontId="6" fillId="0" borderId="6" xfId="0" applyFont="1" applyBorder="1" applyAlignment="1">
      <alignment shrinkToFit="1"/>
    </xf>
    <xf numFmtId="0" fontId="6" fillId="0" borderId="30" xfId="0" applyFont="1" applyBorder="1" applyAlignment="1">
      <alignment shrinkToFit="1"/>
    </xf>
    <xf numFmtId="2" fontId="13" fillId="0" borderId="22" xfId="0" applyNumberFormat="1" applyFont="1" applyBorder="1"/>
    <xf numFmtId="2" fontId="6" fillId="0" borderId="36" xfId="0" applyNumberFormat="1" applyFont="1" applyBorder="1" applyAlignment="1">
      <alignment shrinkToFit="1"/>
    </xf>
    <xf numFmtId="2" fontId="6" fillId="0" borderId="22" xfId="0" applyNumberFormat="1" applyFont="1" applyBorder="1" applyAlignment="1">
      <alignment shrinkToFit="1"/>
    </xf>
    <xf numFmtId="0" fontId="0" fillId="0" borderId="23" xfId="0" applyBorder="1"/>
    <xf numFmtId="0" fontId="0" fillId="0" borderId="24" xfId="0" applyBorder="1"/>
    <xf numFmtId="0" fontId="0" fillId="2" borderId="22" xfId="0" applyFill="1" applyBorder="1"/>
    <xf numFmtId="0" fontId="0" fillId="0" borderId="24" xfId="0" applyFill="1" applyBorder="1"/>
    <xf numFmtId="0" fontId="0" fillId="0" borderId="23" xfId="0" applyFill="1" applyBorder="1"/>
    <xf numFmtId="0" fontId="0" fillId="0" borderId="25" xfId="0" applyBorder="1"/>
    <xf numFmtId="1" fontId="17" fillId="0" borderId="1" xfId="0" applyNumberFormat="1" applyFont="1" applyBorder="1" applyAlignment="1">
      <alignment horizontal="center" vertical="center"/>
    </xf>
    <xf numFmtId="0" fontId="17" fillId="0" borderId="1" xfId="1" quotePrefix="1" applyFont="1" applyBorder="1" applyAlignment="1">
      <alignment horizontal="center" vertical="center"/>
    </xf>
    <xf numFmtId="0" fontId="17" fillId="0" borderId="1" xfId="1" applyFont="1" applyBorder="1" applyAlignment="1">
      <alignment horizontal="center" vertical="center"/>
    </xf>
    <xf numFmtId="0" fontId="13" fillId="0" borderId="0" xfId="0" applyFont="1" applyFill="1" applyBorder="1"/>
    <xf numFmtId="0" fontId="6" fillId="0" borderId="3" xfId="0" applyFont="1" applyBorder="1" applyAlignment="1">
      <alignment shrinkToFit="1"/>
    </xf>
    <xf numFmtId="1" fontId="18" fillId="0" borderId="3" xfId="0" applyNumberFormat="1" applyFont="1" applyFill="1" applyBorder="1" applyAlignment="1">
      <alignment horizontal="center" vertical="center"/>
    </xf>
    <xf numFmtId="0" fontId="14" fillId="2" borderId="17" xfId="0" applyFont="1" applyFill="1" applyBorder="1" applyAlignment="1">
      <alignment horizontal="center" vertical="center" wrapText="1"/>
    </xf>
    <xf numFmtId="0" fontId="15" fillId="0" borderId="18" xfId="0" applyFont="1" applyBorder="1" applyAlignment="1">
      <alignment horizontal="center" textRotation="90"/>
    </xf>
    <xf numFmtId="0" fontId="2" fillId="0" borderId="18" xfId="0" applyFont="1" applyBorder="1" applyAlignment="1">
      <alignment textRotation="90" wrapText="1"/>
    </xf>
    <xf numFmtId="0" fontId="16" fillId="0" borderId="18" xfId="0" applyFont="1" applyBorder="1" applyAlignment="1">
      <alignment horizontal="center" textRotation="90" wrapText="1"/>
    </xf>
    <xf numFmtId="0" fontId="16" fillId="0" borderId="19" xfId="0" applyFont="1" applyBorder="1" applyAlignment="1">
      <alignment horizontal="center" textRotation="90" wrapText="1"/>
    </xf>
    <xf numFmtId="0" fontId="2" fillId="2" borderId="30" xfId="0" applyFont="1" applyFill="1" applyBorder="1" applyAlignment="1">
      <alignment horizontal="right" vertical="center"/>
    </xf>
    <xf numFmtId="0" fontId="8" fillId="0" borderId="30" xfId="0" applyFont="1" applyBorder="1" applyAlignment="1">
      <alignment vertical="center" wrapText="1"/>
    </xf>
    <xf numFmtId="2" fontId="18" fillId="0" borderId="31" xfId="0" applyNumberFormat="1" applyFont="1" applyBorder="1" applyAlignment="1">
      <alignment horizontal="center"/>
    </xf>
    <xf numFmtId="0" fontId="16" fillId="0" borderId="30" xfId="0" applyFont="1" applyBorder="1" applyAlignment="1">
      <alignment horizontal="left" vertical="center" wrapText="1"/>
    </xf>
    <xf numFmtId="0" fontId="12" fillId="2" borderId="37" xfId="0" applyFont="1" applyFill="1" applyBorder="1" applyAlignment="1">
      <alignment horizontal="left" vertical="center" wrapText="1"/>
    </xf>
    <xf numFmtId="2" fontId="18" fillId="2" borderId="31" xfId="0" applyNumberFormat="1" applyFont="1" applyFill="1" applyBorder="1" applyAlignment="1">
      <alignment horizontal="center"/>
    </xf>
    <xf numFmtId="0" fontId="7" fillId="0" borderId="30" xfId="0" applyFont="1" applyBorder="1" applyAlignment="1">
      <alignment horizontal="left" vertical="center" wrapText="1"/>
    </xf>
    <xf numFmtId="0" fontId="8" fillId="0" borderId="30" xfId="0" applyFont="1" applyBorder="1" applyAlignment="1">
      <alignment horizontal="left" vertical="center" wrapText="1"/>
    </xf>
    <xf numFmtId="0" fontId="7" fillId="0" borderId="22" xfId="0" applyFont="1" applyBorder="1" applyAlignment="1">
      <alignment horizontal="left" vertical="center" wrapText="1"/>
    </xf>
    <xf numFmtId="0" fontId="17" fillId="0" borderId="23" xfId="1" quotePrefix="1" applyFont="1" applyBorder="1" applyAlignment="1">
      <alignment horizontal="center" vertical="center"/>
    </xf>
    <xf numFmtId="0" fontId="17" fillId="0" borderId="23" xfId="0" applyFont="1" applyBorder="1" applyAlignment="1">
      <alignment horizontal="center" vertical="center"/>
    </xf>
    <xf numFmtId="1" fontId="18" fillId="0" borderId="23" xfId="0" applyNumberFormat="1" applyFont="1" applyBorder="1" applyAlignment="1">
      <alignment horizontal="center" vertical="center"/>
    </xf>
    <xf numFmtId="1" fontId="17" fillId="0" borderId="23" xfId="0" applyNumberFormat="1" applyFont="1" applyBorder="1" applyAlignment="1">
      <alignment horizontal="center" vertical="center"/>
    </xf>
    <xf numFmtId="1" fontId="18" fillId="0" borderId="23" xfId="0" applyNumberFormat="1" applyFont="1" applyBorder="1"/>
    <xf numFmtId="0" fontId="18" fillId="0" borderId="36" xfId="0" applyFont="1" applyBorder="1" applyAlignment="1">
      <alignment horizontal="center"/>
    </xf>
    <xf numFmtId="2" fontId="18" fillId="0" borderId="24" xfId="0" applyNumberFormat="1" applyFont="1" applyBorder="1" applyAlignment="1">
      <alignment horizontal="center"/>
    </xf>
    <xf numFmtId="0" fontId="6" fillId="2" borderId="1" xfId="0" applyFont="1" applyFill="1" applyBorder="1" applyAlignment="1">
      <alignment horizontal="center" vertical="center"/>
    </xf>
    <xf numFmtId="0" fontId="7" fillId="0" borderId="6" xfId="0" applyFont="1" applyFill="1" applyBorder="1" applyAlignment="1">
      <alignment horizontal="center" vertical="center" wrapText="1"/>
    </xf>
    <xf numFmtId="0" fontId="7" fillId="0" borderId="9" xfId="0" applyFont="1" applyFill="1" applyBorder="1" applyAlignment="1">
      <alignment horizontal="center" vertical="center" wrapText="1"/>
    </xf>
    <xf numFmtId="0" fontId="0" fillId="0" borderId="9" xfId="0" applyBorder="1" applyAlignment="1">
      <alignment vertical="center" wrapText="1"/>
    </xf>
    <xf numFmtId="0" fontId="0" fillId="0" borderId="4" xfId="0" applyBorder="1" applyAlignment="1">
      <alignment vertical="center" wrapText="1"/>
    </xf>
    <xf numFmtId="0" fontId="6" fillId="0" borderId="6" xfId="0" applyFont="1" applyBorder="1" applyAlignment="1">
      <alignment horizontal="left" vertical="center"/>
    </xf>
    <xf numFmtId="0" fontId="6" fillId="0" borderId="4" xfId="0" applyFont="1" applyBorder="1" applyAlignment="1">
      <alignment horizontal="left" vertical="center"/>
    </xf>
    <xf numFmtId="0" fontId="6" fillId="2" borderId="4" xfId="0" applyFont="1" applyFill="1" applyBorder="1" applyAlignment="1">
      <alignment horizontal="center" vertical="center" wrapText="1"/>
    </xf>
    <xf numFmtId="0" fontId="7" fillId="0" borderId="9" xfId="0" applyFont="1" applyBorder="1" applyAlignment="1">
      <alignment vertical="center" wrapText="1"/>
    </xf>
    <xf numFmtId="0" fontId="7" fillId="0" borderId="4" xfId="0" applyFont="1" applyBorder="1" applyAlignment="1">
      <alignment vertical="center" wrapText="1"/>
    </xf>
    <xf numFmtId="0" fontId="6" fillId="0" borderId="1" xfId="0" applyFont="1" applyBorder="1" applyAlignment="1">
      <alignment horizontal="left" vertical="center"/>
    </xf>
  </cellXfs>
  <cellStyles count="2">
    <cellStyle name="Normal" xfId="0" builtinId="0"/>
    <cellStyle name="Normal_NEW BRAE COURSEs"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externalLink" Target="externalLinks/externalLink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327053573188429E-2"/>
          <c:y val="8.9799177083365336E-2"/>
          <c:w val="0.94595191023192882"/>
          <c:h val="0.57553108948884157"/>
        </c:manualLayout>
      </c:layout>
      <c:barChart>
        <c:barDir val="col"/>
        <c:grouping val="clustered"/>
        <c:varyColors val="0"/>
        <c:ser>
          <c:idx val="0"/>
          <c:order val="0"/>
          <c:spPr>
            <a:solidFill>
              <a:srgbClr val="9999FF"/>
            </a:solidFill>
            <a:ln w="12700">
              <a:solidFill>
                <a:srgbClr val="000000"/>
              </a:solidFill>
              <a:prstDash val="solid"/>
            </a:ln>
          </c:spPr>
          <c:invertIfNegative val="0"/>
          <c:val>
            <c:numRef>
              <c:f>'Courses by Outcomes CPE'!$C$30:$CB$30</c:f>
              <c:numCache>
                <c:formatCode>0.00</c:formatCode>
                <c:ptCount val="73"/>
                <c:pt idx="0">
                  <c:v>0.26090737788085228</c:v>
                </c:pt>
                <c:pt idx="1">
                  <c:v>0.46383533845484853</c:v>
                </c:pt>
                <c:pt idx="2">
                  <c:v>0.40585592114799246</c:v>
                </c:pt>
                <c:pt idx="3">
                  <c:v>1.1016089288302653</c:v>
                </c:pt>
                <c:pt idx="4">
                  <c:v>3.8846209595593568</c:v>
                </c:pt>
                <c:pt idx="5">
                  <c:v>0.98565009421655325</c:v>
                </c:pt>
                <c:pt idx="6">
                  <c:v>0.98565009421655325</c:v>
                </c:pt>
                <c:pt idx="7">
                  <c:v>1.3480214523844034</c:v>
                </c:pt>
                <c:pt idx="8">
                  <c:v>0.23191766922742427</c:v>
                </c:pt>
                <c:pt idx="9">
                  <c:v>0</c:v>
                </c:pt>
                <c:pt idx="10">
                  <c:v>0.95666038556312516</c:v>
                </c:pt>
                <c:pt idx="11">
                  <c:v>0.57979417306856063</c:v>
                </c:pt>
                <c:pt idx="12">
                  <c:v>1.9133207711262503</c:v>
                </c:pt>
                <c:pt idx="13">
                  <c:v>1.6814031018988258</c:v>
                </c:pt>
                <c:pt idx="14">
                  <c:v>1.3045368894042615</c:v>
                </c:pt>
                <c:pt idx="15">
                  <c:v>1.4784751413248298</c:v>
                </c:pt>
                <c:pt idx="16">
                  <c:v>1.3915060153645455</c:v>
                </c:pt>
                <c:pt idx="17">
                  <c:v>0.98565009421655325</c:v>
                </c:pt>
                <c:pt idx="18">
                  <c:v>0.8407015509494129</c:v>
                </c:pt>
                <c:pt idx="19">
                  <c:v>0.86969125960284099</c:v>
                </c:pt>
                <c:pt idx="20">
                  <c:v>0.31888679518770841</c:v>
                </c:pt>
                <c:pt idx="21">
                  <c:v>1.5219597043049717</c:v>
                </c:pt>
                <c:pt idx="22">
                  <c:v>0.36237135816785043</c:v>
                </c:pt>
                <c:pt idx="23">
                  <c:v>1.608928830265256</c:v>
                </c:pt>
                <c:pt idx="24">
                  <c:v>0.47833019278156258</c:v>
                </c:pt>
                <c:pt idx="25">
                  <c:v>0.95666038556312516</c:v>
                </c:pt>
                <c:pt idx="26">
                  <c:v>0.31888679518770841</c:v>
                </c:pt>
                <c:pt idx="27">
                  <c:v>1.2610523264241196</c:v>
                </c:pt>
                <c:pt idx="28">
                  <c:v>0.46383533845484853</c:v>
                </c:pt>
                <c:pt idx="29">
                  <c:v>0</c:v>
                </c:pt>
                <c:pt idx="30">
                  <c:v>0</c:v>
                </c:pt>
                <c:pt idx="31">
                  <c:v>1.3045368894042615</c:v>
                </c:pt>
                <c:pt idx="32">
                  <c:v>0.89868096825626909</c:v>
                </c:pt>
                <c:pt idx="33">
                  <c:v>0.33338164951442234</c:v>
                </c:pt>
                <c:pt idx="34">
                  <c:v>0.78272213364255683</c:v>
                </c:pt>
                <c:pt idx="35">
                  <c:v>0.23191766922742427</c:v>
                </c:pt>
                <c:pt idx="36">
                  <c:v>0</c:v>
                </c:pt>
                <c:pt idx="37">
                  <c:v>0</c:v>
                </c:pt>
                <c:pt idx="38">
                  <c:v>0.86969125960284099</c:v>
                </c:pt>
                <c:pt idx="39">
                  <c:v>0.91317582258298313</c:v>
                </c:pt>
                <c:pt idx="40">
                  <c:v>1.0436295115234091</c:v>
                </c:pt>
                <c:pt idx="41">
                  <c:v>1.0436295115234091</c:v>
                </c:pt>
                <c:pt idx="42">
                  <c:v>0.27177851862588781</c:v>
                </c:pt>
                <c:pt idx="43">
                  <c:v>0</c:v>
                </c:pt>
                <c:pt idx="44">
                  <c:v>0</c:v>
                </c:pt>
                <c:pt idx="45">
                  <c:v>0</c:v>
                </c:pt>
                <c:pt idx="46">
                  <c:v>0</c:v>
                </c:pt>
                <c:pt idx="47">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numCache>
            </c:numRef>
          </c:val>
          <c:extLst>
            <c:ext xmlns:c16="http://schemas.microsoft.com/office/drawing/2014/chart" uri="{C3380CC4-5D6E-409C-BE32-E72D297353CC}">
              <c16:uniqueId val="{00000000-3B3B-4948-863C-CA83207F86E3}"/>
            </c:ext>
          </c:extLst>
        </c:ser>
        <c:dLbls>
          <c:showLegendKey val="0"/>
          <c:showVal val="0"/>
          <c:showCatName val="0"/>
          <c:showSerName val="0"/>
          <c:showPercent val="0"/>
          <c:showBubbleSize val="0"/>
        </c:dLbls>
        <c:gapWidth val="150"/>
        <c:axId val="1564186464"/>
        <c:axId val="1"/>
      </c:barChart>
      <c:catAx>
        <c:axId val="15641864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64186464"/>
        <c:crosses val="autoZero"/>
        <c:crossBetween val="between"/>
      </c:valAx>
      <c:spPr>
        <a:solidFill>
          <a:srgbClr val="C0C0C0"/>
        </a:solidFill>
        <a:ln w="12700">
          <a:solidFill>
            <a:srgbClr val="808080"/>
          </a:solidFill>
          <a:prstDash val="solid"/>
        </a:ln>
      </c:spPr>
    </c:plotArea>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65133680004572436"/>
          <c:y val="2.2247643401670653E-2"/>
          <c:w val="0.15132067071769353"/>
          <c:h val="0.9321762585300003"/>
        </c:manualLayout>
      </c:layout>
      <c:barChart>
        <c:barDir val="bar"/>
        <c:grouping val="clustered"/>
        <c:varyColors val="0"/>
        <c:ser>
          <c:idx val="0"/>
          <c:order val="0"/>
          <c:spPr>
            <a:solidFill>
              <a:srgbClr val="9999FF"/>
            </a:solidFill>
            <a:ln w="12700">
              <a:solidFill>
                <a:srgbClr val="000000"/>
              </a:solidFill>
              <a:prstDash val="solid"/>
            </a:ln>
          </c:spPr>
          <c:invertIfNegative val="0"/>
          <c:val>
            <c:numRef>
              <c:f>'Courses by Outcomes CPE'!$CB$9:$CB$27</c:f>
              <c:numCache>
                <c:formatCode>0.00</c:formatCode>
                <c:ptCount val="16"/>
                <c:pt idx="0">
                  <c:v>19.032876308418103</c:v>
                </c:pt>
                <c:pt idx="1">
                  <c:v>5.8823529411764701</c:v>
                </c:pt>
                <c:pt idx="2">
                  <c:v>9.9513489606368868</c:v>
                </c:pt>
                <c:pt idx="3">
                  <c:v>4.9388176323160842</c:v>
                </c:pt>
                <c:pt idx="4">
                  <c:v>16.85095090667846</c:v>
                </c:pt>
                <c:pt idx="5">
                  <c:v>2.9338051009877635</c:v>
                </c:pt>
                <c:pt idx="6">
                  <c:v>9.6859796550199029</c:v>
                </c:pt>
                <c:pt idx="7">
                  <c:v>4.643962848297214</c:v>
                </c:pt>
                <c:pt idx="8">
                  <c:v>6.147722246793454</c:v>
                </c:pt>
                <c:pt idx="9">
                  <c:v>3.7004275394368271</c:v>
                </c:pt>
                <c:pt idx="10">
                  <c:v>15.759988205808639</c:v>
                </c:pt>
                <c:pt idx="12">
                  <c:v>0</c:v>
                </c:pt>
                <c:pt idx="13">
                  <c:v>0</c:v>
                </c:pt>
                <c:pt idx="15">
                  <c:v>0</c:v>
                </c:pt>
              </c:numCache>
            </c:numRef>
          </c:val>
          <c:extLst>
            <c:ext xmlns:c16="http://schemas.microsoft.com/office/drawing/2014/chart" uri="{C3380CC4-5D6E-409C-BE32-E72D297353CC}">
              <c16:uniqueId val="{00000000-9A23-4B21-9382-1AA2C0845CAD}"/>
            </c:ext>
          </c:extLst>
        </c:ser>
        <c:dLbls>
          <c:showLegendKey val="0"/>
          <c:showVal val="0"/>
          <c:showCatName val="0"/>
          <c:showSerName val="0"/>
          <c:showPercent val="0"/>
          <c:showBubbleSize val="0"/>
        </c:dLbls>
        <c:gapWidth val="150"/>
        <c:axId val="1564178304"/>
        <c:axId val="1"/>
      </c:barChart>
      <c:catAx>
        <c:axId val="1564178304"/>
        <c:scaling>
          <c:orientation val="maxMin"/>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t"/>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1564178304"/>
        <c:crosses val="autoZero"/>
        <c:crossBetween val="between"/>
      </c:valAx>
      <c:spPr>
        <a:solidFill>
          <a:srgbClr val="C0C0C0"/>
        </a:soli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121920</xdr:colOff>
      <xdr:row>42</xdr:row>
      <xdr:rowOff>129540</xdr:rowOff>
    </xdr:from>
    <xdr:to>
      <xdr:col>78</xdr:col>
      <xdr:colOff>236220</xdr:colOff>
      <xdr:row>45</xdr:row>
      <xdr:rowOff>297180</xdr:rowOff>
    </xdr:to>
    <xdr:graphicFrame macro="">
      <xdr:nvGraphicFramePr>
        <xdr:cNvPr id="1025" name="Chart 1">
          <a:extLst>
            <a:ext uri="{FF2B5EF4-FFF2-40B4-BE49-F238E27FC236}">
              <a16:creationId xmlns:a16="http://schemas.microsoft.com/office/drawing/2014/main" id="{0F4C93B4-C6DD-F59B-EECA-A78E7DEEE0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83</xdr:col>
      <xdr:colOff>297180</xdr:colOff>
      <xdr:row>6</xdr:row>
      <xdr:rowOff>1097280</xdr:rowOff>
    </xdr:from>
    <xdr:to>
      <xdr:col>85</xdr:col>
      <xdr:colOff>236220</xdr:colOff>
      <xdr:row>27</xdr:row>
      <xdr:rowOff>45720</xdr:rowOff>
    </xdr:to>
    <xdr:graphicFrame macro="">
      <xdr:nvGraphicFramePr>
        <xdr:cNvPr id="1026" name="Chart 2">
          <a:extLst>
            <a:ext uri="{FF2B5EF4-FFF2-40B4-BE49-F238E27FC236}">
              <a16:creationId xmlns:a16="http://schemas.microsoft.com/office/drawing/2014/main" id="{E250EA91-5FCE-58F7-67D1-57FB9F701D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AAC%20CE\CE%20CCF%202000-2001\NEW%20CE%20COURS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AAC%20EE\EE%20CCF%202000-2001\NEW%20EE%20COURSE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AAC%20IME\IME%20CCF%202000-2001\NEW%20IME%20COUR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AAC%20ME\ME%20CCF%202000-2001\NEW%20ME%20COURS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AAC%20MATH%20&amp;%20SCIENCE\CCF%20for%20MATH&amp;SCIEN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cts"/>
      <sheetName val="CE 111"/>
      <sheetName val="CE 114"/>
      <sheetName val="CE 204"/>
      <sheetName val="CE 205"/>
      <sheetName val="CE 206"/>
      <sheetName val="CE 221"/>
      <sheetName val="CE 222"/>
      <sheetName val="CE 259"/>
      <sheetName val="CE 336"/>
      <sheetName val="CE 337"/>
      <sheetName val="CE 351"/>
      <sheetName val="CE 355"/>
      <sheetName val="CE 381"/>
      <sheetName val="CE 382"/>
      <sheetName val="CE 405"/>
      <sheetName val="CE 407"/>
      <sheetName val="CE 421"/>
      <sheetName val="CE 422"/>
      <sheetName val="CE 424"/>
      <sheetName val="CE 431"/>
      <sheetName val="CE 434"/>
      <sheetName val="CE 440"/>
      <sheetName val="CE 453"/>
      <sheetName val="CE 454"/>
      <sheetName val="CE 461"/>
      <sheetName val="CE 462"/>
      <sheetName val="CE 464"/>
      <sheetName val="CE 481"/>
      <sheetName val="QFD"/>
      <sheetName val="CE QFD Converted #"/>
      <sheetName val="template"/>
      <sheetName val="ImpWhats"/>
      <sheetName val="Hows"/>
      <sheetName val="Matrix"/>
      <sheetName val="Percentage HOWs"/>
      <sheetName val="# QFD - General Conc."/>
      <sheetName val="# QFD - Civil Conc"/>
      <sheetName val="# QFD  - Geo Conc"/>
      <sheetName val="# QFD - Structural"/>
      <sheetName val="# QFD  - Transp Conc"/>
      <sheetName val="# QFD - Wat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ow r="4">
          <cell r="D4">
            <v>9</v>
          </cell>
          <cell r="E4">
            <v>9</v>
          </cell>
          <cell r="F4">
            <v>3</v>
          </cell>
        </row>
        <row r="5">
          <cell r="D5">
            <v>0</v>
          </cell>
          <cell r="E5">
            <v>0</v>
          </cell>
          <cell r="F5">
            <v>3</v>
          </cell>
        </row>
        <row r="6">
          <cell r="D6">
            <v>0</v>
          </cell>
          <cell r="E6">
            <v>0</v>
          </cell>
          <cell r="F6">
            <v>1</v>
          </cell>
        </row>
        <row r="7">
          <cell r="D7">
            <v>0</v>
          </cell>
          <cell r="E7">
            <v>1</v>
          </cell>
          <cell r="F7">
            <v>3</v>
          </cell>
        </row>
        <row r="8">
          <cell r="D8">
            <v>9</v>
          </cell>
          <cell r="E8">
            <v>9</v>
          </cell>
          <cell r="F8">
            <v>3</v>
          </cell>
        </row>
        <row r="9">
          <cell r="D9">
            <v>0</v>
          </cell>
          <cell r="E9">
            <v>1</v>
          </cell>
          <cell r="F9">
            <v>1</v>
          </cell>
        </row>
        <row r="10">
          <cell r="D10">
            <v>0</v>
          </cell>
          <cell r="E10">
            <v>1</v>
          </cell>
          <cell r="F10">
            <v>1</v>
          </cell>
        </row>
        <row r="11">
          <cell r="D11">
            <v>3</v>
          </cell>
          <cell r="E11">
            <v>3</v>
          </cell>
          <cell r="F11">
            <v>1</v>
          </cell>
        </row>
        <row r="12">
          <cell r="D12">
            <v>0</v>
          </cell>
          <cell r="E12">
            <v>3</v>
          </cell>
          <cell r="F12">
            <v>3</v>
          </cell>
        </row>
        <row r="13">
          <cell r="D13">
            <v>0</v>
          </cell>
          <cell r="E13">
            <v>1</v>
          </cell>
          <cell r="F13">
            <v>1</v>
          </cell>
        </row>
        <row r="14">
          <cell r="D14">
            <v>9</v>
          </cell>
          <cell r="E14">
            <v>3</v>
          </cell>
          <cell r="F14">
            <v>3</v>
          </cell>
        </row>
      </sheetData>
      <sheetData sheetId="31"/>
      <sheetData sheetId="32" refreshError="1"/>
      <sheetData sheetId="33" refreshError="1"/>
      <sheetData sheetId="34"/>
      <sheetData sheetId="35" refreshError="1"/>
      <sheetData sheetId="36"/>
      <sheetData sheetId="37"/>
      <sheetData sheetId="38"/>
      <sheetData sheetId="39"/>
      <sheetData sheetId="40"/>
      <sheetData sheetId="4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10"/>
      <sheetName val="CPE112"/>
      <sheetName val="201"/>
      <sheetName val="208"/>
      <sheetName val="CPE211"/>
      <sheetName val="CPE212"/>
      <sheetName val="CPE219"/>
      <sheetName val="CPE241"/>
      <sheetName val="CPE242"/>
      <sheetName val="248"/>
      <sheetName val="251"/>
      <sheetName val="CPE259"/>
      <sheetName val="CPE301"/>
      <sheetName val="302"/>
      <sheetName val="303"/>
      <sheetName val="304"/>
      <sheetName val="307"/>
      <sheetName val="308"/>
      <sheetName val="309"/>
      <sheetName val="313"/>
      <sheetName val="CPE319"/>
      <sheetName val="321"/>
      <sheetName val="325"/>
      <sheetName val="328"/>
      <sheetName val="334"/>
      <sheetName val="CPE341"/>
      <sheetName val="342"/>
      <sheetName val="347"/>
      <sheetName val="348"/>
      <sheetName val="349"/>
      <sheetName val="353"/>
      <sheetName val="CPE359"/>
      <sheetName val="361"/>
      <sheetName val="365"/>
      <sheetName val="401"/>
      <sheetName val="403"/>
      <sheetName val="405"/>
      <sheetName val="406"/>
      <sheetName val="407"/>
      <sheetName val="410"/>
      <sheetName val="411"/>
      <sheetName val="413"/>
      <sheetName val="414"/>
      <sheetName val="416"/>
      <sheetName val="417"/>
      <sheetName val="418"/>
      <sheetName val="419"/>
      <sheetName val="421"/>
      <sheetName val="425"/>
      <sheetName val="431"/>
      <sheetName val="432"/>
      <sheetName val="436"/>
      <sheetName val="437"/>
      <sheetName val="438"/>
      <sheetName val="443"/>
      <sheetName val="439"/>
      <sheetName val="444"/>
      <sheetName val="445"/>
      <sheetName val="455"/>
      <sheetName val="456"/>
      <sheetName val="458"/>
      <sheetName val="459"/>
      <sheetName val="460"/>
      <sheetName val="461-2"/>
      <sheetName val="472"/>
      <sheetName val="478"/>
      <sheetName val="495"/>
      <sheetName val="CPE_EE QFD"/>
      <sheetName val="CPE_EE NEW QFD #"/>
      <sheetName val="QFD"/>
      <sheetName val="QFD Converted #"/>
      <sheetName val="# EE QFD "/>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ow r="3">
          <cell r="C3">
            <v>2</v>
          </cell>
          <cell r="E3">
            <v>3</v>
          </cell>
          <cell r="F3">
            <v>3</v>
          </cell>
          <cell r="G3">
            <v>3</v>
          </cell>
          <cell r="I3">
            <v>1</v>
          </cell>
          <cell r="J3">
            <v>1</v>
          </cell>
          <cell r="N3">
            <v>3</v>
          </cell>
          <cell r="R3">
            <v>3</v>
          </cell>
          <cell r="AA3">
            <v>1</v>
          </cell>
          <cell r="AC3">
            <v>1</v>
          </cell>
        </row>
        <row r="4">
          <cell r="C4">
            <v>3</v>
          </cell>
          <cell r="D4">
            <v>9</v>
          </cell>
          <cell r="E4">
            <v>9</v>
          </cell>
          <cell r="F4">
            <v>9</v>
          </cell>
          <cell r="G4">
            <v>9</v>
          </cell>
          <cell r="I4">
            <v>3</v>
          </cell>
          <cell r="J4">
            <v>3</v>
          </cell>
          <cell r="K4">
            <v>9</v>
          </cell>
          <cell r="L4">
            <v>3</v>
          </cell>
          <cell r="N4">
            <v>9</v>
          </cell>
          <cell r="R4">
            <v>9</v>
          </cell>
          <cell r="W4">
            <v>0</v>
          </cell>
          <cell r="AA4">
            <v>3</v>
          </cell>
          <cell r="AC4">
            <v>9</v>
          </cell>
          <cell r="AG4">
            <v>3</v>
          </cell>
          <cell r="AH4">
            <v>0</v>
          </cell>
          <cell r="AX4">
            <v>3</v>
          </cell>
          <cell r="AY4">
            <v>9</v>
          </cell>
        </row>
        <row r="5">
          <cell r="C5">
            <v>1</v>
          </cell>
          <cell r="D5">
            <v>0</v>
          </cell>
          <cell r="E5">
            <v>3</v>
          </cell>
          <cell r="F5">
            <v>1</v>
          </cell>
          <cell r="G5">
            <v>1</v>
          </cell>
          <cell r="I5">
            <v>3</v>
          </cell>
          <cell r="J5">
            <v>3</v>
          </cell>
          <cell r="K5">
            <v>3</v>
          </cell>
          <cell r="L5">
            <v>3</v>
          </cell>
          <cell r="N5">
            <v>0</v>
          </cell>
          <cell r="R5">
            <v>3</v>
          </cell>
          <cell r="W5">
            <v>0</v>
          </cell>
          <cell r="AA5">
            <v>3</v>
          </cell>
          <cell r="AC5">
            <v>9</v>
          </cell>
          <cell r="AG5">
            <v>9</v>
          </cell>
          <cell r="AH5">
            <v>0</v>
          </cell>
          <cell r="AX5">
            <v>3</v>
          </cell>
          <cell r="AY5">
            <v>9</v>
          </cell>
        </row>
        <row r="6">
          <cell r="C6">
            <v>1</v>
          </cell>
          <cell r="D6">
            <v>1</v>
          </cell>
          <cell r="E6">
            <v>1</v>
          </cell>
          <cell r="F6">
            <v>1</v>
          </cell>
          <cell r="G6">
            <v>3</v>
          </cell>
          <cell r="I6">
            <v>1</v>
          </cell>
          <cell r="J6">
            <v>1</v>
          </cell>
          <cell r="K6">
            <v>1</v>
          </cell>
          <cell r="L6">
            <v>0</v>
          </cell>
          <cell r="N6">
            <v>1</v>
          </cell>
          <cell r="R6">
            <v>3</v>
          </cell>
          <cell r="W6">
            <v>0</v>
          </cell>
          <cell r="AA6">
            <v>1</v>
          </cell>
          <cell r="AC6">
            <v>1</v>
          </cell>
          <cell r="AG6">
            <v>3</v>
          </cell>
          <cell r="AH6">
            <v>0</v>
          </cell>
          <cell r="AX6">
            <v>3</v>
          </cell>
          <cell r="AY6">
            <v>9</v>
          </cell>
        </row>
        <row r="7">
          <cell r="C7">
            <v>1</v>
          </cell>
          <cell r="D7">
            <v>0</v>
          </cell>
          <cell r="E7">
            <v>0</v>
          </cell>
          <cell r="F7">
            <v>1</v>
          </cell>
          <cell r="G7">
            <v>1</v>
          </cell>
          <cell r="I7">
            <v>1</v>
          </cell>
          <cell r="J7">
            <v>1</v>
          </cell>
          <cell r="K7">
            <v>0</v>
          </cell>
          <cell r="L7">
            <v>0</v>
          </cell>
          <cell r="N7">
            <v>0</v>
          </cell>
          <cell r="R7">
            <v>0</v>
          </cell>
          <cell r="W7">
            <v>0</v>
          </cell>
          <cell r="AA7">
            <v>1</v>
          </cell>
          <cell r="AC7">
            <v>0</v>
          </cell>
          <cell r="AG7">
            <v>3</v>
          </cell>
          <cell r="AH7">
            <v>0</v>
          </cell>
          <cell r="AX7">
            <v>0</v>
          </cell>
          <cell r="AY7">
            <v>0</v>
          </cell>
        </row>
        <row r="8">
          <cell r="C8">
            <v>3</v>
          </cell>
          <cell r="D8">
            <v>3</v>
          </cell>
          <cell r="E8">
            <v>3</v>
          </cell>
          <cell r="F8">
            <v>3</v>
          </cell>
          <cell r="G8">
            <v>3</v>
          </cell>
          <cell r="I8">
            <v>3</v>
          </cell>
          <cell r="J8">
            <v>3</v>
          </cell>
          <cell r="K8">
            <v>3</v>
          </cell>
          <cell r="L8">
            <v>3</v>
          </cell>
          <cell r="N8">
            <v>3</v>
          </cell>
          <cell r="R8">
            <v>3</v>
          </cell>
          <cell r="W8">
            <v>0</v>
          </cell>
          <cell r="AA8">
            <v>3</v>
          </cell>
          <cell r="AC8">
            <v>3</v>
          </cell>
          <cell r="AG8">
            <v>9</v>
          </cell>
          <cell r="AH8">
            <v>0</v>
          </cell>
          <cell r="AX8">
            <v>9</v>
          </cell>
          <cell r="AY8">
            <v>9</v>
          </cell>
        </row>
        <row r="9">
          <cell r="C9">
            <v>1</v>
          </cell>
          <cell r="D9">
            <v>0</v>
          </cell>
          <cell r="E9">
            <v>0</v>
          </cell>
          <cell r="F9">
            <v>1</v>
          </cell>
          <cell r="G9">
            <v>1</v>
          </cell>
          <cell r="I9">
            <v>1</v>
          </cell>
          <cell r="J9">
            <v>1</v>
          </cell>
          <cell r="K9">
            <v>0</v>
          </cell>
          <cell r="L9">
            <v>0</v>
          </cell>
          <cell r="N9">
            <v>1</v>
          </cell>
          <cell r="R9">
            <v>0</v>
          </cell>
          <cell r="W9">
            <v>0</v>
          </cell>
          <cell r="AA9">
            <v>1</v>
          </cell>
          <cell r="AC9">
            <v>1</v>
          </cell>
          <cell r="AG9">
            <v>3</v>
          </cell>
          <cell r="AH9">
            <v>0</v>
          </cell>
          <cell r="AX9">
            <v>0</v>
          </cell>
          <cell r="AY9">
            <v>0</v>
          </cell>
        </row>
        <row r="10">
          <cell r="C10">
            <v>1</v>
          </cell>
          <cell r="D10">
            <v>0</v>
          </cell>
          <cell r="E10">
            <v>1</v>
          </cell>
          <cell r="F10">
            <v>1</v>
          </cell>
          <cell r="G10">
            <v>1</v>
          </cell>
          <cell r="I10">
            <v>3</v>
          </cell>
          <cell r="J10">
            <v>3</v>
          </cell>
          <cell r="K10">
            <v>3</v>
          </cell>
          <cell r="L10">
            <v>3</v>
          </cell>
          <cell r="N10">
            <v>1</v>
          </cell>
          <cell r="R10">
            <v>1</v>
          </cell>
          <cell r="W10">
            <v>0</v>
          </cell>
          <cell r="AA10">
            <v>3</v>
          </cell>
          <cell r="AC10">
            <v>3</v>
          </cell>
          <cell r="AG10">
            <v>3</v>
          </cell>
          <cell r="AH10">
            <v>0</v>
          </cell>
          <cell r="AX10">
            <v>9</v>
          </cell>
          <cell r="AY10">
            <v>3</v>
          </cell>
        </row>
        <row r="11">
          <cell r="C11">
            <v>1</v>
          </cell>
          <cell r="D11">
            <v>3</v>
          </cell>
          <cell r="E11">
            <v>0</v>
          </cell>
          <cell r="F11">
            <v>1</v>
          </cell>
          <cell r="G11">
            <v>1</v>
          </cell>
          <cell r="I11">
            <v>1</v>
          </cell>
          <cell r="J11">
            <v>1</v>
          </cell>
          <cell r="K11">
            <v>0</v>
          </cell>
          <cell r="L11">
            <v>0</v>
          </cell>
          <cell r="N11">
            <v>0</v>
          </cell>
          <cell r="R11">
            <v>1</v>
          </cell>
          <cell r="W11">
            <v>0</v>
          </cell>
          <cell r="AA11">
            <v>0</v>
          </cell>
          <cell r="AC11">
            <v>1</v>
          </cell>
          <cell r="AG11">
            <v>1</v>
          </cell>
          <cell r="AH11">
            <v>0</v>
          </cell>
          <cell r="AX11">
            <v>0</v>
          </cell>
          <cell r="AY11">
            <v>0</v>
          </cell>
        </row>
        <row r="12">
          <cell r="C12">
            <v>1</v>
          </cell>
          <cell r="D12">
            <v>1</v>
          </cell>
          <cell r="E12">
            <v>0</v>
          </cell>
          <cell r="F12">
            <v>1</v>
          </cell>
          <cell r="G12">
            <v>1</v>
          </cell>
          <cell r="I12">
            <v>1</v>
          </cell>
          <cell r="J12">
            <v>1</v>
          </cell>
          <cell r="K12">
            <v>0</v>
          </cell>
          <cell r="L12">
            <v>1</v>
          </cell>
          <cell r="N12">
            <v>1</v>
          </cell>
          <cell r="R12">
            <v>3</v>
          </cell>
          <cell r="W12">
            <v>0</v>
          </cell>
          <cell r="AA12">
            <v>1</v>
          </cell>
          <cell r="AC12">
            <v>1</v>
          </cell>
          <cell r="AG12">
            <v>3</v>
          </cell>
          <cell r="AH12">
            <v>0</v>
          </cell>
          <cell r="AX12">
            <v>0</v>
          </cell>
          <cell r="AY12">
            <v>3</v>
          </cell>
        </row>
        <row r="13">
          <cell r="C13">
            <v>1</v>
          </cell>
          <cell r="D13">
            <v>0</v>
          </cell>
          <cell r="E13">
            <v>0</v>
          </cell>
          <cell r="F13">
            <v>1</v>
          </cell>
          <cell r="G13">
            <v>1</v>
          </cell>
          <cell r="I13">
            <v>1</v>
          </cell>
          <cell r="J13">
            <v>1</v>
          </cell>
          <cell r="K13">
            <v>0</v>
          </cell>
          <cell r="L13">
            <v>0</v>
          </cell>
          <cell r="N13">
            <v>0</v>
          </cell>
          <cell r="R13">
            <v>3</v>
          </cell>
          <cell r="W13">
            <v>0</v>
          </cell>
          <cell r="AA13">
            <v>0</v>
          </cell>
          <cell r="AC13">
            <v>1</v>
          </cell>
          <cell r="AG13">
            <v>3</v>
          </cell>
          <cell r="AH13">
            <v>0</v>
          </cell>
          <cell r="AX13">
            <v>0</v>
          </cell>
          <cell r="AY13">
            <v>0</v>
          </cell>
        </row>
        <row r="14">
          <cell r="C14">
            <v>3</v>
          </cell>
          <cell r="D14">
            <v>1</v>
          </cell>
          <cell r="E14">
            <v>3</v>
          </cell>
          <cell r="F14">
            <v>3</v>
          </cell>
          <cell r="G14">
            <v>9</v>
          </cell>
          <cell r="I14">
            <v>3</v>
          </cell>
          <cell r="J14">
            <v>9</v>
          </cell>
          <cell r="K14">
            <v>3</v>
          </cell>
          <cell r="L14">
            <v>3</v>
          </cell>
          <cell r="N14">
            <v>3</v>
          </cell>
          <cell r="R14">
            <v>3</v>
          </cell>
          <cell r="W14">
            <v>0</v>
          </cell>
          <cell r="AA14">
            <v>3</v>
          </cell>
          <cell r="AC14">
            <v>3</v>
          </cell>
          <cell r="AG14">
            <v>0</v>
          </cell>
          <cell r="AH14">
            <v>0</v>
          </cell>
          <cell r="AX14">
            <v>3</v>
          </cell>
          <cell r="AY14">
            <v>9</v>
          </cell>
        </row>
        <row r="23">
          <cell r="C23">
            <v>3</v>
          </cell>
          <cell r="E23">
            <v>0</v>
          </cell>
          <cell r="F23">
            <v>9</v>
          </cell>
          <cell r="G23">
            <v>3</v>
          </cell>
          <cell r="I23">
            <v>1</v>
          </cell>
          <cell r="J23">
            <v>3</v>
          </cell>
          <cell r="K23">
            <v>0</v>
          </cell>
          <cell r="N23">
            <v>3</v>
          </cell>
          <cell r="R23">
            <v>0</v>
          </cell>
          <cell r="AA23">
            <v>3</v>
          </cell>
          <cell r="AC23">
            <v>0</v>
          </cell>
          <cell r="AG23">
            <v>0</v>
          </cell>
          <cell r="BM23">
            <v>0</v>
          </cell>
          <cell r="BN23">
            <v>0</v>
          </cell>
        </row>
        <row r="24">
          <cell r="C24">
            <v>1</v>
          </cell>
          <cell r="E24">
            <v>0</v>
          </cell>
          <cell r="F24">
            <v>1</v>
          </cell>
          <cell r="G24">
            <v>1</v>
          </cell>
          <cell r="I24">
            <v>1</v>
          </cell>
          <cell r="J24">
            <v>1</v>
          </cell>
          <cell r="K24">
            <v>0</v>
          </cell>
          <cell r="N24">
            <v>0</v>
          </cell>
          <cell r="R24">
            <v>0</v>
          </cell>
          <cell r="AA24">
            <v>0</v>
          </cell>
          <cell r="AC24">
            <v>0</v>
          </cell>
        </row>
        <row r="25">
          <cell r="C25">
            <v>1</v>
          </cell>
          <cell r="E25">
            <v>0</v>
          </cell>
          <cell r="F25">
            <v>1</v>
          </cell>
          <cell r="G25">
            <v>1</v>
          </cell>
          <cell r="I25">
            <v>1</v>
          </cell>
          <cell r="J25">
            <v>1</v>
          </cell>
          <cell r="K25">
            <v>0</v>
          </cell>
          <cell r="N25">
            <v>0</v>
          </cell>
          <cell r="R25">
            <v>0</v>
          </cell>
          <cell r="AA25">
            <v>0</v>
          </cell>
          <cell r="AC25">
            <v>0</v>
          </cell>
        </row>
        <row r="26">
          <cell r="C26">
            <v>1</v>
          </cell>
          <cell r="E26">
            <v>0</v>
          </cell>
          <cell r="F26">
            <v>1</v>
          </cell>
          <cell r="G26">
            <v>1</v>
          </cell>
          <cell r="I26">
            <v>1</v>
          </cell>
          <cell r="J26">
            <v>1</v>
          </cell>
          <cell r="K26">
            <v>0</v>
          </cell>
          <cell r="N26">
            <v>0</v>
          </cell>
          <cell r="R26">
            <v>0</v>
          </cell>
          <cell r="AA26">
            <v>0</v>
          </cell>
          <cell r="AC26">
            <v>0</v>
          </cell>
        </row>
      </sheetData>
      <sheetData sheetId="7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MFGE Template"/>
      <sheetName val="IE Template"/>
      <sheetName val="IE 130"/>
      <sheetName val="IE 141"/>
      <sheetName val="IE 144"/>
      <sheetName val="IE 223"/>
      <sheetName val="IE 239"/>
      <sheetName val="IE 251"/>
      <sheetName val="IE 301"/>
      <sheetName val="IE 305"/>
      <sheetName val="IE 312"/>
      <sheetName val="IE 314"/>
      <sheetName val="IE 319"/>
      <sheetName val="IE 334"/>
      <sheetName val="IE 356"/>
      <sheetName val="IE 401"/>
      <sheetName val="IE 410"/>
      <sheetName val="IE 416"/>
      <sheetName val="IE 420"/>
      <sheetName val="IE 426"/>
      <sheetName val="IE 428"/>
      <sheetName val="IE 429"/>
      <sheetName val="IE 430"/>
      <sheetName val="IE 441"/>
      <sheetName val="IE 442"/>
      <sheetName val="IE 443"/>
      <sheetName val="IE 455"/>
      <sheetName val="IE 463"/>
      <sheetName val="IE QFD"/>
      <sheetName val="IE QFD Converted #"/>
      <sheetName val="MFGE 130"/>
      <sheetName val="MFGE 141"/>
      <sheetName val="MFGE 142"/>
      <sheetName val="MFGE 144"/>
      <sheetName val="MFGE 157"/>
      <sheetName val="MFGE 223"/>
      <sheetName val="MFGE 301"/>
      <sheetName val="MFGE 305"/>
      <sheetName val="MFGE 335"/>
      <sheetName val="MFGE 336"/>
      <sheetName val="MFGE 341"/>
      <sheetName val="MFGE 351"/>
      <sheetName val="MFGE 352"/>
      <sheetName val="MFGE 356"/>
      <sheetName val="MFGE 410"/>
      <sheetName val="MFGE 418"/>
      <sheetName val="MFGE 426"/>
      <sheetName val="MFGE 428"/>
      <sheetName val="MFGE 429"/>
      <sheetName val="MFGE 430"/>
      <sheetName val="MFGE 441"/>
      <sheetName val="MFGE 442"/>
      <sheetName val="MFGE 443"/>
      <sheetName val="MFGE 445"/>
      <sheetName val="MFGE 463"/>
      <sheetName val="MFGE QFD"/>
      <sheetName val="MFGE QFD Converted #"/>
      <sheetName val="# QFD - IE"/>
      <sheetName val="# QFD - MFGE"/>
      <sheetName val="IE 101"/>
      <sheetName val="IE 407"/>
      <sheetName val="IE 421"/>
      <sheetName val="IE 461"/>
      <sheetName val="IE 462"/>
      <sheetName val="IE 481"/>
      <sheetName val="IE 482"/>
      <sheetName val="MFGE 241"/>
      <sheetName val="MFGE 342"/>
      <sheetName val="MFGE 461"/>
      <sheetName val="MFGE 46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ow r="5">
          <cell r="F5">
            <v>3</v>
          </cell>
        </row>
        <row r="6">
          <cell r="F6">
            <v>1</v>
          </cell>
        </row>
        <row r="7">
          <cell r="F7">
            <v>1</v>
          </cell>
        </row>
        <row r="8">
          <cell r="F8">
            <v>1</v>
          </cell>
        </row>
        <row r="9">
          <cell r="F9">
            <v>1</v>
          </cell>
        </row>
        <row r="10">
          <cell r="F10">
            <v>1</v>
          </cell>
        </row>
        <row r="11">
          <cell r="F11">
            <v>1</v>
          </cell>
        </row>
        <row r="12">
          <cell r="F12">
            <v>1</v>
          </cell>
        </row>
        <row r="13">
          <cell r="F13">
            <v>1</v>
          </cell>
        </row>
        <row r="14">
          <cell r="F14">
            <v>1</v>
          </cell>
        </row>
        <row r="15">
          <cell r="F15">
            <v>3</v>
          </cell>
        </row>
      </sheetData>
      <sheetData sheetId="58"/>
      <sheetData sheetId="59"/>
      <sheetData sheetId="60"/>
      <sheetData sheetId="61"/>
      <sheetData sheetId="62"/>
      <sheetData sheetId="63"/>
      <sheetData sheetId="64"/>
      <sheetData sheetId="65"/>
      <sheetData sheetId="66"/>
      <sheetData sheetId="67"/>
      <sheetData sheetId="68"/>
      <sheetData sheetId="69"/>
      <sheetData sheetId="7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ME 134"/>
      <sheetName val="ME 151"/>
      <sheetName val="ME 152"/>
      <sheetName val="ME 211"/>
      <sheetName val="ME 212"/>
      <sheetName val="ME 221"/>
      <sheetName val="ME 234"/>
      <sheetName val="ME 236"/>
      <sheetName val="ME 302"/>
      <sheetName val="ME 313"/>
      <sheetName val="ME 318"/>
      <sheetName val="ME 326 Murray"/>
      <sheetName val="ME 326 Patterson"/>
      <sheetName val="ME 328"/>
      <sheetName val="ME 329"/>
      <sheetName val="ME 341"/>
      <sheetName val="ME 342"/>
      <sheetName val="ME 344"/>
      <sheetName val="ME 345"/>
      <sheetName val="ME 346"/>
      <sheetName val="ME 401"/>
      <sheetName val="ME 405"/>
      <sheetName val="ME 406"/>
      <sheetName val="ME 410"/>
      <sheetName val="ME 412"/>
      <sheetName val="ME 415"/>
      <sheetName val="ME 416"/>
      <sheetName val="ME 418"/>
      <sheetName val="ME 422"/>
      <sheetName val="ME 423"/>
      <sheetName val="ME 424"/>
      <sheetName val="ME 428"/>
      <sheetName val="ME 431"/>
      <sheetName val="ME 432"/>
      <sheetName val="ME 434"/>
      <sheetName val="ME 435"/>
      <sheetName val="ME 436"/>
      <sheetName val="ME 438"/>
      <sheetName val="ME 440"/>
      <sheetName val="ME 441"/>
      <sheetName val="ME 443"/>
      <sheetName val="ME 444"/>
      <sheetName val="ME 445"/>
      <sheetName val="ME 450"/>
      <sheetName val="ME 456"/>
      <sheetName val="ME 457"/>
      <sheetName val="ME 458"/>
      <sheetName val="ME 459"/>
      <sheetName val="ME QFD"/>
      <sheetName val="ME QFD Converted #"/>
      <sheetName val="# QFD - General Concentration"/>
      <sheetName val="# QFD - Mechatronics Conc"/>
      <sheetName val="Support Courses &amp; G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ow r="5">
          <cell r="F5">
            <v>9</v>
          </cell>
          <cell r="G5">
            <v>9</v>
          </cell>
        </row>
        <row r="6">
          <cell r="F6">
            <v>0</v>
          </cell>
          <cell r="G6">
            <v>0</v>
          </cell>
        </row>
        <row r="7">
          <cell r="F7">
            <v>0</v>
          </cell>
          <cell r="G7">
            <v>0</v>
          </cell>
        </row>
        <row r="8">
          <cell r="F8">
            <v>0</v>
          </cell>
          <cell r="G8">
            <v>0</v>
          </cell>
        </row>
        <row r="9">
          <cell r="F9">
            <v>9</v>
          </cell>
          <cell r="G9">
            <v>9</v>
          </cell>
        </row>
        <row r="10">
          <cell r="F10">
            <v>1</v>
          </cell>
          <cell r="G10">
            <v>1</v>
          </cell>
        </row>
        <row r="11">
          <cell r="F11">
            <v>3</v>
          </cell>
          <cell r="G11">
            <v>3</v>
          </cell>
        </row>
        <row r="12">
          <cell r="F12">
            <v>0</v>
          </cell>
          <cell r="G12">
            <v>0</v>
          </cell>
        </row>
        <row r="13">
          <cell r="F13">
            <v>1</v>
          </cell>
          <cell r="G13">
            <v>1</v>
          </cell>
        </row>
        <row r="14">
          <cell r="F14">
            <v>1</v>
          </cell>
          <cell r="G14">
            <v>0</v>
          </cell>
        </row>
        <row r="15">
          <cell r="F15">
            <v>0</v>
          </cell>
          <cell r="G15">
            <v>1</v>
          </cell>
        </row>
      </sheetData>
      <sheetData sheetId="51"/>
      <sheetData sheetId="52"/>
      <sheetData sheetId="5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et"/>
      <sheetName val="Chem 124"/>
      <sheetName val="Chem 125"/>
      <sheetName val="Bio 213"/>
      <sheetName val="Brae 213"/>
      <sheetName val="Engr 213"/>
      <sheetName val="Phys 131"/>
      <sheetName val="Phys 132"/>
      <sheetName val="Phys 133"/>
      <sheetName val="Phys 206"/>
      <sheetName val="Phys 211"/>
      <sheetName val="Phys 256"/>
      <sheetName val="Math 141"/>
      <sheetName val="Math 142"/>
      <sheetName val="Math 143"/>
      <sheetName val="Math 241"/>
      <sheetName val="Math 242"/>
      <sheetName val="Math 317"/>
      <sheetName val="SS 121"/>
      <sheetName val="Stat 312"/>
      <sheetName val="Geol 201"/>
      <sheetName val="QFD"/>
      <sheetName val="QFD Converted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ow r="3">
          <cell r="B3">
            <v>4</v>
          </cell>
          <cell r="D3">
            <v>2</v>
          </cell>
          <cell r="E3">
            <v>2</v>
          </cell>
          <cell r="F3">
            <v>2</v>
          </cell>
          <cell r="G3">
            <v>4</v>
          </cell>
          <cell r="H3">
            <v>4</v>
          </cell>
          <cell r="I3">
            <v>4</v>
          </cell>
          <cell r="M3">
            <v>4</v>
          </cell>
          <cell r="N3">
            <v>4</v>
          </cell>
          <cell r="O3">
            <v>4</v>
          </cell>
          <cell r="P3">
            <v>4</v>
          </cell>
          <cell r="Q3">
            <v>4</v>
          </cell>
        </row>
        <row r="4">
          <cell r="B4">
            <v>0</v>
          </cell>
          <cell r="D4">
            <v>0</v>
          </cell>
          <cell r="E4">
            <v>0</v>
          </cell>
          <cell r="F4">
            <v>0</v>
          </cell>
          <cell r="G4">
            <v>0</v>
          </cell>
          <cell r="H4">
            <v>0</v>
          </cell>
          <cell r="I4">
            <v>0</v>
          </cell>
          <cell r="M4">
            <v>0</v>
          </cell>
          <cell r="N4">
            <v>0</v>
          </cell>
          <cell r="O4">
            <v>0</v>
          </cell>
          <cell r="P4">
            <v>0</v>
          </cell>
          <cell r="Q4">
            <v>0</v>
          </cell>
        </row>
        <row r="5">
          <cell r="B5">
            <v>0</v>
          </cell>
          <cell r="D5">
            <v>0</v>
          </cell>
          <cell r="E5">
            <v>0</v>
          </cell>
          <cell r="F5">
            <v>0</v>
          </cell>
          <cell r="G5">
            <v>0</v>
          </cell>
          <cell r="H5">
            <v>0</v>
          </cell>
          <cell r="I5">
            <v>0</v>
          </cell>
          <cell r="M5">
            <v>0</v>
          </cell>
          <cell r="N5">
            <v>0</v>
          </cell>
          <cell r="O5">
            <v>0</v>
          </cell>
          <cell r="P5">
            <v>0</v>
          </cell>
          <cell r="Q5">
            <v>0</v>
          </cell>
        </row>
        <row r="6">
          <cell r="B6">
            <v>0</v>
          </cell>
          <cell r="D6">
            <v>0</v>
          </cell>
          <cell r="E6">
            <v>0</v>
          </cell>
          <cell r="F6">
            <v>0</v>
          </cell>
          <cell r="G6">
            <v>0</v>
          </cell>
          <cell r="H6">
            <v>0</v>
          </cell>
          <cell r="I6">
            <v>0</v>
          </cell>
          <cell r="M6">
            <v>0</v>
          </cell>
          <cell r="N6">
            <v>0</v>
          </cell>
          <cell r="O6">
            <v>0</v>
          </cell>
          <cell r="P6">
            <v>0</v>
          </cell>
          <cell r="Q6">
            <v>0</v>
          </cell>
        </row>
        <row r="7">
          <cell r="B7">
            <v>0</v>
          </cell>
          <cell r="D7">
            <v>0</v>
          </cell>
          <cell r="E7">
            <v>0</v>
          </cell>
          <cell r="F7">
            <v>0</v>
          </cell>
          <cell r="G7">
            <v>0</v>
          </cell>
          <cell r="H7">
            <v>0</v>
          </cell>
          <cell r="I7">
            <v>0</v>
          </cell>
          <cell r="M7">
            <v>0</v>
          </cell>
          <cell r="N7">
            <v>0</v>
          </cell>
          <cell r="O7">
            <v>0</v>
          </cell>
          <cell r="P7">
            <v>0</v>
          </cell>
          <cell r="Q7">
            <v>0</v>
          </cell>
        </row>
        <row r="8">
          <cell r="B8">
            <v>0</v>
          </cell>
          <cell r="D8">
            <v>0</v>
          </cell>
          <cell r="E8">
            <v>0</v>
          </cell>
          <cell r="F8">
            <v>0</v>
          </cell>
          <cell r="G8">
            <v>0</v>
          </cell>
          <cell r="H8">
            <v>0</v>
          </cell>
          <cell r="I8">
            <v>0</v>
          </cell>
          <cell r="M8">
            <v>0</v>
          </cell>
          <cell r="N8">
            <v>0</v>
          </cell>
          <cell r="O8">
            <v>0</v>
          </cell>
          <cell r="P8">
            <v>0</v>
          </cell>
          <cell r="Q8">
            <v>0</v>
          </cell>
        </row>
        <row r="9">
          <cell r="B9">
            <v>0</v>
          </cell>
          <cell r="D9">
            <v>0</v>
          </cell>
          <cell r="E9">
            <v>0</v>
          </cell>
          <cell r="F9">
            <v>0</v>
          </cell>
          <cell r="G9">
            <v>0</v>
          </cell>
          <cell r="H9">
            <v>0</v>
          </cell>
          <cell r="I9">
            <v>0</v>
          </cell>
          <cell r="M9">
            <v>0</v>
          </cell>
          <cell r="N9">
            <v>0</v>
          </cell>
          <cell r="O9">
            <v>0</v>
          </cell>
          <cell r="P9">
            <v>0</v>
          </cell>
          <cell r="Q9">
            <v>0</v>
          </cell>
        </row>
        <row r="10">
          <cell r="B10">
            <v>0</v>
          </cell>
          <cell r="D10">
            <v>0</v>
          </cell>
          <cell r="E10">
            <v>0</v>
          </cell>
          <cell r="F10">
            <v>0</v>
          </cell>
          <cell r="G10">
            <v>0</v>
          </cell>
          <cell r="H10">
            <v>0</v>
          </cell>
          <cell r="I10">
            <v>0</v>
          </cell>
          <cell r="M10">
            <v>0</v>
          </cell>
          <cell r="N10">
            <v>0</v>
          </cell>
          <cell r="O10">
            <v>0</v>
          </cell>
          <cell r="P10">
            <v>0</v>
          </cell>
          <cell r="Q10">
            <v>0</v>
          </cell>
        </row>
        <row r="11">
          <cell r="B11">
            <v>0</v>
          </cell>
          <cell r="D11">
            <v>0</v>
          </cell>
          <cell r="E11">
            <v>0</v>
          </cell>
          <cell r="F11">
            <v>0</v>
          </cell>
          <cell r="G11">
            <v>0</v>
          </cell>
          <cell r="H11">
            <v>0</v>
          </cell>
          <cell r="I11">
            <v>0</v>
          </cell>
          <cell r="M11">
            <v>0</v>
          </cell>
          <cell r="N11">
            <v>0</v>
          </cell>
          <cell r="O11">
            <v>0</v>
          </cell>
          <cell r="P11">
            <v>0</v>
          </cell>
          <cell r="Q11">
            <v>0</v>
          </cell>
        </row>
        <row r="12">
          <cell r="B12">
            <v>0</v>
          </cell>
          <cell r="D12">
            <v>0</v>
          </cell>
          <cell r="E12">
            <v>0</v>
          </cell>
          <cell r="F12">
            <v>0</v>
          </cell>
          <cell r="G12">
            <v>0</v>
          </cell>
          <cell r="H12">
            <v>0</v>
          </cell>
          <cell r="I12">
            <v>0</v>
          </cell>
          <cell r="M12">
            <v>0</v>
          </cell>
          <cell r="N12">
            <v>0</v>
          </cell>
          <cell r="O12">
            <v>0</v>
          </cell>
          <cell r="P12">
            <v>0</v>
          </cell>
          <cell r="Q12">
            <v>0</v>
          </cell>
        </row>
        <row r="13">
          <cell r="B13">
            <v>0</v>
          </cell>
          <cell r="D13">
            <v>0</v>
          </cell>
          <cell r="E13">
            <v>0</v>
          </cell>
          <cell r="F13">
            <v>0</v>
          </cell>
          <cell r="G13">
            <v>0</v>
          </cell>
          <cell r="H13">
            <v>0</v>
          </cell>
          <cell r="I13">
            <v>0</v>
          </cell>
          <cell r="M13">
            <v>0</v>
          </cell>
          <cell r="N13">
            <v>0</v>
          </cell>
          <cell r="O13">
            <v>0</v>
          </cell>
          <cell r="P13">
            <v>0</v>
          </cell>
          <cell r="Q13">
            <v>0</v>
          </cell>
        </row>
        <row r="14">
          <cell r="B14">
            <v>0</v>
          </cell>
          <cell r="D14">
            <v>0</v>
          </cell>
          <cell r="E14">
            <v>0</v>
          </cell>
          <cell r="F14">
            <v>0</v>
          </cell>
          <cell r="G14">
            <v>0</v>
          </cell>
          <cell r="H14">
            <v>0</v>
          </cell>
          <cell r="I14">
            <v>0</v>
          </cell>
          <cell r="M14">
            <v>0</v>
          </cell>
          <cell r="N14">
            <v>0</v>
          </cell>
          <cell r="O14">
            <v>0</v>
          </cell>
          <cell r="P14">
            <v>0</v>
          </cell>
          <cell r="Q14">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view="pageBreakPreview" zoomScaleNormal="100" workbookViewId="0">
      <selection activeCell="C13" sqref="C13"/>
    </sheetView>
  </sheetViews>
  <sheetFormatPr defaultColWidth="9.109375" defaultRowHeight="13.2"/>
  <cols>
    <col min="1" max="1" width="42" style="15" customWidth="1"/>
    <col min="2" max="2" width="10.88671875" style="15" customWidth="1"/>
    <col min="3" max="3" width="50.109375" style="48" customWidth="1"/>
    <col min="4" max="4" width="34.109375" style="48" customWidth="1"/>
    <col min="5" max="16384" width="9.109375" style="15"/>
  </cols>
  <sheetData>
    <row r="1" spans="1:4">
      <c r="A1" s="7" t="s">
        <v>6</v>
      </c>
      <c r="B1" s="266" t="s">
        <v>37</v>
      </c>
      <c r="C1" s="267"/>
      <c r="D1" s="47" t="s">
        <v>7</v>
      </c>
    </row>
    <row r="2" spans="1:4">
      <c r="A2" s="7" t="s">
        <v>8</v>
      </c>
      <c r="B2" s="266" t="s">
        <v>38</v>
      </c>
      <c r="C2" s="267"/>
      <c r="D2" s="47" t="s">
        <v>39</v>
      </c>
    </row>
    <row r="3" spans="1:4" ht="79.5" customHeight="1">
      <c r="A3" s="262" t="s">
        <v>13</v>
      </c>
      <c r="B3" s="263"/>
      <c r="C3" s="264"/>
      <c r="D3" s="265"/>
    </row>
    <row r="4" spans="1:4">
      <c r="A4" s="9" t="s">
        <v>1</v>
      </c>
      <c r="B4" s="268" t="s">
        <v>9</v>
      </c>
      <c r="C4" s="261" t="s">
        <v>10</v>
      </c>
      <c r="D4" s="261" t="s">
        <v>11</v>
      </c>
    </row>
    <row r="5" spans="1:4">
      <c r="A5" s="10" t="s">
        <v>12</v>
      </c>
      <c r="B5" s="268"/>
      <c r="C5" s="261"/>
      <c r="D5" s="261"/>
    </row>
    <row r="6" spans="1:4" ht="26.4">
      <c r="A6" s="20" t="s">
        <v>2</v>
      </c>
      <c r="B6" s="16"/>
      <c r="C6" s="16"/>
      <c r="D6" s="16"/>
    </row>
    <row r="7" spans="1:4" ht="26.4">
      <c r="A7" s="21" t="s">
        <v>3</v>
      </c>
      <c r="B7" s="17"/>
      <c r="C7" s="17"/>
      <c r="D7" s="17"/>
    </row>
    <row r="8" spans="1:4" ht="26.4">
      <c r="A8" s="21" t="s">
        <v>14</v>
      </c>
      <c r="B8" s="17"/>
      <c r="C8" s="18" t="s">
        <v>15</v>
      </c>
      <c r="D8" s="17"/>
    </row>
    <row r="9" spans="1:4" ht="15">
      <c r="A9" s="21" t="s">
        <v>16</v>
      </c>
      <c r="B9" s="17"/>
      <c r="C9" s="17"/>
      <c r="D9" s="17"/>
    </row>
    <row r="10" spans="1:4" ht="26.4">
      <c r="A10" s="21" t="s">
        <v>4</v>
      </c>
      <c r="B10" s="18">
        <v>1</v>
      </c>
      <c r="C10" s="17"/>
      <c r="D10" s="18" t="s">
        <v>17</v>
      </c>
    </row>
    <row r="11" spans="1:4" ht="52.8">
      <c r="A11" s="21" t="s">
        <v>18</v>
      </c>
      <c r="B11" s="18">
        <v>9</v>
      </c>
      <c r="C11" s="18" t="s">
        <v>35</v>
      </c>
      <c r="D11" s="18" t="s">
        <v>17</v>
      </c>
    </row>
    <row r="12" spans="1:4" ht="26.4">
      <c r="A12" s="21" t="s">
        <v>19</v>
      </c>
      <c r="B12" s="18">
        <v>3</v>
      </c>
      <c r="C12" s="18" t="s">
        <v>20</v>
      </c>
      <c r="D12" s="18" t="s">
        <v>21</v>
      </c>
    </row>
    <row r="13" spans="1:4" ht="39.6">
      <c r="A13" s="21" t="s">
        <v>22</v>
      </c>
      <c r="B13" s="17"/>
      <c r="C13" s="17"/>
      <c r="D13" s="18" t="s">
        <v>17</v>
      </c>
    </row>
    <row r="14" spans="1:4" ht="52.8">
      <c r="A14" s="21" t="s">
        <v>23</v>
      </c>
      <c r="B14" s="18">
        <v>3</v>
      </c>
      <c r="C14" s="18" t="s">
        <v>24</v>
      </c>
      <c r="D14" s="18" t="s">
        <v>17</v>
      </c>
    </row>
    <row r="15" spans="1:4" ht="52.8">
      <c r="A15" s="20" t="s">
        <v>25</v>
      </c>
      <c r="B15" s="19">
        <v>1</v>
      </c>
      <c r="C15" s="19" t="s">
        <v>26</v>
      </c>
      <c r="D15" s="19" t="s">
        <v>17</v>
      </c>
    </row>
    <row r="16" spans="1:4" ht="39.6">
      <c r="A16" s="21" t="s">
        <v>5</v>
      </c>
      <c r="B16" s="18">
        <v>1</v>
      </c>
      <c r="C16" s="18" t="s">
        <v>27</v>
      </c>
      <c r="D16" s="18" t="s">
        <v>17</v>
      </c>
    </row>
    <row r="17" spans="1:4">
      <c r="A17" s="32" t="s">
        <v>53</v>
      </c>
      <c r="B17" s="43"/>
      <c r="C17" s="43"/>
      <c r="D17" s="43"/>
    </row>
    <row r="18" spans="1:4" ht="39.6">
      <c r="A18" s="22" t="s">
        <v>36</v>
      </c>
      <c r="B18" s="17"/>
      <c r="C18" s="17"/>
      <c r="D18" s="17"/>
    </row>
    <row r="19" spans="1:4" ht="79.2">
      <c r="A19" s="21" t="s">
        <v>28</v>
      </c>
      <c r="B19" s="17"/>
      <c r="C19" s="17"/>
      <c r="D19" s="17"/>
    </row>
    <row r="20" spans="1:4" ht="15">
      <c r="A20" s="22" t="s">
        <v>29</v>
      </c>
      <c r="B20" s="17"/>
      <c r="C20" s="17"/>
      <c r="D20" s="17"/>
    </row>
    <row r="21" spans="1:4" ht="52.8">
      <c r="A21" s="22" t="s">
        <v>30</v>
      </c>
      <c r="B21" s="17"/>
      <c r="C21" s="17"/>
      <c r="D21" s="17"/>
    </row>
    <row r="22" spans="1:4" ht="52.8">
      <c r="A22" s="22" t="s">
        <v>31</v>
      </c>
      <c r="B22" s="17"/>
      <c r="C22" s="17"/>
      <c r="D22" s="17"/>
    </row>
    <row r="23" spans="1:4" ht="26.4">
      <c r="A23" s="23" t="s">
        <v>40</v>
      </c>
      <c r="B23" s="44"/>
      <c r="C23" s="44"/>
      <c r="D23" s="44"/>
    </row>
    <row r="24" spans="1:4" ht="66">
      <c r="A24" s="22" t="s">
        <v>32</v>
      </c>
      <c r="B24" s="17"/>
      <c r="C24" s="17"/>
      <c r="D24" s="17"/>
    </row>
    <row r="25" spans="1:4" ht="52.8">
      <c r="A25" s="22" t="s">
        <v>33</v>
      </c>
      <c r="B25" s="17"/>
      <c r="C25" s="17"/>
      <c r="D25" s="17"/>
    </row>
    <row r="26" spans="1:4" ht="26.4">
      <c r="A26" s="22" t="s">
        <v>34</v>
      </c>
      <c r="B26" s="17"/>
      <c r="C26" s="17"/>
      <c r="D26" s="17"/>
    </row>
  </sheetData>
  <mergeCells count="6">
    <mergeCell ref="D4:D5"/>
    <mergeCell ref="A3:D3"/>
    <mergeCell ref="B1:C1"/>
    <mergeCell ref="B2:C2"/>
    <mergeCell ref="B4:B5"/>
    <mergeCell ref="C4:C5"/>
  </mergeCells>
  <phoneticPr fontId="0" type="noConversion"/>
  <pageMargins left="0.75" right="0.75" top="1" bottom="1" header="0.5" footer="0.5"/>
  <pageSetup scale="81" orientation="landscape" r:id="rId1"/>
  <headerFooter alignWithMargins="0">
    <oddHeader>&amp;C&amp;"Arial,Bold"&amp;12Computer Engineering Computer Science Department
&amp;"Arial,Italic"&amp;UCourse Classification Form</oddHeader>
  </headerFooter>
  <rowBreaks count="1" manualBreakCount="1">
    <brk id="17" max="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view="pageBreakPreview" topLeftCell="A10" zoomScaleNormal="100" workbookViewId="0">
      <selection activeCell="C10" sqref="C10"/>
    </sheetView>
  </sheetViews>
  <sheetFormatPr defaultColWidth="9.109375" defaultRowHeight="13.2"/>
  <cols>
    <col min="1" max="1" width="41.88671875" style="15" customWidth="1"/>
    <col min="2" max="2" width="11" style="40" customWidth="1"/>
    <col min="3" max="3" width="50.109375" style="48" customWidth="1"/>
    <col min="4" max="4" width="34.109375" style="48" customWidth="1"/>
    <col min="5" max="16384" width="9.109375" style="15"/>
  </cols>
  <sheetData>
    <row r="1" spans="1:4">
      <c r="A1" s="7" t="s">
        <v>6</v>
      </c>
      <c r="B1" s="271" t="s">
        <v>56</v>
      </c>
      <c r="C1" s="271"/>
      <c r="D1" s="47" t="s">
        <v>7</v>
      </c>
    </row>
    <row r="2" spans="1:4">
      <c r="A2" s="7" t="s">
        <v>8</v>
      </c>
      <c r="B2" s="271" t="s">
        <v>57</v>
      </c>
      <c r="C2" s="271"/>
      <c r="D2" s="47" t="s">
        <v>55</v>
      </c>
    </row>
    <row r="3" spans="1:4" ht="78" customHeight="1">
      <c r="A3" s="262" t="s">
        <v>13</v>
      </c>
      <c r="B3" s="263"/>
      <c r="C3" s="269"/>
      <c r="D3" s="270"/>
    </row>
    <row r="4" spans="1:4">
      <c r="A4" s="9" t="s">
        <v>1</v>
      </c>
      <c r="B4" s="268" t="s">
        <v>9</v>
      </c>
      <c r="C4" s="261" t="s">
        <v>10</v>
      </c>
      <c r="D4" s="261" t="s">
        <v>11</v>
      </c>
    </row>
    <row r="5" spans="1:4">
      <c r="A5" s="10" t="s">
        <v>12</v>
      </c>
      <c r="B5" s="268"/>
      <c r="C5" s="261"/>
      <c r="D5" s="261"/>
    </row>
    <row r="6" spans="1:4" ht="26.4">
      <c r="A6" s="21" t="s">
        <v>2</v>
      </c>
      <c r="B6" s="57">
        <v>3</v>
      </c>
      <c r="C6" s="19" t="s">
        <v>58</v>
      </c>
      <c r="D6" s="19" t="s">
        <v>59</v>
      </c>
    </row>
    <row r="7" spans="1:4" ht="26.4">
      <c r="A7" s="20" t="s">
        <v>3</v>
      </c>
      <c r="B7" s="58">
        <v>3</v>
      </c>
      <c r="C7" s="18" t="s">
        <v>60</v>
      </c>
      <c r="D7" s="18" t="s">
        <v>61</v>
      </c>
    </row>
    <row r="8" spans="1:4" ht="26.4">
      <c r="A8" s="20" t="s">
        <v>14</v>
      </c>
      <c r="B8" s="58">
        <v>3</v>
      </c>
      <c r="C8" s="18" t="s">
        <v>62</v>
      </c>
      <c r="D8" s="18" t="s">
        <v>59</v>
      </c>
    </row>
    <row r="9" spans="1:4" ht="39.6">
      <c r="A9" s="20" t="s">
        <v>16</v>
      </c>
      <c r="B9" s="58">
        <v>3</v>
      </c>
      <c r="C9" s="18" t="s">
        <v>63</v>
      </c>
      <c r="D9" s="18" t="s">
        <v>64</v>
      </c>
    </row>
    <row r="10" spans="1:4" ht="39.6">
      <c r="A10" s="20" t="s">
        <v>4</v>
      </c>
      <c r="B10" s="58">
        <v>3</v>
      </c>
      <c r="C10" s="18" t="s">
        <v>65</v>
      </c>
      <c r="D10" s="18"/>
    </row>
    <row r="11" spans="1:4" ht="26.4">
      <c r="A11" s="20" t="s">
        <v>18</v>
      </c>
      <c r="B11" s="58">
        <v>1</v>
      </c>
      <c r="C11" s="18"/>
      <c r="D11" s="18"/>
    </row>
    <row r="12" spans="1:4">
      <c r="A12" s="20" t="s">
        <v>19</v>
      </c>
      <c r="B12" s="58">
        <v>3</v>
      </c>
      <c r="C12" s="18" t="s">
        <v>66</v>
      </c>
      <c r="D12" s="18" t="s">
        <v>67</v>
      </c>
    </row>
    <row r="13" spans="1:4" ht="39.6">
      <c r="A13" s="20" t="s">
        <v>22</v>
      </c>
      <c r="B13" s="58">
        <v>3</v>
      </c>
      <c r="C13" s="18" t="s">
        <v>68</v>
      </c>
      <c r="D13" s="18" t="s">
        <v>69</v>
      </c>
    </row>
    <row r="14" spans="1:4" ht="52.8">
      <c r="A14" s="20" t="s">
        <v>23</v>
      </c>
      <c r="B14" s="58">
        <v>3</v>
      </c>
      <c r="C14" s="18" t="s">
        <v>70</v>
      </c>
      <c r="D14" s="18" t="s">
        <v>71</v>
      </c>
    </row>
    <row r="15" spans="1:4">
      <c r="A15" s="20" t="s">
        <v>25</v>
      </c>
      <c r="B15" s="58">
        <v>3</v>
      </c>
      <c r="C15" s="18" t="s">
        <v>72</v>
      </c>
      <c r="D15" s="18" t="s">
        <v>73</v>
      </c>
    </row>
    <row r="16" spans="1:4" ht="39.6">
      <c r="A16" s="20" t="s">
        <v>5</v>
      </c>
      <c r="B16" s="58">
        <v>3</v>
      </c>
      <c r="C16" s="18" t="s">
        <v>74</v>
      </c>
      <c r="D16" s="18" t="s">
        <v>75</v>
      </c>
    </row>
    <row r="17" spans="1:5">
      <c r="A17" s="56" t="s">
        <v>53</v>
      </c>
      <c r="B17" s="51"/>
      <c r="C17" s="52"/>
      <c r="D17" s="52"/>
    </row>
    <row r="18" spans="1:5" ht="39.6">
      <c r="A18" s="31" t="s">
        <v>36</v>
      </c>
      <c r="B18" s="57">
        <v>1</v>
      </c>
      <c r="C18" s="19"/>
      <c r="D18" s="19"/>
      <c r="E18" s="46"/>
    </row>
    <row r="19" spans="1:5" ht="79.2">
      <c r="A19" s="20" t="s">
        <v>28</v>
      </c>
      <c r="B19" s="58">
        <v>1</v>
      </c>
      <c r="C19" s="18"/>
      <c r="D19" s="18"/>
      <c r="E19" s="46"/>
    </row>
    <row r="20" spans="1:5">
      <c r="A20" s="31" t="s">
        <v>29</v>
      </c>
      <c r="B20" s="58">
        <v>1</v>
      </c>
      <c r="C20" s="18"/>
      <c r="D20" s="18"/>
    </row>
    <row r="21" spans="1:5" ht="52.8">
      <c r="A21" s="31" t="s">
        <v>30</v>
      </c>
      <c r="B21" s="58">
        <v>1</v>
      </c>
      <c r="C21" s="18"/>
      <c r="D21" s="18"/>
    </row>
    <row r="22" spans="1:5" ht="52.8">
      <c r="A22" s="31" t="s">
        <v>31</v>
      </c>
      <c r="B22" s="58">
        <v>3</v>
      </c>
      <c r="C22" s="18" t="s">
        <v>76</v>
      </c>
      <c r="D22" s="18" t="s">
        <v>75</v>
      </c>
    </row>
    <row r="23" spans="1:5" ht="26.4">
      <c r="A23" s="33" t="s">
        <v>40</v>
      </c>
      <c r="B23" s="51"/>
      <c r="C23" s="52"/>
      <c r="D23" s="52"/>
    </row>
    <row r="24" spans="1:5" ht="66">
      <c r="A24" s="31" t="s">
        <v>32</v>
      </c>
      <c r="B24" s="57">
        <v>1</v>
      </c>
      <c r="C24" s="8" t="s">
        <v>43</v>
      </c>
      <c r="D24" s="8" t="s">
        <v>44</v>
      </c>
    </row>
    <row r="25" spans="1:5" ht="52.8">
      <c r="A25" s="31" t="s">
        <v>33</v>
      </c>
      <c r="B25" s="58">
        <v>1</v>
      </c>
      <c r="C25" s="8"/>
      <c r="D25" s="8"/>
    </row>
    <row r="26" spans="1:5" ht="26.4">
      <c r="A26" s="31" t="s">
        <v>34</v>
      </c>
      <c r="B26" s="58">
        <v>1</v>
      </c>
      <c r="C26" s="8"/>
      <c r="D26" s="8"/>
    </row>
  </sheetData>
  <mergeCells count="6">
    <mergeCell ref="D4:D5"/>
    <mergeCell ref="B1:C1"/>
    <mergeCell ref="B2:C2"/>
    <mergeCell ref="B4:B5"/>
    <mergeCell ref="C4:C5"/>
    <mergeCell ref="A3:D3"/>
  </mergeCells>
  <phoneticPr fontId="0" type="noConversion"/>
  <pageMargins left="0.75" right="0.75" top="1" bottom="1" header="0.5" footer="0.5"/>
  <pageSetup scale="81" orientation="landscape" r:id="rId1"/>
  <headerFooter alignWithMargins="0">
    <oddHeader>&amp;C&amp;"Arial,Bold"&amp;12Computer Engineering Computer Science Department
&amp;"Arial,Italic"&amp;UCourse Classification Form</oddHeader>
  </headerFooter>
  <rowBreaks count="1" manualBreakCount="1">
    <brk id="22" max="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view="pageBreakPreview" topLeftCell="A20" zoomScaleNormal="100" workbookViewId="0">
      <selection activeCell="C10" sqref="C10"/>
    </sheetView>
  </sheetViews>
  <sheetFormatPr defaultColWidth="9.109375" defaultRowHeight="13.2"/>
  <cols>
    <col min="1" max="1" width="41.88671875" style="15" customWidth="1"/>
    <col min="2" max="2" width="11" style="40" customWidth="1"/>
    <col min="3" max="3" width="50.109375" style="48" customWidth="1"/>
    <col min="4" max="4" width="34.109375" style="48" customWidth="1"/>
    <col min="5" max="16384" width="9.109375" style="15"/>
  </cols>
  <sheetData>
    <row r="1" spans="1:4">
      <c r="A1" s="7" t="s">
        <v>6</v>
      </c>
      <c r="B1" s="49" t="s">
        <v>148</v>
      </c>
      <c r="C1" s="47"/>
      <c r="D1" s="47" t="s">
        <v>7</v>
      </c>
    </row>
    <row r="2" spans="1:4">
      <c r="A2" s="7" t="s">
        <v>8</v>
      </c>
      <c r="B2" s="271" t="s">
        <v>149</v>
      </c>
      <c r="C2" s="271"/>
      <c r="D2" s="47" t="s">
        <v>55</v>
      </c>
    </row>
    <row r="3" spans="1:4" ht="69" customHeight="1">
      <c r="A3" s="262" t="s">
        <v>13</v>
      </c>
      <c r="B3" s="263"/>
      <c r="C3" s="269"/>
      <c r="D3" s="270"/>
    </row>
    <row r="4" spans="1:4">
      <c r="A4" s="9" t="s">
        <v>1</v>
      </c>
      <c r="B4" s="268" t="s">
        <v>9</v>
      </c>
      <c r="C4" s="261" t="s">
        <v>10</v>
      </c>
      <c r="D4" s="261" t="s">
        <v>11</v>
      </c>
    </row>
    <row r="5" spans="1:4">
      <c r="A5" s="10" t="s">
        <v>12</v>
      </c>
      <c r="B5" s="268"/>
      <c r="C5" s="261"/>
      <c r="D5" s="261"/>
    </row>
    <row r="6" spans="1:4" ht="26.4">
      <c r="A6" s="21" t="s">
        <v>2</v>
      </c>
      <c r="B6" s="37">
        <v>3</v>
      </c>
      <c r="C6" s="14" t="s">
        <v>150</v>
      </c>
      <c r="D6" s="14" t="s">
        <v>151</v>
      </c>
    </row>
    <row r="7" spans="1:4" ht="26.4">
      <c r="A7" s="20" t="s">
        <v>3</v>
      </c>
      <c r="B7" s="38">
        <v>1</v>
      </c>
      <c r="C7" s="12"/>
      <c r="D7" s="12"/>
    </row>
    <row r="8" spans="1:4" ht="26.4">
      <c r="A8" s="20" t="s">
        <v>14</v>
      </c>
      <c r="B8" s="38">
        <v>9</v>
      </c>
      <c r="C8" s="13" t="s">
        <v>150</v>
      </c>
      <c r="D8" s="13" t="s">
        <v>151</v>
      </c>
    </row>
    <row r="9" spans="1:4" ht="15">
      <c r="A9" s="20" t="s">
        <v>16</v>
      </c>
      <c r="B9" s="38">
        <v>1</v>
      </c>
      <c r="C9" s="12"/>
      <c r="D9" s="12"/>
    </row>
    <row r="10" spans="1:4" ht="26.4">
      <c r="A10" s="20" t="s">
        <v>4</v>
      </c>
      <c r="B10" s="38">
        <v>1</v>
      </c>
      <c r="C10" s="12"/>
      <c r="D10" s="12"/>
    </row>
    <row r="11" spans="1:4" ht="26.4">
      <c r="A11" s="20" t="s">
        <v>18</v>
      </c>
      <c r="B11" s="62"/>
      <c r="C11" s="12"/>
      <c r="D11" s="12"/>
    </row>
    <row r="12" spans="1:4" ht="15">
      <c r="A12" s="20" t="s">
        <v>19</v>
      </c>
      <c r="B12" s="38">
        <v>1</v>
      </c>
      <c r="C12" s="12"/>
      <c r="D12" s="12"/>
    </row>
    <row r="13" spans="1:4" ht="39.6">
      <c r="A13" s="20" t="s">
        <v>22</v>
      </c>
      <c r="B13" s="62"/>
      <c r="C13" s="12"/>
      <c r="D13" s="12"/>
    </row>
    <row r="14" spans="1:4" ht="26.4">
      <c r="A14" s="20" t="s">
        <v>23</v>
      </c>
      <c r="B14" s="38">
        <v>3</v>
      </c>
      <c r="C14" s="13" t="s">
        <v>152</v>
      </c>
      <c r="D14" s="13" t="s">
        <v>153</v>
      </c>
    </row>
    <row r="15" spans="1:4" ht="15">
      <c r="A15" s="20" t="s">
        <v>25</v>
      </c>
      <c r="B15" s="38">
        <v>1</v>
      </c>
      <c r="C15" s="12"/>
      <c r="D15" s="12"/>
    </row>
    <row r="16" spans="1:4" ht="39.6">
      <c r="A16" s="20" t="s">
        <v>5</v>
      </c>
      <c r="B16" s="38">
        <v>3</v>
      </c>
      <c r="C16" s="13" t="s">
        <v>154</v>
      </c>
      <c r="D16" s="13" t="s">
        <v>155</v>
      </c>
    </row>
    <row r="17" spans="1:5">
      <c r="A17" s="56" t="s">
        <v>53</v>
      </c>
      <c r="B17" s="51"/>
      <c r="C17" s="52"/>
      <c r="D17" s="52"/>
    </row>
    <row r="18" spans="1:5" ht="39.6">
      <c r="A18" s="31" t="s">
        <v>36</v>
      </c>
      <c r="B18" s="57"/>
      <c r="C18" s="19"/>
      <c r="D18" s="19"/>
      <c r="E18" s="46"/>
    </row>
    <row r="19" spans="1:5" ht="79.2">
      <c r="A19" s="20" t="s">
        <v>28</v>
      </c>
      <c r="B19" s="58"/>
      <c r="C19" s="18"/>
      <c r="D19" s="18"/>
      <c r="E19" s="46"/>
    </row>
    <row r="20" spans="1:5" ht="15">
      <c r="A20" s="31" t="s">
        <v>29</v>
      </c>
      <c r="B20" s="37">
        <v>1</v>
      </c>
      <c r="C20" s="11"/>
      <c r="D20" s="11"/>
    </row>
    <row r="21" spans="1:5" ht="52.8">
      <c r="A21" s="31" t="s">
        <v>30</v>
      </c>
      <c r="B21" s="38">
        <v>9</v>
      </c>
      <c r="C21" s="13" t="s">
        <v>156</v>
      </c>
      <c r="D21" s="13" t="s">
        <v>155</v>
      </c>
    </row>
    <row r="22" spans="1:5" ht="66">
      <c r="A22" s="31" t="s">
        <v>31</v>
      </c>
      <c r="B22" s="38">
        <v>3</v>
      </c>
      <c r="C22" s="13" t="s">
        <v>157</v>
      </c>
      <c r="D22" s="13" t="s">
        <v>158</v>
      </c>
    </row>
    <row r="23" spans="1:5" ht="26.4">
      <c r="A23" s="33" t="s">
        <v>40</v>
      </c>
      <c r="B23" s="51"/>
      <c r="C23" s="52"/>
      <c r="D23" s="52"/>
    </row>
    <row r="24" spans="1:5" ht="66">
      <c r="A24" s="31" t="s">
        <v>32</v>
      </c>
      <c r="B24" s="37">
        <v>9</v>
      </c>
      <c r="C24" s="14" t="s">
        <v>159</v>
      </c>
      <c r="D24" s="14" t="s">
        <v>158</v>
      </c>
    </row>
    <row r="25" spans="1:5" ht="52.8">
      <c r="A25" s="31" t="s">
        <v>33</v>
      </c>
      <c r="B25" s="38">
        <v>3</v>
      </c>
      <c r="C25" s="13" t="s">
        <v>160</v>
      </c>
      <c r="D25" s="13" t="s">
        <v>161</v>
      </c>
    </row>
    <row r="26" spans="1:5" ht="26.4">
      <c r="A26" s="31" t="s">
        <v>34</v>
      </c>
      <c r="B26" s="58"/>
      <c r="C26" s="8"/>
      <c r="D26" s="8"/>
    </row>
  </sheetData>
  <mergeCells count="5">
    <mergeCell ref="D4:D5"/>
    <mergeCell ref="B2:C2"/>
    <mergeCell ref="B4:B5"/>
    <mergeCell ref="C4:C5"/>
    <mergeCell ref="A3:D3"/>
  </mergeCells>
  <phoneticPr fontId="0" type="noConversion"/>
  <pageMargins left="0.75" right="0.75" top="1" bottom="1" header="0.5" footer="0.5"/>
  <pageSetup scale="81" orientation="landscape" r:id="rId1"/>
  <headerFooter alignWithMargins="0">
    <oddHeader>&amp;C&amp;"Arial,Bold"&amp;12Computer Engineering Computer Science Department
&amp;"Arial,Italic"&amp;UCourse Classification Form</oddHeader>
  </headerFooter>
  <rowBreaks count="1" manualBreakCount="1">
    <brk id="22" max="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view="pageBreakPreview" topLeftCell="A20" zoomScaleNormal="100" workbookViewId="0">
      <selection activeCell="C10" sqref="C10"/>
    </sheetView>
  </sheetViews>
  <sheetFormatPr defaultColWidth="9.109375" defaultRowHeight="13.2"/>
  <cols>
    <col min="1" max="1" width="41.88671875" style="15" customWidth="1"/>
    <col min="2" max="2" width="11" style="40" customWidth="1"/>
    <col min="3" max="3" width="50.109375" style="48" customWidth="1"/>
    <col min="4" max="4" width="34.109375" style="48" customWidth="1"/>
    <col min="5" max="16384" width="9.109375" style="15"/>
  </cols>
  <sheetData>
    <row r="1" spans="1:4">
      <c r="A1" s="7" t="s">
        <v>6</v>
      </c>
      <c r="B1" s="266" t="s">
        <v>162</v>
      </c>
      <c r="C1" s="267"/>
      <c r="D1" s="47" t="s">
        <v>7</v>
      </c>
    </row>
    <row r="2" spans="1:4">
      <c r="A2" s="7" t="s">
        <v>8</v>
      </c>
      <c r="B2" s="271" t="s">
        <v>163</v>
      </c>
      <c r="C2" s="271"/>
      <c r="D2" s="47" t="s">
        <v>55</v>
      </c>
    </row>
    <row r="3" spans="1:4" ht="69" customHeight="1">
      <c r="A3" s="262" t="s">
        <v>13</v>
      </c>
      <c r="B3" s="263"/>
      <c r="C3" s="269"/>
      <c r="D3" s="270"/>
    </row>
    <row r="4" spans="1:4">
      <c r="A4" s="9" t="s">
        <v>1</v>
      </c>
      <c r="B4" s="268" t="s">
        <v>9</v>
      </c>
      <c r="C4" s="261" t="s">
        <v>10</v>
      </c>
      <c r="D4" s="261" t="s">
        <v>11</v>
      </c>
    </row>
    <row r="5" spans="1:4">
      <c r="A5" s="10" t="s">
        <v>12</v>
      </c>
      <c r="B5" s="268"/>
      <c r="C5" s="261"/>
      <c r="D5" s="261"/>
    </row>
    <row r="6" spans="1:4" ht="26.4">
      <c r="A6" s="21" t="s">
        <v>2</v>
      </c>
      <c r="B6" s="37">
        <v>3</v>
      </c>
      <c r="C6" s="14" t="s">
        <v>164</v>
      </c>
      <c r="D6" s="14" t="s">
        <v>165</v>
      </c>
    </row>
    <row r="7" spans="1:4" ht="39.6">
      <c r="A7" s="20" t="s">
        <v>3</v>
      </c>
      <c r="B7" s="38">
        <v>3</v>
      </c>
      <c r="C7" s="13" t="s">
        <v>166</v>
      </c>
      <c r="D7" s="13" t="s">
        <v>167</v>
      </c>
    </row>
    <row r="8" spans="1:4" ht="26.4">
      <c r="A8" s="20" t="s">
        <v>14</v>
      </c>
      <c r="B8" s="38">
        <v>3</v>
      </c>
      <c r="C8" s="13" t="s">
        <v>168</v>
      </c>
      <c r="D8" s="13" t="s">
        <v>169</v>
      </c>
    </row>
    <row r="9" spans="1:4" ht="39.6">
      <c r="A9" s="20" t="s">
        <v>16</v>
      </c>
      <c r="B9" s="38">
        <v>3</v>
      </c>
      <c r="C9" s="13" t="s">
        <v>170</v>
      </c>
      <c r="D9" s="13" t="s">
        <v>171</v>
      </c>
    </row>
    <row r="10" spans="1:4" ht="26.4">
      <c r="A10" s="20" t="s">
        <v>4</v>
      </c>
      <c r="B10" s="38">
        <v>1</v>
      </c>
      <c r="C10" s="12"/>
      <c r="D10" s="12"/>
    </row>
    <row r="11" spans="1:4" ht="26.4">
      <c r="A11" s="20" t="s">
        <v>18</v>
      </c>
      <c r="B11" s="38">
        <v>1</v>
      </c>
      <c r="C11" s="13" t="s">
        <v>172</v>
      </c>
      <c r="D11" s="13" t="s">
        <v>173</v>
      </c>
    </row>
    <row r="12" spans="1:4">
      <c r="A12" s="20" t="s">
        <v>19</v>
      </c>
      <c r="B12" s="38">
        <v>3</v>
      </c>
      <c r="C12" s="13" t="s">
        <v>174</v>
      </c>
      <c r="D12" s="13" t="s">
        <v>175</v>
      </c>
    </row>
    <row r="13" spans="1:4" ht="39.6">
      <c r="A13" s="20" t="s">
        <v>22</v>
      </c>
      <c r="B13" s="38">
        <v>3</v>
      </c>
      <c r="C13" s="13" t="s">
        <v>176</v>
      </c>
      <c r="D13" s="13" t="s">
        <v>69</v>
      </c>
    </row>
    <row r="14" spans="1:4" ht="26.4">
      <c r="A14" s="20" t="s">
        <v>23</v>
      </c>
      <c r="B14" s="38">
        <v>3</v>
      </c>
      <c r="C14" s="13" t="s">
        <v>177</v>
      </c>
      <c r="D14" s="13" t="s">
        <v>153</v>
      </c>
    </row>
    <row r="15" spans="1:4" ht="52.8">
      <c r="A15" s="20" t="s">
        <v>25</v>
      </c>
      <c r="B15" s="38">
        <v>3</v>
      </c>
      <c r="C15" s="13" t="s">
        <v>178</v>
      </c>
      <c r="D15" s="13" t="s">
        <v>179</v>
      </c>
    </row>
    <row r="16" spans="1:4" ht="39.6">
      <c r="A16" s="20" t="s">
        <v>5</v>
      </c>
      <c r="B16" s="38">
        <v>3</v>
      </c>
      <c r="C16" s="13" t="s">
        <v>180</v>
      </c>
      <c r="D16" s="13" t="s">
        <v>181</v>
      </c>
    </row>
    <row r="17" spans="1:5">
      <c r="A17" s="56" t="s">
        <v>53</v>
      </c>
      <c r="B17" s="51"/>
      <c r="C17" s="52"/>
      <c r="D17" s="52"/>
    </row>
    <row r="18" spans="1:5" ht="39.6">
      <c r="A18" s="31" t="s">
        <v>36</v>
      </c>
      <c r="B18" s="37">
        <v>1</v>
      </c>
      <c r="C18" s="11"/>
      <c r="D18" s="11"/>
      <c r="E18" s="46"/>
    </row>
    <row r="19" spans="1:5" ht="79.2">
      <c r="A19" s="20" t="s">
        <v>28</v>
      </c>
      <c r="B19" s="37">
        <v>1</v>
      </c>
      <c r="C19" s="11"/>
      <c r="D19" s="11"/>
      <c r="E19" s="46"/>
    </row>
    <row r="20" spans="1:5" ht="15">
      <c r="A20" s="31" t="s">
        <v>29</v>
      </c>
      <c r="B20" s="38">
        <v>1</v>
      </c>
      <c r="C20" s="12"/>
      <c r="D20" s="12"/>
    </row>
    <row r="21" spans="1:5" ht="52.8">
      <c r="A21" s="31" t="s">
        <v>30</v>
      </c>
      <c r="B21" s="38">
        <v>1</v>
      </c>
      <c r="C21" s="13" t="s">
        <v>182</v>
      </c>
      <c r="D21" s="13" t="s">
        <v>181</v>
      </c>
    </row>
    <row r="22" spans="1:5" ht="66">
      <c r="A22" s="31" t="s">
        <v>31</v>
      </c>
      <c r="B22" s="38">
        <v>3</v>
      </c>
      <c r="C22" s="13" t="s">
        <v>183</v>
      </c>
      <c r="D22" s="13" t="s">
        <v>184</v>
      </c>
    </row>
    <row r="23" spans="1:5" ht="26.4">
      <c r="A23" s="33" t="s">
        <v>40</v>
      </c>
      <c r="B23" s="51"/>
      <c r="C23" s="52"/>
      <c r="D23" s="52"/>
    </row>
    <row r="24" spans="1:5" ht="92.4">
      <c r="A24" s="31" t="s">
        <v>32</v>
      </c>
      <c r="B24" s="37">
        <v>3</v>
      </c>
      <c r="C24" s="14" t="s">
        <v>185</v>
      </c>
      <c r="D24" s="14" t="s">
        <v>181</v>
      </c>
    </row>
    <row r="25" spans="1:5" ht="52.8">
      <c r="A25" s="31" t="s">
        <v>33</v>
      </c>
      <c r="B25" s="38">
        <v>1</v>
      </c>
      <c r="C25" s="12"/>
      <c r="D25" s="12"/>
    </row>
    <row r="26" spans="1:5" ht="26.4">
      <c r="A26" s="31" t="s">
        <v>34</v>
      </c>
      <c r="B26" s="38">
        <v>1</v>
      </c>
      <c r="C26" s="12"/>
      <c r="D26" s="12"/>
    </row>
  </sheetData>
  <mergeCells count="6">
    <mergeCell ref="B1:C1"/>
    <mergeCell ref="D4:D5"/>
    <mergeCell ref="B2:C2"/>
    <mergeCell ref="B4:B5"/>
    <mergeCell ref="C4:C5"/>
    <mergeCell ref="A3:D3"/>
  </mergeCells>
  <phoneticPr fontId="0" type="noConversion"/>
  <pageMargins left="0.75" right="0.75" top="1" bottom="1" header="0.5" footer="0.5"/>
  <pageSetup scale="81" orientation="landscape" r:id="rId1"/>
  <headerFooter alignWithMargins="0">
    <oddHeader>&amp;C&amp;"Arial,Bold"&amp;12Computer Engineering Computer Science Department
&amp;"Arial,Italic"&amp;UCourse Classification Form</oddHeader>
  </headerFooter>
  <rowBreaks count="1" manualBreakCount="1">
    <brk id="22" max="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view="pageBreakPreview" topLeftCell="A16" zoomScaleNormal="100" workbookViewId="0">
      <selection activeCell="C10" sqref="C10"/>
    </sheetView>
  </sheetViews>
  <sheetFormatPr defaultColWidth="9.109375" defaultRowHeight="13.2"/>
  <cols>
    <col min="1" max="1" width="41.88671875" style="15" customWidth="1"/>
    <col min="2" max="2" width="11" style="40" customWidth="1"/>
    <col min="3" max="3" width="50.109375" style="48" customWidth="1"/>
    <col min="4" max="4" width="34.109375" style="48" customWidth="1"/>
    <col min="5" max="16384" width="9.109375" style="15"/>
  </cols>
  <sheetData>
    <row r="1" spans="1:4">
      <c r="A1" s="7" t="s">
        <v>6</v>
      </c>
      <c r="B1" s="266" t="s">
        <v>206</v>
      </c>
      <c r="C1" s="267"/>
      <c r="D1" s="47" t="s">
        <v>147</v>
      </c>
    </row>
    <row r="2" spans="1:4">
      <c r="A2" s="7" t="s">
        <v>8</v>
      </c>
      <c r="B2" s="271" t="s">
        <v>207</v>
      </c>
      <c r="C2" s="271"/>
      <c r="D2" s="47" t="s">
        <v>55</v>
      </c>
    </row>
    <row r="3" spans="1:4" ht="69" customHeight="1">
      <c r="A3" s="262" t="s">
        <v>13</v>
      </c>
      <c r="B3" s="263"/>
      <c r="C3" s="269"/>
      <c r="D3" s="270"/>
    </row>
    <row r="4" spans="1:4">
      <c r="A4" s="9" t="s">
        <v>1</v>
      </c>
      <c r="B4" s="268" t="s">
        <v>9</v>
      </c>
      <c r="C4" s="261" t="s">
        <v>10</v>
      </c>
      <c r="D4" s="261" t="s">
        <v>11</v>
      </c>
    </row>
    <row r="5" spans="1:4">
      <c r="A5" s="10" t="s">
        <v>12</v>
      </c>
      <c r="B5" s="268"/>
      <c r="C5" s="261"/>
      <c r="D5" s="261"/>
    </row>
    <row r="6" spans="1:4" ht="26.4">
      <c r="A6" s="21" t="s">
        <v>2</v>
      </c>
      <c r="B6" s="37">
        <v>3</v>
      </c>
      <c r="C6" s="14" t="s">
        <v>186</v>
      </c>
      <c r="D6" s="14" t="s">
        <v>187</v>
      </c>
    </row>
    <row r="7" spans="1:4" ht="26.4">
      <c r="A7" s="20" t="s">
        <v>3</v>
      </c>
      <c r="B7" s="38">
        <v>3</v>
      </c>
      <c r="C7" s="13" t="s">
        <v>188</v>
      </c>
      <c r="D7" s="13" t="s">
        <v>189</v>
      </c>
    </row>
    <row r="8" spans="1:4" ht="26.4">
      <c r="A8" s="20" t="s">
        <v>14</v>
      </c>
      <c r="B8" s="38">
        <v>3</v>
      </c>
      <c r="C8" s="13" t="s">
        <v>190</v>
      </c>
      <c r="D8" s="13" t="s">
        <v>191</v>
      </c>
    </row>
    <row r="9" spans="1:4" ht="26.4">
      <c r="A9" s="20" t="s">
        <v>16</v>
      </c>
      <c r="B9" s="38">
        <v>2</v>
      </c>
      <c r="C9" s="13" t="s">
        <v>192</v>
      </c>
      <c r="D9" s="13" t="s">
        <v>193</v>
      </c>
    </row>
    <row r="10" spans="1:4" ht="26.4">
      <c r="A10" s="20" t="s">
        <v>4</v>
      </c>
      <c r="B10" s="38">
        <v>3</v>
      </c>
      <c r="C10" s="13" t="s">
        <v>194</v>
      </c>
      <c r="D10" s="13" t="s">
        <v>195</v>
      </c>
    </row>
    <row r="11" spans="1:4" ht="26.4">
      <c r="A11" s="20" t="s">
        <v>18</v>
      </c>
      <c r="B11" s="38">
        <v>1</v>
      </c>
      <c r="C11" s="12"/>
      <c r="D11" s="12"/>
    </row>
    <row r="12" spans="1:4">
      <c r="A12" s="20" t="s">
        <v>19</v>
      </c>
      <c r="B12" s="38">
        <v>2</v>
      </c>
      <c r="C12" s="13" t="s">
        <v>196</v>
      </c>
      <c r="D12" s="13" t="s">
        <v>197</v>
      </c>
    </row>
    <row r="13" spans="1:4" ht="39.6">
      <c r="A13" s="20" t="s">
        <v>22</v>
      </c>
      <c r="B13" s="38">
        <v>1</v>
      </c>
      <c r="C13" s="12"/>
      <c r="D13" s="12"/>
    </row>
    <row r="14" spans="1:4" ht="26.4">
      <c r="A14" s="20" t="s">
        <v>23</v>
      </c>
      <c r="B14" s="38">
        <v>2</v>
      </c>
      <c r="C14" s="13" t="s">
        <v>198</v>
      </c>
      <c r="D14" s="13" t="s">
        <v>153</v>
      </c>
    </row>
    <row r="15" spans="1:4" ht="26.4">
      <c r="A15" s="20" t="s">
        <v>25</v>
      </c>
      <c r="B15" s="38">
        <v>2</v>
      </c>
      <c r="C15" s="13" t="s">
        <v>199</v>
      </c>
      <c r="D15" s="13" t="s">
        <v>200</v>
      </c>
    </row>
    <row r="16" spans="1:4" ht="39.6">
      <c r="A16" s="20" t="s">
        <v>5</v>
      </c>
      <c r="B16" s="38">
        <v>2</v>
      </c>
      <c r="C16" s="13" t="s">
        <v>201</v>
      </c>
      <c r="D16" s="13" t="s">
        <v>202</v>
      </c>
    </row>
    <row r="17" spans="1:5">
      <c r="A17" s="56" t="s">
        <v>53</v>
      </c>
      <c r="B17" s="51"/>
      <c r="C17" s="52"/>
      <c r="D17" s="52"/>
    </row>
    <row r="18" spans="1:5" ht="39.6">
      <c r="A18" s="31" t="s">
        <v>36</v>
      </c>
      <c r="B18" s="37">
        <v>1</v>
      </c>
      <c r="C18" s="11"/>
      <c r="D18" s="11"/>
      <c r="E18" s="46"/>
    </row>
    <row r="19" spans="1:5" ht="79.2">
      <c r="A19" s="20" t="s">
        <v>28</v>
      </c>
      <c r="B19" s="37">
        <v>1</v>
      </c>
      <c r="C19" s="11"/>
      <c r="D19" s="11"/>
      <c r="E19" s="46"/>
    </row>
    <row r="20" spans="1:5">
      <c r="A20" s="31" t="s">
        <v>29</v>
      </c>
      <c r="B20" s="37">
        <v>2</v>
      </c>
      <c r="C20" s="14" t="s">
        <v>203</v>
      </c>
      <c r="D20" s="14" t="s">
        <v>204</v>
      </c>
    </row>
    <row r="21" spans="1:5" ht="52.8">
      <c r="A21" s="31" t="s">
        <v>30</v>
      </c>
      <c r="B21" s="38">
        <v>1</v>
      </c>
      <c r="C21" s="12"/>
      <c r="D21" s="12"/>
    </row>
    <row r="22" spans="1:5" ht="52.8">
      <c r="A22" s="31" t="s">
        <v>31</v>
      </c>
      <c r="B22" s="38">
        <v>1</v>
      </c>
      <c r="C22" s="12"/>
      <c r="D22" s="12"/>
    </row>
    <row r="23" spans="1:5" ht="26.4">
      <c r="A23" s="33" t="s">
        <v>40</v>
      </c>
      <c r="B23" s="51"/>
      <c r="C23" s="52"/>
      <c r="D23" s="52"/>
    </row>
    <row r="24" spans="1:5" ht="66">
      <c r="A24" s="31" t="s">
        <v>32</v>
      </c>
      <c r="B24" s="37">
        <v>2</v>
      </c>
      <c r="C24" s="14" t="s">
        <v>205</v>
      </c>
      <c r="D24" s="14" t="s">
        <v>153</v>
      </c>
    </row>
    <row r="25" spans="1:5" ht="52.8">
      <c r="A25" s="31" t="s">
        <v>33</v>
      </c>
      <c r="B25" s="38">
        <v>1</v>
      </c>
      <c r="C25" s="12"/>
      <c r="D25" s="12"/>
    </row>
    <row r="26" spans="1:5" ht="26.4">
      <c r="A26" s="31" t="s">
        <v>34</v>
      </c>
      <c r="B26" s="38"/>
      <c r="C26" s="12"/>
      <c r="D26" s="12"/>
    </row>
  </sheetData>
  <mergeCells count="6">
    <mergeCell ref="B1:C1"/>
    <mergeCell ref="D4:D5"/>
    <mergeCell ref="B2:C2"/>
    <mergeCell ref="B4:B5"/>
    <mergeCell ref="C4:C5"/>
    <mergeCell ref="A3:D3"/>
  </mergeCells>
  <phoneticPr fontId="0" type="noConversion"/>
  <pageMargins left="0.75" right="0.75" top="1" bottom="1" header="0.5" footer="0.5"/>
  <pageSetup scale="81" orientation="landscape" r:id="rId1"/>
  <headerFooter alignWithMargins="0">
    <oddHeader>&amp;C&amp;"Arial,Bold"&amp;12Computer Engineering Computer Science Department
&amp;"Arial,Italic"&amp;UCourse Classification Form</oddHeader>
  </headerFooter>
  <rowBreaks count="1" manualBreakCount="1">
    <brk id="22" max="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J48"/>
  <sheetViews>
    <sheetView view="pageBreakPreview" topLeftCell="A16" zoomScaleNormal="100" workbookViewId="0">
      <selection activeCell="B4" sqref="B4:E4"/>
    </sheetView>
  </sheetViews>
  <sheetFormatPr defaultColWidth="4.109375" defaultRowHeight="15"/>
  <cols>
    <col min="1" max="1" width="47" style="4" customWidth="1"/>
    <col min="2" max="17" width="4.109375" style="6" customWidth="1"/>
    <col min="18" max="18" width="4.33203125" style="6" customWidth="1"/>
    <col min="19" max="32" width="4.109375" style="6" customWidth="1"/>
    <col min="33" max="16384" width="4.109375" style="4"/>
  </cols>
  <sheetData>
    <row r="2" spans="1:36" ht="39" customHeight="1">
      <c r="A2" s="1" t="s">
        <v>208</v>
      </c>
      <c r="B2" s="2">
        <v>100</v>
      </c>
      <c r="C2" s="2">
        <v>101</v>
      </c>
      <c r="D2" s="2">
        <v>102</v>
      </c>
      <c r="E2" s="2">
        <v>103</v>
      </c>
      <c r="F2" s="2">
        <v>141</v>
      </c>
      <c r="G2" s="2">
        <v>205</v>
      </c>
      <c r="H2" s="2">
        <v>215</v>
      </c>
      <c r="I2" s="2">
        <v>234</v>
      </c>
      <c r="J2" s="2">
        <v>315</v>
      </c>
      <c r="K2" s="2">
        <v>316</v>
      </c>
      <c r="L2" s="2">
        <v>434</v>
      </c>
      <c r="M2" s="2">
        <v>453</v>
      </c>
      <c r="N2" s="2">
        <v>464</v>
      </c>
      <c r="O2" s="3"/>
      <c r="P2" s="3"/>
      <c r="Q2" s="3"/>
      <c r="R2" s="3"/>
      <c r="S2" s="3"/>
      <c r="T2" s="3"/>
      <c r="U2" s="3"/>
      <c r="V2" s="3"/>
      <c r="W2" s="3"/>
      <c r="X2" s="3"/>
      <c r="Y2" s="3"/>
      <c r="Z2" s="3"/>
      <c r="AA2" s="3"/>
      <c r="AB2" s="3"/>
      <c r="AC2" s="3"/>
      <c r="AD2" s="3"/>
      <c r="AE2" s="3"/>
      <c r="AF2" s="3"/>
      <c r="AG2" s="3"/>
      <c r="AH2" s="3"/>
      <c r="AI2" s="3"/>
      <c r="AJ2" s="3"/>
    </row>
    <row r="3" spans="1:36" ht="18" customHeight="1">
      <c r="A3" s="64" t="s">
        <v>209</v>
      </c>
      <c r="B3" s="2">
        <v>1</v>
      </c>
      <c r="C3" s="2">
        <v>4</v>
      </c>
      <c r="D3" s="2">
        <v>4</v>
      </c>
      <c r="E3" s="2">
        <v>4</v>
      </c>
      <c r="F3" s="2">
        <v>4</v>
      </c>
      <c r="G3" s="2">
        <v>4</v>
      </c>
      <c r="H3" s="2">
        <v>4</v>
      </c>
      <c r="I3" s="2">
        <v>3</v>
      </c>
      <c r="J3" s="2">
        <v>4</v>
      </c>
      <c r="K3" s="2">
        <v>4</v>
      </c>
      <c r="L3" s="2">
        <v>4</v>
      </c>
      <c r="M3" s="2">
        <v>4</v>
      </c>
      <c r="N3" s="2">
        <v>4</v>
      </c>
      <c r="O3" s="3"/>
      <c r="P3" s="3"/>
      <c r="Q3" s="3"/>
      <c r="R3" s="3"/>
      <c r="S3" s="3"/>
      <c r="T3" s="3"/>
      <c r="U3" s="3"/>
      <c r="V3" s="3"/>
      <c r="W3" s="3"/>
      <c r="X3" s="3"/>
      <c r="Y3" s="3"/>
      <c r="Z3" s="3"/>
      <c r="AA3" s="3"/>
      <c r="AB3" s="3"/>
      <c r="AC3" s="3"/>
      <c r="AD3" s="3"/>
      <c r="AE3" s="3"/>
      <c r="AF3" s="3"/>
      <c r="AG3" s="3"/>
      <c r="AH3" s="3"/>
      <c r="AI3" s="3"/>
      <c r="AJ3" s="3"/>
    </row>
    <row r="4" spans="1:36" ht="26.4">
      <c r="A4" s="20" t="s">
        <v>2</v>
      </c>
      <c r="B4" s="45">
        <f>'CPE 100'!B6</f>
        <v>0</v>
      </c>
      <c r="C4" s="45">
        <f>'CPE 101'!B6</f>
        <v>1</v>
      </c>
      <c r="D4" s="45">
        <f>'CPE 102'!B6</f>
        <v>0</v>
      </c>
      <c r="E4" s="45">
        <f>'CPE 103'!B6</f>
        <v>0</v>
      </c>
      <c r="F4" s="45">
        <f>'CPE 141'!B6</f>
        <v>3</v>
      </c>
      <c r="G4" s="45">
        <f>'CPE 205'!B6</f>
        <v>3</v>
      </c>
      <c r="H4" s="45">
        <f>'CPE 215'!B6</f>
        <v>3</v>
      </c>
      <c r="I4" s="45">
        <f>'CPE 234'!B6</f>
        <v>1</v>
      </c>
      <c r="J4" s="45">
        <f>'CPE 315'!B6</f>
        <v>3</v>
      </c>
      <c r="K4" s="45">
        <f>'CPE 316'!B6</f>
        <v>3</v>
      </c>
      <c r="L4" s="45">
        <f>'CPE 434'!B6</f>
        <v>3</v>
      </c>
      <c r="M4" s="45">
        <f>'CPE 453'!B6</f>
        <v>3</v>
      </c>
      <c r="N4" s="45">
        <f>'CPE 464'!B6</f>
        <v>3</v>
      </c>
      <c r="O4" s="5"/>
      <c r="P4" s="5"/>
      <c r="Q4" s="5"/>
      <c r="R4" s="5"/>
      <c r="S4" s="5"/>
      <c r="T4" s="5"/>
      <c r="U4" s="5"/>
      <c r="V4" s="5"/>
      <c r="W4" s="5"/>
      <c r="X4" s="5"/>
      <c r="Y4" s="5"/>
      <c r="Z4" s="5"/>
      <c r="AA4" s="5"/>
      <c r="AB4" s="5"/>
      <c r="AC4" s="5"/>
      <c r="AD4" s="5"/>
      <c r="AE4" s="5"/>
      <c r="AF4" s="5"/>
    </row>
    <row r="5" spans="1:36" ht="26.4">
      <c r="A5" s="20" t="s">
        <v>3</v>
      </c>
      <c r="B5" s="45">
        <f>'CPE 100'!B7</f>
        <v>0</v>
      </c>
      <c r="C5" s="45">
        <f>'CPE 101'!B7</f>
        <v>0</v>
      </c>
      <c r="D5" s="45">
        <f>'CPE 102'!B7</f>
        <v>0</v>
      </c>
      <c r="E5" s="45">
        <f>'CPE 103'!B7</f>
        <v>0</v>
      </c>
      <c r="F5" s="45">
        <f>'CPE 141'!B7</f>
        <v>1</v>
      </c>
      <c r="G5" s="45">
        <f>'CPE 205'!B7</f>
        <v>3</v>
      </c>
      <c r="H5" s="45">
        <f>'CPE 215'!B7</f>
        <v>1</v>
      </c>
      <c r="I5" s="45">
        <f>'CPE 234'!B7</f>
        <v>1</v>
      </c>
      <c r="J5" s="45">
        <f>'CPE 315'!B7</f>
        <v>1</v>
      </c>
      <c r="K5" s="45">
        <f>'CPE 316'!B7</f>
        <v>3</v>
      </c>
      <c r="L5" s="45">
        <f>'CPE 434'!B7</f>
        <v>1</v>
      </c>
      <c r="M5" s="45">
        <f>'CPE 453'!B7</f>
        <v>3</v>
      </c>
      <c r="N5" s="45">
        <f>'CPE 464'!B7</f>
        <v>3</v>
      </c>
      <c r="O5" s="5"/>
      <c r="P5" s="5"/>
      <c r="Q5" s="5"/>
      <c r="R5" s="5"/>
      <c r="S5" s="5"/>
      <c r="T5" s="5"/>
      <c r="U5" s="5"/>
      <c r="V5" s="5"/>
      <c r="W5" s="5"/>
      <c r="X5" s="5"/>
      <c r="Y5" s="5"/>
      <c r="Z5" s="5"/>
      <c r="AA5" s="5"/>
      <c r="AB5" s="5"/>
      <c r="AC5" s="5"/>
      <c r="AD5" s="5"/>
      <c r="AE5" s="5"/>
      <c r="AF5" s="5"/>
    </row>
    <row r="6" spans="1:36" ht="26.4">
      <c r="A6" s="20" t="s">
        <v>14</v>
      </c>
      <c r="B6" s="45">
        <f>'CPE 100'!B8</f>
        <v>0</v>
      </c>
      <c r="C6" s="45">
        <f>'CPE 101'!B8</f>
        <v>3</v>
      </c>
      <c r="D6" s="45">
        <f>'CPE 102'!B8</f>
        <v>3</v>
      </c>
      <c r="E6" s="45">
        <f>'CPE 103'!B8</f>
        <v>9</v>
      </c>
      <c r="F6" s="45">
        <f>'CPE 141'!B8</f>
        <v>1</v>
      </c>
      <c r="G6" s="45">
        <f>'CPE 205'!B8</f>
        <v>9</v>
      </c>
      <c r="H6" s="45">
        <f>'CPE 215'!B8</f>
        <v>1</v>
      </c>
      <c r="I6" s="45">
        <f>'CPE 234'!B8</f>
        <v>9</v>
      </c>
      <c r="J6" s="45">
        <f>'CPE 315'!B8</f>
        <v>1</v>
      </c>
      <c r="K6" s="45">
        <f>'CPE 316'!B8</f>
        <v>3</v>
      </c>
      <c r="L6" s="45">
        <f>'CPE 434'!B8</f>
        <v>9</v>
      </c>
      <c r="M6" s="45">
        <f>'CPE 453'!B8</f>
        <v>3</v>
      </c>
      <c r="N6" s="45">
        <f>'CPE 464'!B8</f>
        <v>3</v>
      </c>
      <c r="O6" s="5"/>
      <c r="P6" s="5"/>
      <c r="Q6" s="5"/>
      <c r="R6" s="5"/>
      <c r="S6" s="5"/>
      <c r="T6" s="5"/>
      <c r="U6" s="5"/>
      <c r="V6" s="5"/>
      <c r="W6" s="5"/>
      <c r="X6" s="5"/>
      <c r="Y6" s="5"/>
      <c r="Z6" s="5"/>
      <c r="AA6" s="5"/>
      <c r="AB6" s="5"/>
      <c r="AC6" s="5"/>
      <c r="AD6" s="5"/>
      <c r="AE6" s="5"/>
      <c r="AF6" s="5"/>
    </row>
    <row r="7" spans="1:36">
      <c r="A7" s="20" t="s">
        <v>16</v>
      </c>
      <c r="B7" s="45">
        <f>'CPE 100'!B9</f>
        <v>0</v>
      </c>
      <c r="C7" s="45">
        <f>'CPE 101'!B9</f>
        <v>0</v>
      </c>
      <c r="D7" s="45">
        <f>'CPE 102'!B9</f>
        <v>0</v>
      </c>
      <c r="E7" s="45">
        <f>'CPE 103'!B9</f>
        <v>0</v>
      </c>
      <c r="F7" s="45">
        <f>'CPE 141'!B9</f>
        <v>1</v>
      </c>
      <c r="G7" s="45">
        <f>'CPE 205'!B9</f>
        <v>9</v>
      </c>
      <c r="H7" s="45">
        <f>'CPE 215'!B9</f>
        <v>1</v>
      </c>
      <c r="I7" s="45">
        <f>'CPE 234'!B9</f>
        <v>1</v>
      </c>
      <c r="J7" s="45">
        <f>'CPE 315'!B9</f>
        <v>1</v>
      </c>
      <c r="K7" s="45">
        <f>'CPE 316'!B9</f>
        <v>3</v>
      </c>
      <c r="L7" s="45">
        <f>'CPE 434'!B9</f>
        <v>1</v>
      </c>
      <c r="M7" s="45">
        <f>'CPE 453'!B9</f>
        <v>3</v>
      </c>
      <c r="N7" s="45">
        <f>'CPE 464'!B9</f>
        <v>2</v>
      </c>
      <c r="O7" s="5"/>
      <c r="P7" s="5"/>
      <c r="Q7" s="5"/>
      <c r="R7" s="5"/>
      <c r="S7" s="5"/>
      <c r="T7" s="5"/>
      <c r="U7" s="5"/>
      <c r="V7" s="5"/>
      <c r="W7" s="5"/>
      <c r="X7" s="5"/>
      <c r="Y7" s="5"/>
      <c r="Z7" s="5"/>
      <c r="AA7" s="5"/>
      <c r="AB7" s="5"/>
      <c r="AC7" s="5"/>
      <c r="AD7" s="5"/>
      <c r="AE7" s="5"/>
      <c r="AF7" s="5"/>
    </row>
    <row r="8" spans="1:36" ht="26.4">
      <c r="A8" s="20" t="s">
        <v>4</v>
      </c>
      <c r="B8" s="45">
        <f>'CPE 100'!B10</f>
        <v>1</v>
      </c>
      <c r="C8" s="45">
        <f>'CPE 101'!B10</f>
        <v>0</v>
      </c>
      <c r="D8" s="45">
        <f>'CPE 102'!B10</f>
        <v>0</v>
      </c>
      <c r="E8" s="45">
        <f>'CPE 103'!B10</f>
        <v>0</v>
      </c>
      <c r="F8" s="45">
        <f>'CPE 141'!B10</f>
        <v>1</v>
      </c>
      <c r="G8" s="45">
        <f>'CPE 205'!B10</f>
        <v>9</v>
      </c>
      <c r="H8" s="45">
        <f>'CPE 215'!B10</f>
        <v>3</v>
      </c>
      <c r="I8" s="45">
        <f>'CPE 234'!B10</f>
        <v>1</v>
      </c>
      <c r="J8" s="45">
        <f>'CPE 315'!B10</f>
        <v>3</v>
      </c>
      <c r="K8" s="45">
        <f>'CPE 316'!B10</f>
        <v>3</v>
      </c>
      <c r="L8" s="45">
        <f>'CPE 434'!B10</f>
        <v>1</v>
      </c>
      <c r="M8" s="45">
        <f>'CPE 453'!B10</f>
        <v>1</v>
      </c>
      <c r="N8" s="45">
        <f>'CPE 464'!B10</f>
        <v>3</v>
      </c>
      <c r="O8" s="5"/>
      <c r="P8" s="5"/>
      <c r="Q8" s="5"/>
      <c r="R8" s="5"/>
      <c r="S8" s="5"/>
      <c r="T8" s="5"/>
      <c r="U8" s="5"/>
      <c r="V8" s="5"/>
      <c r="W8" s="5"/>
      <c r="X8" s="5"/>
      <c r="Y8" s="5"/>
      <c r="Z8" s="5"/>
      <c r="AA8" s="5"/>
      <c r="AB8" s="5"/>
      <c r="AC8" s="5"/>
      <c r="AD8" s="5"/>
      <c r="AE8" s="5"/>
      <c r="AF8" s="5"/>
    </row>
    <row r="9" spans="1:36" ht="26.4">
      <c r="A9" s="20" t="s">
        <v>18</v>
      </c>
      <c r="B9" s="45">
        <f>'CPE 100'!B11</f>
        <v>9</v>
      </c>
      <c r="C9" s="45">
        <f>'CPE 101'!B11</f>
        <v>0</v>
      </c>
      <c r="D9" s="45">
        <f>'CPE 102'!B11</f>
        <v>0</v>
      </c>
      <c r="E9" s="45">
        <f>'CPE 103'!B11</f>
        <v>0</v>
      </c>
      <c r="F9" s="45">
        <f>'CPE 141'!B11</f>
        <v>1</v>
      </c>
      <c r="G9" s="45">
        <f>'CPE 205'!B11</f>
        <v>1</v>
      </c>
      <c r="H9" s="45">
        <f>'CPE 215'!B11</f>
        <v>1</v>
      </c>
      <c r="I9" s="45">
        <f>'CPE 234'!B11</f>
        <v>1</v>
      </c>
      <c r="J9" s="45">
        <f>'CPE 315'!B11</f>
        <v>1</v>
      </c>
      <c r="K9" s="45">
        <f>'CPE 316'!B11</f>
        <v>1</v>
      </c>
      <c r="L9" s="45">
        <f>'CPE 434'!B11</f>
        <v>0</v>
      </c>
      <c r="M9" s="45">
        <f>'CPE 453'!B11</f>
        <v>1</v>
      </c>
      <c r="N9" s="45">
        <f>'CPE 464'!B11</f>
        <v>1</v>
      </c>
      <c r="O9" s="5"/>
      <c r="P9" s="5"/>
      <c r="Q9" s="5"/>
      <c r="R9" s="5"/>
      <c r="S9" s="5"/>
      <c r="T9" s="5"/>
      <c r="U9" s="5"/>
      <c r="V9" s="5"/>
      <c r="W9" s="5"/>
      <c r="X9" s="5"/>
      <c r="Y9" s="5"/>
      <c r="Z9" s="5"/>
      <c r="AA9" s="5"/>
      <c r="AB9" s="5"/>
      <c r="AC9" s="5"/>
      <c r="AD9" s="5"/>
      <c r="AE9" s="5"/>
      <c r="AF9" s="5"/>
    </row>
    <row r="10" spans="1:36">
      <c r="A10" s="20" t="s">
        <v>19</v>
      </c>
      <c r="B10" s="45">
        <f>'CPE 100'!B12</f>
        <v>3</v>
      </c>
      <c r="C10" s="45">
        <f>'CPE 101'!B12</f>
        <v>1</v>
      </c>
      <c r="D10" s="45">
        <f>'CPE 102'!B12</f>
        <v>1</v>
      </c>
      <c r="E10" s="45">
        <f>'CPE 103'!B12</f>
        <v>1</v>
      </c>
      <c r="F10" s="45">
        <f>'CPE 141'!B12</f>
        <v>3</v>
      </c>
      <c r="G10" s="45">
        <f>'CPE 205'!B12</f>
        <v>9</v>
      </c>
      <c r="H10" s="45">
        <f>'CPE 215'!B12</f>
        <v>1</v>
      </c>
      <c r="I10" s="45">
        <f>'CPE 234'!B12</f>
        <v>3</v>
      </c>
      <c r="J10" s="45">
        <f>'CPE 315'!B12</f>
        <v>1</v>
      </c>
      <c r="K10" s="45">
        <f>'CPE 316'!B12</f>
        <v>3</v>
      </c>
      <c r="L10" s="45">
        <f>'CPE 434'!B12</f>
        <v>1</v>
      </c>
      <c r="M10" s="45">
        <f>'CPE 453'!B12</f>
        <v>3</v>
      </c>
      <c r="N10" s="45">
        <f>'CPE 464'!B12</f>
        <v>2</v>
      </c>
      <c r="O10" s="5"/>
      <c r="P10" s="5"/>
      <c r="Q10" s="5"/>
      <c r="R10" s="5"/>
      <c r="S10" s="5"/>
      <c r="T10" s="5"/>
      <c r="U10" s="5"/>
      <c r="V10" s="5"/>
      <c r="W10" s="5"/>
      <c r="X10" s="5"/>
      <c r="Y10" s="5"/>
      <c r="Z10" s="5"/>
      <c r="AA10" s="5"/>
      <c r="AB10" s="5"/>
      <c r="AC10" s="5"/>
      <c r="AD10" s="5"/>
      <c r="AE10" s="5"/>
      <c r="AF10" s="5"/>
    </row>
    <row r="11" spans="1:36" ht="26.4">
      <c r="A11" s="20" t="s">
        <v>22</v>
      </c>
      <c r="B11" s="45">
        <f>'CPE 100'!B13</f>
        <v>0</v>
      </c>
      <c r="C11" s="45">
        <f>'CPE 101'!B13</f>
        <v>0</v>
      </c>
      <c r="D11" s="45">
        <f>'CPE 102'!B13</f>
        <v>0</v>
      </c>
      <c r="E11" s="45">
        <f>'CPE 103'!B13</f>
        <v>0</v>
      </c>
      <c r="F11" s="45">
        <f>'CPE 141'!B13</f>
        <v>1</v>
      </c>
      <c r="G11" s="45">
        <f>'CPE 205'!B13</f>
        <v>3</v>
      </c>
      <c r="H11" s="45">
        <f>'CPE 215'!B13</f>
        <v>1</v>
      </c>
      <c r="I11" s="45">
        <f>'CPE 234'!B13</f>
        <v>1</v>
      </c>
      <c r="J11" s="45">
        <f>'CPE 315'!B13</f>
        <v>1</v>
      </c>
      <c r="K11" s="45">
        <f>'CPE 316'!B13</f>
        <v>3</v>
      </c>
      <c r="L11" s="45">
        <f>'CPE 434'!B13</f>
        <v>0</v>
      </c>
      <c r="M11" s="45">
        <f>'CPE 453'!B13</f>
        <v>3</v>
      </c>
      <c r="N11" s="45">
        <f>'CPE 464'!B13</f>
        <v>1</v>
      </c>
      <c r="O11" s="5"/>
      <c r="P11" s="5"/>
      <c r="Q11" s="5"/>
      <c r="R11" s="5"/>
      <c r="S11" s="5"/>
      <c r="T11" s="5"/>
      <c r="U11" s="5"/>
      <c r="V11" s="5"/>
      <c r="W11" s="5"/>
      <c r="X11" s="5"/>
      <c r="Y11" s="5"/>
      <c r="Z11" s="5"/>
      <c r="AA11" s="5"/>
      <c r="AB11" s="5"/>
      <c r="AC11" s="5"/>
      <c r="AD11" s="5"/>
      <c r="AE11" s="5"/>
      <c r="AF11" s="5"/>
    </row>
    <row r="12" spans="1:36" ht="26.4">
      <c r="A12" s="20" t="s">
        <v>23</v>
      </c>
      <c r="B12" s="45">
        <f>'CPE 100'!B14</f>
        <v>3</v>
      </c>
      <c r="C12" s="45">
        <f>'CPE 101'!B14</f>
        <v>0</v>
      </c>
      <c r="D12" s="45">
        <f>'CPE 102'!B14</f>
        <v>0</v>
      </c>
      <c r="E12" s="45">
        <f>'CPE 103'!B14</f>
        <v>0</v>
      </c>
      <c r="F12" s="45">
        <f>'CPE 141'!B14</f>
        <v>1</v>
      </c>
      <c r="G12" s="45">
        <f>'CPE 205'!B14</f>
        <v>9</v>
      </c>
      <c r="H12" s="45">
        <f>'CPE 215'!B14</f>
        <v>1</v>
      </c>
      <c r="I12" s="45">
        <f>'CPE 234'!B14</f>
        <v>3</v>
      </c>
      <c r="J12" s="45">
        <f>'CPE 315'!B14</f>
        <v>1</v>
      </c>
      <c r="K12" s="45">
        <f>'CPE 316'!B14</f>
        <v>3</v>
      </c>
      <c r="L12" s="45">
        <f>'CPE 434'!B14</f>
        <v>3</v>
      </c>
      <c r="M12" s="45">
        <f>'CPE 453'!B14</f>
        <v>3</v>
      </c>
      <c r="N12" s="45">
        <f>'CPE 464'!B14</f>
        <v>2</v>
      </c>
      <c r="O12" s="5"/>
      <c r="P12" s="5"/>
      <c r="Q12" s="5"/>
      <c r="R12" s="5"/>
      <c r="S12" s="5"/>
      <c r="T12" s="5"/>
      <c r="U12" s="5"/>
      <c r="V12" s="5"/>
      <c r="W12" s="5"/>
      <c r="X12" s="5"/>
      <c r="Y12" s="5"/>
      <c r="Z12" s="5"/>
      <c r="AA12" s="5"/>
      <c r="AB12" s="5"/>
      <c r="AC12" s="5"/>
      <c r="AD12" s="5"/>
      <c r="AE12" s="5"/>
      <c r="AF12" s="5"/>
    </row>
    <row r="13" spans="1:36">
      <c r="A13" s="20" t="s">
        <v>25</v>
      </c>
      <c r="B13" s="45">
        <f>'CPE 100'!B15</f>
        <v>1</v>
      </c>
      <c r="C13" s="45">
        <f>'CPE 101'!B15</f>
        <v>0</v>
      </c>
      <c r="D13" s="45">
        <f>'CPE 102'!B15</f>
        <v>0</v>
      </c>
      <c r="E13" s="45">
        <f>'CPE 103'!B15</f>
        <v>0</v>
      </c>
      <c r="F13" s="45">
        <f>'CPE 141'!B15</f>
        <v>1</v>
      </c>
      <c r="G13" s="45">
        <f>'CPE 205'!B15</f>
        <v>3</v>
      </c>
      <c r="H13" s="45">
        <f>'CPE 215'!B15</f>
        <v>1</v>
      </c>
      <c r="I13" s="45">
        <f>'CPE 234'!B15</f>
        <v>1</v>
      </c>
      <c r="J13" s="45">
        <f>'CPE 315'!B15</f>
        <v>1</v>
      </c>
      <c r="K13" s="45">
        <f>'CPE 316'!B15</f>
        <v>3</v>
      </c>
      <c r="L13" s="45">
        <f>'CPE 434'!B15</f>
        <v>1</v>
      </c>
      <c r="M13" s="45">
        <f>'CPE 453'!B15</f>
        <v>3</v>
      </c>
      <c r="N13" s="45">
        <f>'CPE 464'!B15</f>
        <v>2</v>
      </c>
      <c r="O13" s="5"/>
      <c r="P13" s="5"/>
      <c r="Q13" s="5"/>
      <c r="R13" s="5"/>
      <c r="S13" s="5"/>
      <c r="T13" s="5"/>
      <c r="U13" s="5"/>
      <c r="V13" s="5"/>
      <c r="W13" s="5"/>
      <c r="X13" s="5"/>
      <c r="Y13" s="5"/>
      <c r="Z13" s="5"/>
      <c r="AA13" s="5"/>
      <c r="AB13" s="5"/>
      <c r="AC13" s="5"/>
      <c r="AD13" s="5"/>
      <c r="AE13" s="5"/>
      <c r="AF13" s="5"/>
    </row>
    <row r="14" spans="1:36" ht="26.4">
      <c r="A14" s="20" t="s">
        <v>5</v>
      </c>
      <c r="B14" s="45">
        <f>'CPE 100'!B16</f>
        <v>1</v>
      </c>
      <c r="C14" s="45">
        <f>'CPE 101'!B16</f>
        <v>3</v>
      </c>
      <c r="D14" s="45">
        <f>'CPE 102'!B16</f>
        <v>3</v>
      </c>
      <c r="E14" s="45">
        <f>'CPE 103'!B16</f>
        <v>9</v>
      </c>
      <c r="F14" s="45">
        <f>'CPE 141'!B16</f>
        <v>3</v>
      </c>
      <c r="G14" s="45">
        <f>'CPE 205'!B16</f>
        <v>9</v>
      </c>
      <c r="H14" s="45">
        <f>'CPE 215'!B16</f>
        <v>3</v>
      </c>
      <c r="I14" s="45">
        <f>'CPE 234'!B16</f>
        <v>3</v>
      </c>
      <c r="J14" s="45">
        <f>'CPE 315'!B16</f>
        <v>3</v>
      </c>
      <c r="K14" s="45">
        <f>'CPE 316'!B16</f>
        <v>3</v>
      </c>
      <c r="L14" s="45">
        <f>'CPE 434'!B16</f>
        <v>3</v>
      </c>
      <c r="M14" s="45">
        <f>'CPE 453'!B16</f>
        <v>3</v>
      </c>
      <c r="N14" s="45">
        <f>'CPE 464'!B16</f>
        <v>2</v>
      </c>
      <c r="O14" s="5"/>
      <c r="P14" s="5"/>
      <c r="Q14" s="5"/>
      <c r="R14" s="5"/>
      <c r="S14" s="5"/>
      <c r="T14" s="5"/>
      <c r="U14" s="5"/>
      <c r="V14" s="5"/>
      <c r="W14" s="5"/>
      <c r="X14" s="5"/>
      <c r="Y14" s="5"/>
      <c r="Z14" s="5"/>
      <c r="AA14" s="5"/>
      <c r="AB14" s="5"/>
      <c r="AC14" s="5"/>
      <c r="AD14" s="5"/>
      <c r="AE14" s="5"/>
      <c r="AF14" s="5"/>
    </row>
    <row r="15" spans="1:36">
      <c r="A15" s="32" t="s">
        <v>53</v>
      </c>
      <c r="B15" s="32"/>
      <c r="C15" s="32"/>
      <c r="D15" s="32"/>
      <c r="E15" s="32"/>
      <c r="F15" s="32"/>
      <c r="G15" s="32"/>
      <c r="H15" s="32"/>
      <c r="I15" s="32"/>
      <c r="J15" s="32"/>
      <c r="K15" s="32"/>
      <c r="L15" s="32"/>
      <c r="M15" s="32"/>
      <c r="N15" s="32"/>
      <c r="O15" s="5"/>
      <c r="P15" s="5"/>
      <c r="Q15" s="5"/>
      <c r="R15" s="5"/>
      <c r="S15" s="5"/>
      <c r="T15" s="5"/>
      <c r="U15" s="5"/>
      <c r="V15" s="5"/>
      <c r="W15" s="5"/>
      <c r="X15" s="5"/>
      <c r="Y15" s="5"/>
      <c r="Z15" s="5"/>
      <c r="AA15" s="5"/>
      <c r="AB15" s="5"/>
      <c r="AC15" s="5"/>
      <c r="AD15" s="5"/>
      <c r="AE15" s="5"/>
      <c r="AF15" s="5"/>
    </row>
    <row r="16" spans="1:36" ht="39.6">
      <c r="A16" s="31" t="s">
        <v>36</v>
      </c>
      <c r="B16" s="45">
        <f>'CPE 100'!B18</f>
        <v>0</v>
      </c>
      <c r="C16" s="45">
        <f>'CPE 101'!B18</f>
        <v>0</v>
      </c>
      <c r="D16" s="45">
        <f>'CPE 102'!B18</f>
        <v>0</v>
      </c>
      <c r="E16" s="45">
        <f>'CPE 103'!B18</f>
        <v>0</v>
      </c>
      <c r="F16" s="45">
        <f>'CPE 141'!B18</f>
        <v>1</v>
      </c>
      <c r="G16" s="45">
        <f>'CPE 205'!B18</f>
        <v>3</v>
      </c>
      <c r="H16" s="45">
        <f>'CPE 215'!B18</f>
        <v>1</v>
      </c>
      <c r="I16" s="45">
        <f>'CPE 234'!B18</f>
        <v>1</v>
      </c>
      <c r="J16" s="45">
        <f>'CPE 315'!B18</f>
        <v>1</v>
      </c>
      <c r="K16" s="45">
        <f>'CPE 316'!B18</f>
        <v>1</v>
      </c>
      <c r="L16" s="45">
        <f>'CPE 434'!B18</f>
        <v>0</v>
      </c>
      <c r="M16" s="45">
        <f>'CPE 453'!B18</f>
        <v>1</v>
      </c>
      <c r="N16" s="45">
        <f>'CPE 464'!B18</f>
        <v>1</v>
      </c>
      <c r="O16" s="5"/>
      <c r="P16" s="5"/>
      <c r="Q16" s="5"/>
      <c r="R16" s="5"/>
      <c r="S16" s="5"/>
      <c r="T16" s="5"/>
      <c r="U16" s="5"/>
      <c r="V16" s="5"/>
      <c r="W16" s="5"/>
      <c r="X16" s="5"/>
      <c r="Y16" s="5"/>
      <c r="Z16" s="5"/>
      <c r="AA16" s="5"/>
      <c r="AB16" s="5"/>
      <c r="AC16" s="5"/>
      <c r="AD16" s="5"/>
      <c r="AE16" s="5"/>
      <c r="AF16" s="5"/>
    </row>
    <row r="17" spans="1:32" ht="66">
      <c r="A17" s="20" t="s">
        <v>28</v>
      </c>
      <c r="B17" s="45">
        <f>'CPE 100'!B19</f>
        <v>0</v>
      </c>
      <c r="C17" s="45">
        <f>'CPE 101'!B19</f>
        <v>0</v>
      </c>
      <c r="D17" s="45">
        <f>'CPE 102'!B19</f>
        <v>0</v>
      </c>
      <c r="E17" s="45">
        <f>'CPE 103'!B19</f>
        <v>1</v>
      </c>
      <c r="F17" s="45">
        <f>'CPE 141'!B19</f>
        <v>1</v>
      </c>
      <c r="G17" s="45">
        <f>'CPE 205'!B19</f>
        <v>1</v>
      </c>
      <c r="H17" s="45">
        <f>'CPE 215'!B19</f>
        <v>1</v>
      </c>
      <c r="I17" s="45">
        <f>'CPE 234'!B19</f>
        <v>1</v>
      </c>
      <c r="J17" s="45">
        <f>'CPE 315'!B19</f>
        <v>1</v>
      </c>
      <c r="K17" s="45">
        <f>'CPE 316'!B19</f>
        <v>1</v>
      </c>
      <c r="L17" s="45">
        <f>'CPE 434'!B19</f>
        <v>0</v>
      </c>
      <c r="M17" s="45">
        <f>'CPE 453'!B19</f>
        <v>1</v>
      </c>
      <c r="N17" s="45">
        <f>'CPE 464'!B19</f>
        <v>1</v>
      </c>
      <c r="O17" s="5"/>
      <c r="P17" s="5"/>
      <c r="Q17" s="5"/>
      <c r="R17" s="5"/>
      <c r="S17" s="5"/>
      <c r="T17" s="5"/>
      <c r="U17" s="5"/>
      <c r="V17" s="5"/>
      <c r="W17" s="5"/>
      <c r="X17" s="5"/>
      <c r="Y17" s="5"/>
      <c r="Z17" s="5"/>
      <c r="AA17" s="5"/>
      <c r="AB17" s="5"/>
      <c r="AC17" s="5"/>
      <c r="AD17" s="5"/>
      <c r="AE17" s="5"/>
      <c r="AF17" s="5"/>
    </row>
    <row r="18" spans="1:32">
      <c r="A18" s="31" t="s">
        <v>29</v>
      </c>
      <c r="B18" s="45">
        <f>'CPE 100'!B20</f>
        <v>0</v>
      </c>
      <c r="C18" s="45">
        <f>'CPE 101'!B20</f>
        <v>0</v>
      </c>
      <c r="D18" s="45">
        <f>'CPE 102'!B20</f>
        <v>0</v>
      </c>
      <c r="E18" s="45">
        <f>'CPE 103'!B20</f>
        <v>3</v>
      </c>
      <c r="F18" s="45">
        <f>'CPE 141'!B20</f>
        <v>9</v>
      </c>
      <c r="G18" s="45">
        <f>'CPE 205'!B20</f>
        <v>1</v>
      </c>
      <c r="H18" s="45">
        <f>'CPE 215'!B20</f>
        <v>3</v>
      </c>
      <c r="I18" s="45">
        <f>'CPE 234'!B20</f>
        <v>1</v>
      </c>
      <c r="J18" s="45">
        <f>'CPE 315'!B20</f>
        <v>3</v>
      </c>
      <c r="K18" s="45">
        <f>'CPE 316'!B20</f>
        <v>1</v>
      </c>
      <c r="L18" s="45">
        <f>'CPE 434'!B20</f>
        <v>1</v>
      </c>
      <c r="M18" s="45">
        <f>'CPE 453'!B20</f>
        <v>1</v>
      </c>
      <c r="N18" s="45">
        <f>'CPE 464'!B20</f>
        <v>2</v>
      </c>
      <c r="O18" s="5"/>
      <c r="P18" s="5"/>
      <c r="Q18" s="5"/>
      <c r="R18" s="5"/>
      <c r="S18" s="5"/>
      <c r="T18" s="5"/>
      <c r="U18" s="5"/>
      <c r="V18" s="5"/>
      <c r="W18" s="5"/>
      <c r="X18" s="5"/>
      <c r="Y18" s="5"/>
      <c r="Z18" s="5"/>
      <c r="AA18" s="5"/>
      <c r="AB18" s="5"/>
      <c r="AC18" s="5"/>
      <c r="AD18" s="5"/>
      <c r="AE18" s="5"/>
      <c r="AF18" s="5"/>
    </row>
    <row r="19" spans="1:32" ht="52.8">
      <c r="A19" s="31" t="s">
        <v>30</v>
      </c>
      <c r="B19" s="45">
        <f>'CPE 100'!B21</f>
        <v>0</v>
      </c>
      <c r="C19" s="45">
        <f>'CPE 101'!B21</f>
        <v>3</v>
      </c>
      <c r="D19" s="45">
        <f>'CPE 102'!B21</f>
        <v>3</v>
      </c>
      <c r="E19" s="45">
        <f>'CPE 103'!B21</f>
        <v>9</v>
      </c>
      <c r="F19" s="45">
        <f>'CPE 141'!B21</f>
        <v>1</v>
      </c>
      <c r="G19" s="45">
        <f>'CPE 205'!B21</f>
        <v>9</v>
      </c>
      <c r="H19" s="45">
        <f>'CPE 215'!B21</f>
        <v>1</v>
      </c>
      <c r="I19" s="45">
        <f>'CPE 234'!B21</f>
        <v>3</v>
      </c>
      <c r="J19" s="45">
        <f>'CPE 315'!B21</f>
        <v>1</v>
      </c>
      <c r="K19" s="45">
        <f>'CPE 316'!B21</f>
        <v>1</v>
      </c>
      <c r="L19" s="45">
        <f>'CPE 434'!B21</f>
        <v>9</v>
      </c>
      <c r="M19" s="45">
        <f>'CPE 453'!B21</f>
        <v>1</v>
      </c>
      <c r="N19" s="45">
        <f>'CPE 464'!B21</f>
        <v>1</v>
      </c>
      <c r="O19" s="5"/>
      <c r="P19" s="5"/>
      <c r="Q19" s="5"/>
      <c r="R19" s="5"/>
      <c r="S19" s="5"/>
      <c r="T19" s="5"/>
      <c r="U19" s="5"/>
      <c r="V19" s="5"/>
      <c r="W19" s="5"/>
      <c r="X19" s="5"/>
      <c r="Y19" s="5"/>
      <c r="Z19" s="5"/>
      <c r="AA19" s="5"/>
      <c r="AB19" s="5"/>
      <c r="AC19" s="5"/>
      <c r="AD19" s="5"/>
      <c r="AE19" s="5"/>
      <c r="AF19" s="5"/>
    </row>
    <row r="20" spans="1:32" ht="52.8">
      <c r="A20" s="31" t="s">
        <v>31</v>
      </c>
      <c r="B20" s="45">
        <f>'CPE 100'!B22</f>
        <v>0</v>
      </c>
      <c r="C20" s="45">
        <f>'CPE 101'!B22</f>
        <v>3</v>
      </c>
      <c r="D20" s="45">
        <f>'CPE 102'!B22</f>
        <v>3</v>
      </c>
      <c r="E20" s="45">
        <f>'CPE 103'!B22</f>
        <v>9</v>
      </c>
      <c r="F20" s="45">
        <f>'CPE 141'!B22</f>
        <v>1</v>
      </c>
      <c r="G20" s="45">
        <f>'CPE 205'!B22</f>
        <v>3</v>
      </c>
      <c r="H20" s="45">
        <f>'CPE 215'!B22</f>
        <v>3</v>
      </c>
      <c r="I20" s="45">
        <f>'CPE 234'!B22</f>
        <v>3</v>
      </c>
      <c r="J20" s="45">
        <f>'CPE 315'!B22</f>
        <v>1</v>
      </c>
      <c r="K20" s="45">
        <f>'CPE 316'!B22</f>
        <v>3</v>
      </c>
      <c r="L20" s="45">
        <f>'CPE 434'!B22</f>
        <v>3</v>
      </c>
      <c r="M20" s="45">
        <f>'CPE 453'!B22</f>
        <v>3</v>
      </c>
      <c r="N20" s="45">
        <f>'CPE 464'!B22</f>
        <v>1</v>
      </c>
      <c r="O20" s="5"/>
      <c r="P20" s="5"/>
      <c r="Q20" s="5"/>
      <c r="R20" s="5"/>
      <c r="S20" s="5"/>
      <c r="T20" s="5"/>
      <c r="U20" s="5"/>
      <c r="V20" s="5"/>
      <c r="W20" s="5"/>
      <c r="X20" s="5"/>
      <c r="Y20" s="5"/>
      <c r="Z20" s="5"/>
      <c r="AA20" s="5"/>
      <c r="AB20" s="5"/>
      <c r="AC20" s="5"/>
      <c r="AD20" s="5"/>
      <c r="AE20" s="5"/>
      <c r="AF20" s="5"/>
    </row>
    <row r="21" spans="1:32" ht="26.4">
      <c r="A21" s="33" t="s">
        <v>40</v>
      </c>
      <c r="B21" s="32"/>
      <c r="C21" s="32"/>
      <c r="D21" s="32"/>
      <c r="E21" s="32"/>
      <c r="F21" s="32"/>
      <c r="G21" s="32"/>
      <c r="H21" s="32"/>
      <c r="I21" s="32"/>
      <c r="J21" s="32"/>
      <c r="K21" s="32"/>
      <c r="L21" s="32"/>
      <c r="M21" s="32"/>
      <c r="N21" s="32"/>
      <c r="O21" s="5"/>
      <c r="P21" s="5"/>
      <c r="Q21" s="5"/>
      <c r="R21" s="5"/>
      <c r="S21" s="5"/>
      <c r="T21" s="5"/>
      <c r="U21" s="5"/>
      <c r="V21" s="5"/>
      <c r="W21" s="5"/>
      <c r="X21" s="5"/>
      <c r="Y21" s="5"/>
      <c r="Z21" s="5"/>
      <c r="AA21" s="5"/>
      <c r="AB21" s="5"/>
      <c r="AC21" s="5"/>
      <c r="AD21" s="5"/>
      <c r="AE21" s="5"/>
      <c r="AF21" s="5"/>
    </row>
    <row r="22" spans="1:32" ht="52.8">
      <c r="A22" s="31" t="s">
        <v>32</v>
      </c>
      <c r="B22" s="45">
        <f>'CPE 100'!B24</f>
        <v>0</v>
      </c>
      <c r="C22" s="45">
        <f>'CPE 101'!B24</f>
        <v>3</v>
      </c>
      <c r="D22" s="45">
        <f>'CPE 102'!B24</f>
        <v>3</v>
      </c>
      <c r="E22" s="45">
        <f>'CPE 103'!B24</f>
        <v>9</v>
      </c>
      <c r="F22" s="45">
        <f>'CPE 141'!B24</f>
        <v>1</v>
      </c>
      <c r="G22" s="45">
        <f>'CPE 205'!B24</f>
        <v>3</v>
      </c>
      <c r="H22" s="45">
        <f>'CPE 215'!B24</f>
        <v>3</v>
      </c>
      <c r="I22" s="45">
        <f>'CPE 234'!B24</f>
        <v>9</v>
      </c>
      <c r="J22" s="45">
        <f>'CPE 315'!B24</f>
        <v>3</v>
      </c>
      <c r="K22" s="45">
        <f>'CPE 316'!B24</f>
        <v>1</v>
      </c>
      <c r="L22" s="45">
        <f>'CPE 434'!B24</f>
        <v>9</v>
      </c>
      <c r="M22" s="45">
        <f>'CPE 453'!B24</f>
        <v>3</v>
      </c>
      <c r="N22" s="45">
        <f>'CPE 464'!B24</f>
        <v>2</v>
      </c>
      <c r="O22" s="5"/>
      <c r="P22" s="5"/>
      <c r="Q22" s="5"/>
      <c r="R22" s="5"/>
      <c r="S22" s="5"/>
      <c r="T22" s="5"/>
      <c r="U22" s="5"/>
      <c r="V22" s="5"/>
      <c r="W22" s="5"/>
      <c r="X22" s="5"/>
      <c r="Y22" s="5"/>
      <c r="Z22" s="5"/>
      <c r="AA22" s="5"/>
      <c r="AB22" s="5"/>
      <c r="AC22" s="5"/>
      <c r="AD22" s="5"/>
      <c r="AE22" s="5"/>
      <c r="AF22" s="5"/>
    </row>
    <row r="23" spans="1:32" ht="52.8">
      <c r="A23" s="31" t="s">
        <v>33</v>
      </c>
      <c r="B23" s="45">
        <f>'CPE 100'!B25</f>
        <v>0</v>
      </c>
      <c r="C23" s="45">
        <f>'CPE 101'!B25</f>
        <v>0</v>
      </c>
      <c r="D23" s="45">
        <f>'CPE 102'!B25</f>
        <v>0</v>
      </c>
      <c r="E23" s="45">
        <f>'CPE 103'!B25</f>
        <v>0</v>
      </c>
      <c r="F23" s="45">
        <f>'CPE 141'!B25</f>
        <v>1</v>
      </c>
      <c r="G23" s="45">
        <f>'CPE 205'!B25</f>
        <v>1</v>
      </c>
      <c r="H23" s="45">
        <f>'CPE 215'!B25</f>
        <v>1</v>
      </c>
      <c r="I23" s="45">
        <f>'CPE 234'!B25</f>
        <v>3</v>
      </c>
      <c r="J23" s="45">
        <f>'CPE 315'!B25</f>
        <v>1</v>
      </c>
      <c r="K23" s="45">
        <f>'CPE 316'!B25</f>
        <v>1</v>
      </c>
      <c r="L23" s="45">
        <f>'CPE 434'!B25</f>
        <v>3</v>
      </c>
      <c r="M23" s="45">
        <f>'CPE 453'!B25</f>
        <v>1</v>
      </c>
      <c r="N23" s="45">
        <f>'CPE 464'!B25</f>
        <v>1</v>
      </c>
      <c r="O23" s="5"/>
      <c r="P23" s="5"/>
      <c r="Q23" s="5"/>
      <c r="R23" s="5"/>
      <c r="S23" s="5"/>
      <c r="T23" s="5"/>
      <c r="U23" s="5"/>
      <c r="V23" s="5"/>
      <c r="W23" s="5"/>
      <c r="X23" s="5"/>
      <c r="Y23" s="5"/>
      <c r="Z23" s="5"/>
      <c r="AA23" s="5"/>
      <c r="AB23" s="5"/>
      <c r="AC23" s="5"/>
      <c r="AD23" s="5"/>
      <c r="AE23" s="5"/>
      <c r="AF23" s="5"/>
    </row>
    <row r="24" spans="1:32" ht="26.4">
      <c r="A24" s="31" t="s">
        <v>34</v>
      </c>
      <c r="B24" s="45">
        <f>'CPE 100'!B26</f>
        <v>0</v>
      </c>
      <c r="C24" s="45">
        <f>'CPE 101'!B26</f>
        <v>0</v>
      </c>
      <c r="D24" s="45">
        <f>'CPE 102'!B26</f>
        <v>0</v>
      </c>
      <c r="E24" s="45">
        <f>'CPE 103'!B26</f>
        <v>0</v>
      </c>
      <c r="F24" s="45">
        <f>'CPE 141'!B26</f>
        <v>1</v>
      </c>
      <c r="G24" s="45">
        <f>'CPE 205'!B26</f>
        <v>1</v>
      </c>
      <c r="H24" s="45">
        <f>'CPE 215'!B26</f>
        <v>1</v>
      </c>
      <c r="I24" s="45">
        <f>'CPE 234'!B26</f>
        <v>1</v>
      </c>
      <c r="J24" s="45">
        <f>'CPE 315'!B26</f>
        <v>1</v>
      </c>
      <c r="K24" s="45">
        <f>'CPE 316'!B26</f>
        <v>1</v>
      </c>
      <c r="L24" s="45">
        <f>'CPE 434'!B26</f>
        <v>0</v>
      </c>
      <c r="M24" s="45">
        <f>'CPE 453'!B26</f>
        <v>1</v>
      </c>
      <c r="N24" s="45">
        <f>'CPE 464'!B26</f>
        <v>0</v>
      </c>
      <c r="O24" s="26"/>
      <c r="P24" s="26"/>
      <c r="Q24" s="26"/>
      <c r="R24" s="26"/>
      <c r="S24" s="26"/>
      <c r="T24" s="26"/>
      <c r="U24" s="26"/>
      <c r="V24" s="26"/>
      <c r="W24" s="26"/>
      <c r="X24" s="26"/>
      <c r="Y24" s="26"/>
      <c r="Z24" s="26"/>
      <c r="AA24" s="26"/>
      <c r="AB24" s="26"/>
      <c r="AC24" s="26"/>
      <c r="AD24" s="26"/>
      <c r="AE24" s="26"/>
      <c r="AF24" s="5"/>
    </row>
    <row r="25" spans="1:32" ht="15.6">
      <c r="A25" s="25"/>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5"/>
    </row>
    <row r="26" spans="1:32" ht="15.6">
      <c r="A26" s="25"/>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5"/>
    </row>
    <row r="27" spans="1:32" ht="15.6">
      <c r="A27" s="27"/>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5"/>
    </row>
    <row r="28" spans="1:32" ht="15.6">
      <c r="A28" s="25"/>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5"/>
    </row>
    <row r="29" spans="1:32" ht="15.6">
      <c r="A29" s="25"/>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row>
    <row r="30" spans="1:32" ht="15.6">
      <c r="A30" s="25"/>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row>
    <row r="31" spans="1:32" ht="15.6">
      <c r="A31" s="25"/>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row>
    <row r="32" spans="1:32" ht="15.6">
      <c r="A32" s="25"/>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row>
    <row r="33" spans="1:31" ht="15.6">
      <c r="A33" s="24"/>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row>
    <row r="34" spans="1:31" ht="15.6">
      <c r="A34" s="24"/>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row>
    <row r="35" spans="1:31" ht="15.6">
      <c r="A35" s="24"/>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row>
    <row r="36" spans="1:31" ht="15.6">
      <c r="A36" s="28"/>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row>
    <row r="37" spans="1:31" ht="15.6">
      <c r="A37" s="24"/>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row>
    <row r="38" spans="1:31" ht="15.6">
      <c r="A38" s="24"/>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row>
    <row r="39" spans="1:31" ht="15.6">
      <c r="A39" s="24"/>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1" ht="15.6">
      <c r="A40" s="24"/>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row>
    <row r="41" spans="1:31">
      <c r="A41" s="29"/>
      <c r="B41" s="30"/>
      <c r="C41" s="30"/>
      <c r="D41" s="30"/>
      <c r="E41" s="30"/>
      <c r="F41" s="30"/>
      <c r="G41" s="30"/>
      <c r="H41" s="30"/>
      <c r="I41" s="30"/>
      <c r="J41" s="30"/>
      <c r="K41" s="30"/>
      <c r="L41" s="30"/>
      <c r="M41" s="30"/>
      <c r="N41" s="30"/>
      <c r="O41" s="30"/>
      <c r="P41" s="30"/>
      <c r="Q41" s="26"/>
      <c r="R41" s="30"/>
      <c r="S41" s="30"/>
      <c r="T41" s="30"/>
      <c r="U41" s="30"/>
      <c r="V41" s="30"/>
      <c r="W41" s="30"/>
      <c r="X41" s="30"/>
      <c r="Y41" s="30"/>
      <c r="Z41" s="30"/>
      <c r="AA41" s="30"/>
      <c r="AB41" s="30"/>
      <c r="AC41" s="30"/>
      <c r="AD41" s="30"/>
      <c r="AE41" s="30"/>
    </row>
    <row r="42" spans="1:31">
      <c r="A42" s="29"/>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row>
    <row r="43" spans="1:31">
      <c r="A43" s="29"/>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row>
    <row r="44" spans="1:31">
      <c r="A44" s="29"/>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row>
    <row r="45" spans="1:31">
      <c r="A45" s="29"/>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row>
    <row r="46" spans="1:31">
      <c r="A46" s="29"/>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row>
    <row r="47" spans="1:31">
      <c r="A47" s="29"/>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row>
    <row r="48" spans="1:31">
      <c r="A48" s="29"/>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row>
  </sheetData>
  <phoneticPr fontId="1" type="noConversion"/>
  <pageMargins left="0.75" right="0.75" top="1" bottom="1" header="0.5" footer="0.5"/>
  <pageSetup scale="53" orientation="portrait" r:id="rId1"/>
  <headerFooter alignWithMargins="0">
    <oddHeader>&amp;C&amp;"Arial,Bold"Computer Engineering Program Course Classification Outcome Results</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J48"/>
  <sheetViews>
    <sheetView view="pageBreakPreview" topLeftCell="A15" zoomScaleNormal="100" workbookViewId="0">
      <selection activeCell="F4" sqref="F4"/>
    </sheetView>
  </sheetViews>
  <sheetFormatPr defaultColWidth="4.109375" defaultRowHeight="15"/>
  <cols>
    <col min="1" max="1" width="47" style="4" customWidth="1"/>
    <col min="2" max="17" width="4.109375" style="6" customWidth="1"/>
    <col min="18" max="18" width="4.33203125" style="6" customWidth="1"/>
    <col min="19" max="32" width="4.109375" style="6" customWidth="1"/>
    <col min="33" max="16384" width="4.109375" style="4"/>
  </cols>
  <sheetData>
    <row r="2" spans="1:36" ht="39" customHeight="1">
      <c r="A2" s="1" t="s">
        <v>208</v>
      </c>
      <c r="B2" s="2">
        <v>100</v>
      </c>
      <c r="C2" s="2">
        <v>101</v>
      </c>
      <c r="D2" s="2">
        <v>102</v>
      </c>
      <c r="E2" s="2">
        <v>103</v>
      </c>
      <c r="F2" s="2">
        <v>141</v>
      </c>
      <c r="G2" s="2">
        <v>205</v>
      </c>
      <c r="H2" s="2">
        <v>215</v>
      </c>
      <c r="I2" s="2">
        <v>234</v>
      </c>
      <c r="J2" s="2">
        <v>315</v>
      </c>
      <c r="K2" s="2">
        <v>316</v>
      </c>
      <c r="L2" s="2">
        <v>434</v>
      </c>
      <c r="M2" s="2">
        <v>453</v>
      </c>
      <c r="N2" s="2">
        <v>464</v>
      </c>
      <c r="O2" s="3"/>
      <c r="P2" s="3"/>
      <c r="Q2" s="3"/>
      <c r="R2" s="3"/>
      <c r="S2" s="3"/>
      <c r="T2" s="3"/>
      <c r="U2" s="3"/>
      <c r="V2" s="3"/>
      <c r="W2" s="3"/>
      <c r="X2" s="3"/>
      <c r="Y2" s="3"/>
      <c r="Z2" s="3"/>
      <c r="AA2" s="3"/>
      <c r="AB2" s="3"/>
      <c r="AC2" s="3"/>
      <c r="AD2" s="3"/>
      <c r="AE2" s="3"/>
      <c r="AF2" s="3"/>
      <c r="AG2" s="3"/>
      <c r="AH2" s="3"/>
      <c r="AI2" s="3"/>
      <c r="AJ2" s="3"/>
    </row>
    <row r="3" spans="1:36" ht="18" customHeight="1">
      <c r="A3" s="64" t="s">
        <v>209</v>
      </c>
      <c r="B3" s="2">
        <v>1</v>
      </c>
      <c r="C3" s="2">
        <v>4</v>
      </c>
      <c r="D3" s="2">
        <v>4</v>
      </c>
      <c r="E3" s="2">
        <v>4</v>
      </c>
      <c r="F3" s="2">
        <v>4</v>
      </c>
      <c r="G3" s="2">
        <v>4</v>
      </c>
      <c r="H3" s="2">
        <v>4</v>
      </c>
      <c r="I3" s="2">
        <v>3</v>
      </c>
      <c r="J3" s="2">
        <v>4</v>
      </c>
      <c r="K3" s="2">
        <v>4</v>
      </c>
      <c r="L3" s="2">
        <v>4</v>
      </c>
      <c r="M3" s="2">
        <v>4</v>
      </c>
      <c r="N3" s="2">
        <v>4</v>
      </c>
      <c r="O3" s="3"/>
      <c r="P3" s="3"/>
      <c r="Q3" s="3"/>
      <c r="R3" s="3"/>
      <c r="S3" s="3"/>
      <c r="T3" s="3"/>
      <c r="U3" s="3"/>
      <c r="V3" s="3"/>
      <c r="W3" s="3"/>
      <c r="X3" s="3"/>
      <c r="Y3" s="3"/>
      <c r="Z3" s="3"/>
      <c r="AA3" s="3"/>
      <c r="AB3" s="3"/>
      <c r="AC3" s="3"/>
      <c r="AD3" s="3"/>
      <c r="AE3" s="3"/>
      <c r="AF3" s="3"/>
      <c r="AG3" s="3"/>
      <c r="AH3" s="3"/>
      <c r="AI3" s="3"/>
      <c r="AJ3" s="3"/>
    </row>
    <row r="4" spans="1:36" ht="26.4">
      <c r="A4" s="20" t="s">
        <v>2</v>
      </c>
      <c r="B4" s="45">
        <f>'CPE 100'!B6</f>
        <v>0</v>
      </c>
      <c r="C4" s="45">
        <f>'CPE 101'!B6</f>
        <v>1</v>
      </c>
      <c r="D4" s="45">
        <f>'CPE 102'!B6</f>
        <v>0</v>
      </c>
      <c r="E4" s="45">
        <f>'CPE 103'!B6</f>
        <v>0</v>
      </c>
      <c r="F4" s="45">
        <f>'CPE 141'!B6</f>
        <v>3</v>
      </c>
      <c r="G4" s="45">
        <f>'CPE 205'!B6</f>
        <v>3</v>
      </c>
      <c r="H4" s="45">
        <f>'CPE 215'!B6</f>
        <v>3</v>
      </c>
      <c r="I4" s="45">
        <f>'CPE 234'!B6</f>
        <v>1</v>
      </c>
      <c r="J4" s="45">
        <f>'CPE 315'!B6</f>
        <v>3</v>
      </c>
      <c r="K4" s="45">
        <f>'CPE 316'!B6</f>
        <v>3</v>
      </c>
      <c r="L4" s="45">
        <f>'CPE 434'!B6</f>
        <v>3</v>
      </c>
      <c r="M4" s="45">
        <f>'CPE 453'!B6</f>
        <v>3</v>
      </c>
      <c r="N4" s="45">
        <f>'CPE 464'!B6</f>
        <v>3</v>
      </c>
      <c r="O4" s="5"/>
      <c r="P4" s="5"/>
      <c r="Q4" s="5"/>
      <c r="R4" s="5"/>
      <c r="S4" s="5"/>
      <c r="T4" s="5"/>
      <c r="U4" s="5"/>
      <c r="V4" s="5"/>
      <c r="W4" s="5"/>
      <c r="X4" s="5"/>
      <c r="Y4" s="5"/>
      <c r="Z4" s="5"/>
      <c r="AA4" s="5"/>
      <c r="AB4" s="5"/>
      <c r="AC4" s="5"/>
      <c r="AD4" s="5"/>
      <c r="AE4" s="5"/>
      <c r="AF4" s="5"/>
    </row>
    <row r="5" spans="1:36" ht="26.4">
      <c r="A5" s="20" t="s">
        <v>3</v>
      </c>
      <c r="B5" s="45">
        <f>'CPE 100'!B7</f>
        <v>0</v>
      </c>
      <c r="C5" s="45">
        <f>'CPE 101'!B7</f>
        <v>0</v>
      </c>
      <c r="D5" s="45">
        <f>'CPE 102'!B7</f>
        <v>0</v>
      </c>
      <c r="E5" s="45">
        <f>'CPE 103'!B7</f>
        <v>0</v>
      </c>
      <c r="F5" s="45">
        <f>'CPE 141'!B7</f>
        <v>1</v>
      </c>
      <c r="G5" s="45">
        <f>'CPE 205'!B7</f>
        <v>3</v>
      </c>
      <c r="H5" s="45">
        <f>'CPE 215'!B7</f>
        <v>1</v>
      </c>
      <c r="I5" s="45">
        <f>'CPE 234'!B7</f>
        <v>1</v>
      </c>
      <c r="J5" s="45">
        <f>'CPE 315'!B7</f>
        <v>1</v>
      </c>
      <c r="K5" s="45">
        <f>'CPE 316'!B7</f>
        <v>3</v>
      </c>
      <c r="L5" s="45">
        <f>'CPE 434'!B7</f>
        <v>1</v>
      </c>
      <c r="M5" s="45">
        <f>'CPE 453'!B7</f>
        <v>3</v>
      </c>
      <c r="N5" s="45">
        <f>'CPE 464'!B7</f>
        <v>3</v>
      </c>
      <c r="O5" s="5"/>
      <c r="P5" s="5"/>
      <c r="Q5" s="5"/>
      <c r="R5" s="5"/>
      <c r="S5" s="5"/>
      <c r="T5" s="5"/>
      <c r="U5" s="5"/>
      <c r="V5" s="5"/>
      <c r="W5" s="5"/>
      <c r="X5" s="5"/>
      <c r="Y5" s="5"/>
      <c r="Z5" s="5"/>
      <c r="AA5" s="5"/>
      <c r="AB5" s="5"/>
      <c r="AC5" s="5"/>
      <c r="AD5" s="5"/>
      <c r="AE5" s="5"/>
      <c r="AF5" s="5"/>
    </row>
    <row r="6" spans="1:36" ht="26.4">
      <c r="A6" s="20" t="s">
        <v>14</v>
      </c>
      <c r="B6" s="45">
        <f>'CPE 100'!B8</f>
        <v>0</v>
      </c>
      <c r="C6" s="45">
        <f>'CPE 101'!B8</f>
        <v>3</v>
      </c>
      <c r="D6" s="45">
        <f>'CPE 102'!B8</f>
        <v>3</v>
      </c>
      <c r="E6" s="45">
        <f>'CPE 103'!B8</f>
        <v>9</v>
      </c>
      <c r="F6" s="45">
        <f>'CPE 141'!B8</f>
        <v>1</v>
      </c>
      <c r="G6" s="45">
        <f>'CPE 205'!B8</f>
        <v>9</v>
      </c>
      <c r="H6" s="45">
        <f>'CPE 215'!B8</f>
        <v>1</v>
      </c>
      <c r="I6" s="45">
        <f>'CPE 234'!B8</f>
        <v>9</v>
      </c>
      <c r="J6" s="45">
        <f>'CPE 315'!B8</f>
        <v>1</v>
      </c>
      <c r="K6" s="45">
        <f>'CPE 316'!B8</f>
        <v>3</v>
      </c>
      <c r="L6" s="45">
        <f>'CPE 434'!B8</f>
        <v>9</v>
      </c>
      <c r="M6" s="45">
        <f>'CPE 453'!B8</f>
        <v>3</v>
      </c>
      <c r="N6" s="45">
        <f>'CPE 464'!B8</f>
        <v>3</v>
      </c>
      <c r="O6" s="5"/>
      <c r="P6" s="5"/>
      <c r="Q6" s="5"/>
      <c r="R6" s="5"/>
      <c r="S6" s="5"/>
      <c r="T6" s="5"/>
      <c r="U6" s="5"/>
      <c r="V6" s="5"/>
      <c r="W6" s="5"/>
      <c r="X6" s="5"/>
      <c r="Y6" s="5"/>
      <c r="Z6" s="5"/>
      <c r="AA6" s="5"/>
      <c r="AB6" s="5"/>
      <c r="AC6" s="5"/>
      <c r="AD6" s="5"/>
      <c r="AE6" s="5"/>
      <c r="AF6" s="5"/>
    </row>
    <row r="7" spans="1:36">
      <c r="A7" s="20" t="s">
        <v>16</v>
      </c>
      <c r="B7" s="45">
        <f>'CPE 100'!B9</f>
        <v>0</v>
      </c>
      <c r="C7" s="45">
        <f>'CPE 101'!B9</f>
        <v>0</v>
      </c>
      <c r="D7" s="45">
        <f>'CPE 102'!B9</f>
        <v>0</v>
      </c>
      <c r="E7" s="45">
        <f>'CPE 103'!B9</f>
        <v>0</v>
      </c>
      <c r="F7" s="45">
        <f>'CPE 141'!B9</f>
        <v>1</v>
      </c>
      <c r="G7" s="45">
        <f>'CPE 205'!B9</f>
        <v>9</v>
      </c>
      <c r="H7" s="45">
        <f>'CPE 215'!B9</f>
        <v>1</v>
      </c>
      <c r="I7" s="45">
        <f>'CPE 234'!B9</f>
        <v>1</v>
      </c>
      <c r="J7" s="45">
        <f>'CPE 315'!B9</f>
        <v>1</v>
      </c>
      <c r="K7" s="45">
        <f>'CPE 316'!B9</f>
        <v>3</v>
      </c>
      <c r="L7" s="45">
        <f>'CPE 434'!B9</f>
        <v>1</v>
      </c>
      <c r="M7" s="45">
        <f>'CPE 453'!B9</f>
        <v>3</v>
      </c>
      <c r="N7" s="45">
        <f>'CPE 464'!B9</f>
        <v>2</v>
      </c>
      <c r="O7" s="5"/>
      <c r="P7" s="5"/>
      <c r="Q7" s="5"/>
      <c r="R7" s="5"/>
      <c r="S7" s="5"/>
      <c r="T7" s="5"/>
      <c r="U7" s="5"/>
      <c r="V7" s="5"/>
      <c r="W7" s="5"/>
      <c r="X7" s="5"/>
      <c r="Y7" s="5"/>
      <c r="Z7" s="5"/>
      <c r="AA7" s="5"/>
      <c r="AB7" s="5"/>
      <c r="AC7" s="5"/>
      <c r="AD7" s="5"/>
      <c r="AE7" s="5"/>
      <c r="AF7" s="5"/>
    </row>
    <row r="8" spans="1:36" ht="26.4">
      <c r="A8" s="20" t="s">
        <v>4</v>
      </c>
      <c r="B8" s="45">
        <f>'CPE 100'!B10</f>
        <v>1</v>
      </c>
      <c r="C8" s="45">
        <f>'CPE 101'!B10</f>
        <v>0</v>
      </c>
      <c r="D8" s="45">
        <f>'CPE 102'!B10</f>
        <v>0</v>
      </c>
      <c r="E8" s="45">
        <f>'CPE 103'!B10</f>
        <v>0</v>
      </c>
      <c r="F8" s="45">
        <f>'CPE 141'!B10</f>
        <v>1</v>
      </c>
      <c r="G8" s="45">
        <f>'CPE 205'!B10</f>
        <v>9</v>
      </c>
      <c r="H8" s="45">
        <f>'CPE 215'!B10</f>
        <v>3</v>
      </c>
      <c r="I8" s="45">
        <f>'CPE 234'!B10</f>
        <v>1</v>
      </c>
      <c r="J8" s="45">
        <f>'CPE 315'!B10</f>
        <v>3</v>
      </c>
      <c r="K8" s="45">
        <f>'CPE 316'!B10</f>
        <v>3</v>
      </c>
      <c r="L8" s="45">
        <f>'CPE 434'!B10</f>
        <v>1</v>
      </c>
      <c r="M8" s="45">
        <f>'CPE 453'!B10</f>
        <v>1</v>
      </c>
      <c r="N8" s="45">
        <f>'CPE 464'!B10</f>
        <v>3</v>
      </c>
      <c r="O8" s="5"/>
      <c r="P8" s="5"/>
      <c r="Q8" s="5"/>
      <c r="R8" s="5"/>
      <c r="S8" s="5"/>
      <c r="T8" s="5"/>
      <c r="U8" s="5"/>
      <c r="V8" s="5"/>
      <c r="W8" s="5"/>
      <c r="X8" s="5"/>
      <c r="Y8" s="5"/>
      <c r="Z8" s="5"/>
      <c r="AA8" s="5"/>
      <c r="AB8" s="5"/>
      <c r="AC8" s="5"/>
      <c r="AD8" s="5"/>
      <c r="AE8" s="5"/>
      <c r="AF8" s="5"/>
    </row>
    <row r="9" spans="1:36" ht="26.4">
      <c r="A9" s="20" t="s">
        <v>18</v>
      </c>
      <c r="B9" s="45">
        <f>'CPE 100'!B11</f>
        <v>9</v>
      </c>
      <c r="C9" s="45">
        <f>'CPE 101'!B11</f>
        <v>0</v>
      </c>
      <c r="D9" s="45">
        <f>'CPE 102'!B11</f>
        <v>0</v>
      </c>
      <c r="E9" s="45">
        <f>'CPE 103'!B11</f>
        <v>0</v>
      </c>
      <c r="F9" s="45">
        <f>'CPE 141'!B11</f>
        <v>1</v>
      </c>
      <c r="G9" s="45">
        <f>'CPE 205'!B11</f>
        <v>1</v>
      </c>
      <c r="H9" s="45">
        <f>'CPE 215'!B11</f>
        <v>1</v>
      </c>
      <c r="I9" s="45">
        <f>'CPE 234'!B11</f>
        <v>1</v>
      </c>
      <c r="J9" s="45">
        <f>'CPE 315'!B11</f>
        <v>1</v>
      </c>
      <c r="K9" s="45">
        <f>'CPE 316'!B11</f>
        <v>1</v>
      </c>
      <c r="L9" s="45">
        <f>'CPE 434'!B11</f>
        <v>0</v>
      </c>
      <c r="M9" s="45">
        <f>'CPE 453'!B11</f>
        <v>1</v>
      </c>
      <c r="N9" s="45">
        <f>'CPE 464'!B11</f>
        <v>1</v>
      </c>
      <c r="O9" s="5"/>
      <c r="P9" s="5"/>
      <c r="Q9" s="5"/>
      <c r="R9" s="5"/>
      <c r="S9" s="5"/>
      <c r="T9" s="5"/>
      <c r="U9" s="5"/>
      <c r="V9" s="5"/>
      <c r="W9" s="5"/>
      <c r="X9" s="5"/>
      <c r="Y9" s="5"/>
      <c r="Z9" s="5"/>
      <c r="AA9" s="5"/>
      <c r="AB9" s="5"/>
      <c r="AC9" s="5"/>
      <c r="AD9" s="5"/>
      <c r="AE9" s="5"/>
      <c r="AF9" s="5"/>
    </row>
    <row r="10" spans="1:36">
      <c r="A10" s="20" t="s">
        <v>19</v>
      </c>
      <c r="B10" s="45">
        <f>'CPE 100'!B12</f>
        <v>3</v>
      </c>
      <c r="C10" s="45">
        <f>'CPE 101'!B12</f>
        <v>1</v>
      </c>
      <c r="D10" s="45">
        <f>'CPE 102'!B12</f>
        <v>1</v>
      </c>
      <c r="E10" s="45">
        <f>'CPE 103'!B12</f>
        <v>1</v>
      </c>
      <c r="F10" s="45">
        <f>'CPE 141'!B12</f>
        <v>3</v>
      </c>
      <c r="G10" s="45">
        <f>'CPE 205'!B12</f>
        <v>9</v>
      </c>
      <c r="H10" s="45">
        <f>'CPE 215'!B12</f>
        <v>1</v>
      </c>
      <c r="I10" s="45">
        <f>'CPE 234'!B12</f>
        <v>3</v>
      </c>
      <c r="J10" s="45">
        <f>'CPE 315'!B12</f>
        <v>1</v>
      </c>
      <c r="K10" s="45">
        <f>'CPE 316'!B12</f>
        <v>3</v>
      </c>
      <c r="L10" s="45">
        <f>'CPE 434'!B12</f>
        <v>1</v>
      </c>
      <c r="M10" s="45">
        <f>'CPE 453'!B12</f>
        <v>3</v>
      </c>
      <c r="N10" s="45">
        <f>'CPE 464'!B12</f>
        <v>2</v>
      </c>
      <c r="O10" s="5"/>
      <c r="P10" s="5"/>
      <c r="Q10" s="5"/>
      <c r="R10" s="5"/>
      <c r="S10" s="5"/>
      <c r="T10" s="5"/>
      <c r="U10" s="5"/>
      <c r="V10" s="5"/>
      <c r="W10" s="5"/>
      <c r="X10" s="5"/>
      <c r="Y10" s="5"/>
      <c r="Z10" s="5"/>
      <c r="AA10" s="5"/>
      <c r="AB10" s="5"/>
      <c r="AC10" s="5"/>
      <c r="AD10" s="5"/>
      <c r="AE10" s="5"/>
      <c r="AF10" s="5"/>
    </row>
    <row r="11" spans="1:36" ht="26.4">
      <c r="A11" s="20" t="s">
        <v>22</v>
      </c>
      <c r="B11" s="45">
        <f>'CPE 100'!B13</f>
        <v>0</v>
      </c>
      <c r="C11" s="45">
        <f>'CPE 101'!B13</f>
        <v>0</v>
      </c>
      <c r="D11" s="45">
        <f>'CPE 102'!B13</f>
        <v>0</v>
      </c>
      <c r="E11" s="45">
        <f>'CPE 103'!B13</f>
        <v>0</v>
      </c>
      <c r="F11" s="45">
        <f>'CPE 141'!B13</f>
        <v>1</v>
      </c>
      <c r="G11" s="45">
        <f>'CPE 205'!B13</f>
        <v>3</v>
      </c>
      <c r="H11" s="45">
        <f>'CPE 215'!B13</f>
        <v>1</v>
      </c>
      <c r="I11" s="45">
        <f>'CPE 234'!B13</f>
        <v>1</v>
      </c>
      <c r="J11" s="45">
        <f>'CPE 315'!B13</f>
        <v>1</v>
      </c>
      <c r="K11" s="45">
        <f>'CPE 316'!B13</f>
        <v>3</v>
      </c>
      <c r="L11" s="45">
        <f>'CPE 434'!B13</f>
        <v>0</v>
      </c>
      <c r="M11" s="45">
        <f>'CPE 453'!B13</f>
        <v>3</v>
      </c>
      <c r="N11" s="45">
        <f>'CPE 464'!B13</f>
        <v>1</v>
      </c>
      <c r="O11" s="5"/>
      <c r="P11" s="5"/>
      <c r="Q11" s="5"/>
      <c r="R11" s="5"/>
      <c r="S11" s="5"/>
      <c r="T11" s="5"/>
      <c r="U11" s="5"/>
      <c r="V11" s="5"/>
      <c r="W11" s="5"/>
      <c r="X11" s="5"/>
      <c r="Y11" s="5"/>
      <c r="Z11" s="5"/>
      <c r="AA11" s="5"/>
      <c r="AB11" s="5"/>
      <c r="AC11" s="5"/>
      <c r="AD11" s="5"/>
      <c r="AE11" s="5"/>
      <c r="AF11" s="5"/>
    </row>
    <row r="12" spans="1:36" ht="26.4">
      <c r="A12" s="20" t="s">
        <v>23</v>
      </c>
      <c r="B12" s="45">
        <f>'CPE 100'!B14</f>
        <v>3</v>
      </c>
      <c r="C12" s="45">
        <f>'CPE 101'!B14</f>
        <v>0</v>
      </c>
      <c r="D12" s="45">
        <f>'CPE 102'!B14</f>
        <v>0</v>
      </c>
      <c r="E12" s="45">
        <f>'CPE 103'!B14</f>
        <v>0</v>
      </c>
      <c r="F12" s="45">
        <f>'CPE 141'!B14</f>
        <v>1</v>
      </c>
      <c r="G12" s="45">
        <f>'CPE 205'!B14</f>
        <v>9</v>
      </c>
      <c r="H12" s="45">
        <f>'CPE 215'!B14</f>
        <v>1</v>
      </c>
      <c r="I12" s="45">
        <f>'CPE 234'!B14</f>
        <v>3</v>
      </c>
      <c r="J12" s="45">
        <f>'CPE 315'!B14</f>
        <v>1</v>
      </c>
      <c r="K12" s="45">
        <f>'CPE 316'!B14</f>
        <v>3</v>
      </c>
      <c r="L12" s="45">
        <f>'CPE 434'!B14</f>
        <v>3</v>
      </c>
      <c r="M12" s="45">
        <f>'CPE 453'!B14</f>
        <v>3</v>
      </c>
      <c r="N12" s="45">
        <f>'CPE 464'!B14</f>
        <v>2</v>
      </c>
      <c r="O12" s="5"/>
      <c r="P12" s="5"/>
      <c r="Q12" s="5"/>
      <c r="R12" s="5"/>
      <c r="S12" s="5"/>
      <c r="T12" s="5"/>
      <c r="U12" s="5"/>
      <c r="V12" s="5"/>
      <c r="W12" s="5"/>
      <c r="X12" s="5"/>
      <c r="Y12" s="5"/>
      <c r="Z12" s="5"/>
      <c r="AA12" s="5"/>
      <c r="AB12" s="5"/>
      <c r="AC12" s="5"/>
      <c r="AD12" s="5"/>
      <c r="AE12" s="5"/>
      <c r="AF12" s="5"/>
    </row>
    <row r="13" spans="1:36">
      <c r="A13" s="20" t="s">
        <v>25</v>
      </c>
      <c r="B13" s="45">
        <f>'CPE 100'!B15</f>
        <v>1</v>
      </c>
      <c r="C13" s="45">
        <f>'CPE 101'!B15</f>
        <v>0</v>
      </c>
      <c r="D13" s="45">
        <f>'CPE 102'!B15</f>
        <v>0</v>
      </c>
      <c r="E13" s="45">
        <f>'CPE 103'!B15</f>
        <v>0</v>
      </c>
      <c r="F13" s="45">
        <f>'CPE 141'!B15</f>
        <v>1</v>
      </c>
      <c r="G13" s="45">
        <f>'CPE 205'!B15</f>
        <v>3</v>
      </c>
      <c r="H13" s="45">
        <f>'CPE 215'!B15</f>
        <v>1</v>
      </c>
      <c r="I13" s="45">
        <f>'CPE 234'!B15</f>
        <v>1</v>
      </c>
      <c r="J13" s="45">
        <f>'CPE 315'!B15</f>
        <v>1</v>
      </c>
      <c r="K13" s="45">
        <f>'CPE 316'!B15</f>
        <v>3</v>
      </c>
      <c r="L13" s="45">
        <f>'CPE 434'!B15</f>
        <v>1</v>
      </c>
      <c r="M13" s="45">
        <f>'CPE 453'!B15</f>
        <v>3</v>
      </c>
      <c r="N13" s="45">
        <f>'CPE 464'!B15</f>
        <v>2</v>
      </c>
      <c r="O13" s="5"/>
      <c r="P13" s="5"/>
      <c r="Q13" s="5"/>
      <c r="R13" s="5"/>
      <c r="S13" s="5"/>
      <c r="T13" s="5"/>
      <c r="U13" s="5"/>
      <c r="V13" s="5"/>
      <c r="W13" s="5"/>
      <c r="X13" s="5"/>
      <c r="Y13" s="5"/>
      <c r="Z13" s="5"/>
      <c r="AA13" s="5"/>
      <c r="AB13" s="5"/>
      <c r="AC13" s="5"/>
      <c r="AD13" s="5"/>
      <c r="AE13" s="5"/>
      <c r="AF13" s="5"/>
    </row>
    <row r="14" spans="1:36" ht="26.4">
      <c r="A14" s="20" t="s">
        <v>5</v>
      </c>
      <c r="B14" s="45">
        <f>'CPE 100'!B16</f>
        <v>1</v>
      </c>
      <c r="C14" s="45">
        <f>'CPE 101'!B16</f>
        <v>3</v>
      </c>
      <c r="D14" s="45">
        <f>'CPE 102'!B16</f>
        <v>3</v>
      </c>
      <c r="E14" s="45">
        <f>'CPE 103'!B16</f>
        <v>9</v>
      </c>
      <c r="F14" s="45">
        <f>'CPE 141'!B16</f>
        <v>3</v>
      </c>
      <c r="G14" s="45">
        <f>'CPE 205'!B16</f>
        <v>9</v>
      </c>
      <c r="H14" s="45">
        <f>'CPE 215'!B16</f>
        <v>3</v>
      </c>
      <c r="I14" s="45">
        <f>'CPE 234'!B16</f>
        <v>3</v>
      </c>
      <c r="J14" s="45">
        <f>'CPE 315'!B16</f>
        <v>3</v>
      </c>
      <c r="K14" s="45">
        <f>'CPE 316'!B16</f>
        <v>3</v>
      </c>
      <c r="L14" s="45">
        <f>'CPE 434'!B16</f>
        <v>3</v>
      </c>
      <c r="M14" s="45">
        <f>'CPE 453'!B16</f>
        <v>3</v>
      </c>
      <c r="N14" s="45">
        <f>'CPE 464'!B16</f>
        <v>2</v>
      </c>
      <c r="O14" s="5"/>
      <c r="P14" s="5"/>
      <c r="Q14" s="5"/>
      <c r="R14" s="5"/>
      <c r="S14" s="5"/>
      <c r="T14" s="5"/>
      <c r="U14" s="5"/>
      <c r="V14" s="5"/>
      <c r="W14" s="5"/>
      <c r="X14" s="5"/>
      <c r="Y14" s="5"/>
      <c r="Z14" s="5"/>
      <c r="AA14" s="5"/>
      <c r="AB14" s="5"/>
      <c r="AC14" s="5"/>
      <c r="AD14" s="5"/>
      <c r="AE14" s="5"/>
      <c r="AF14" s="5"/>
    </row>
    <row r="15" spans="1:36">
      <c r="A15" s="32" t="s">
        <v>53</v>
      </c>
      <c r="B15" s="32"/>
      <c r="C15" s="32"/>
      <c r="D15" s="32"/>
      <c r="E15" s="32"/>
      <c r="F15" s="32"/>
      <c r="G15" s="32"/>
      <c r="H15" s="32"/>
      <c r="I15" s="32"/>
      <c r="J15" s="32"/>
      <c r="K15" s="32"/>
      <c r="L15" s="32"/>
      <c r="M15" s="32"/>
      <c r="N15" s="32"/>
      <c r="O15" s="5"/>
      <c r="P15" s="5"/>
      <c r="Q15" s="5"/>
      <c r="R15" s="5"/>
      <c r="S15" s="5"/>
      <c r="T15" s="5"/>
      <c r="U15" s="5"/>
      <c r="V15" s="5"/>
      <c r="W15" s="5"/>
      <c r="X15" s="5"/>
      <c r="Y15" s="5"/>
      <c r="Z15" s="5"/>
      <c r="AA15" s="5"/>
      <c r="AB15" s="5"/>
      <c r="AC15" s="5"/>
      <c r="AD15" s="5"/>
      <c r="AE15" s="5"/>
      <c r="AF15" s="5"/>
    </row>
    <row r="16" spans="1:36" ht="39.6">
      <c r="A16" s="31" t="s">
        <v>36</v>
      </c>
      <c r="B16" s="45">
        <f>'CPE 100'!B18</f>
        <v>0</v>
      </c>
      <c r="C16" s="45">
        <f>'CPE 101'!B18</f>
        <v>0</v>
      </c>
      <c r="D16" s="45">
        <f>'CPE 102'!B18</f>
        <v>0</v>
      </c>
      <c r="E16" s="45">
        <f>'CPE 103'!B18</f>
        <v>0</v>
      </c>
      <c r="F16" s="45">
        <f>'CPE 141'!B18</f>
        <v>1</v>
      </c>
      <c r="G16" s="45">
        <f>'CPE 205'!B18</f>
        <v>3</v>
      </c>
      <c r="H16" s="45">
        <f>'CPE 215'!B18</f>
        <v>1</v>
      </c>
      <c r="I16" s="45">
        <f>'CPE 234'!B18</f>
        <v>1</v>
      </c>
      <c r="J16" s="45">
        <f>'CPE 315'!B18</f>
        <v>1</v>
      </c>
      <c r="K16" s="45">
        <f>'CPE 316'!B18</f>
        <v>1</v>
      </c>
      <c r="L16" s="45">
        <f>'CPE 434'!B18</f>
        <v>0</v>
      </c>
      <c r="M16" s="45">
        <f>'CPE 453'!B18</f>
        <v>1</v>
      </c>
      <c r="N16" s="45">
        <f>'CPE 464'!B18</f>
        <v>1</v>
      </c>
      <c r="O16" s="5"/>
      <c r="P16" s="5"/>
      <c r="Q16" s="5"/>
      <c r="R16" s="5"/>
      <c r="S16" s="5"/>
      <c r="T16" s="5"/>
      <c r="U16" s="5"/>
      <c r="V16" s="5"/>
      <c r="W16" s="5"/>
      <c r="X16" s="5"/>
      <c r="Y16" s="5"/>
      <c r="Z16" s="5"/>
      <c r="AA16" s="5"/>
      <c r="AB16" s="5"/>
      <c r="AC16" s="5"/>
      <c r="AD16" s="5"/>
      <c r="AE16" s="5"/>
      <c r="AF16" s="5"/>
    </row>
    <row r="17" spans="1:32" ht="66">
      <c r="A17" s="20" t="s">
        <v>28</v>
      </c>
      <c r="B17" s="45">
        <f>'CPE 100'!B19</f>
        <v>0</v>
      </c>
      <c r="C17" s="45">
        <f>'CPE 101'!B19</f>
        <v>0</v>
      </c>
      <c r="D17" s="45">
        <f>'CPE 102'!B19</f>
        <v>0</v>
      </c>
      <c r="E17" s="45">
        <f>'CPE 103'!B19</f>
        <v>1</v>
      </c>
      <c r="F17" s="45">
        <f>'CPE 141'!B19</f>
        <v>1</v>
      </c>
      <c r="G17" s="45">
        <f>'CPE 205'!B19</f>
        <v>1</v>
      </c>
      <c r="H17" s="45">
        <f>'CPE 215'!B19</f>
        <v>1</v>
      </c>
      <c r="I17" s="45">
        <f>'CPE 234'!B19</f>
        <v>1</v>
      </c>
      <c r="J17" s="45">
        <f>'CPE 315'!B19</f>
        <v>1</v>
      </c>
      <c r="K17" s="45">
        <f>'CPE 316'!B19</f>
        <v>1</v>
      </c>
      <c r="L17" s="45">
        <f>'CPE 434'!B19</f>
        <v>0</v>
      </c>
      <c r="M17" s="45">
        <f>'CPE 453'!B19</f>
        <v>1</v>
      </c>
      <c r="N17" s="45">
        <f>'CPE 464'!B19</f>
        <v>1</v>
      </c>
      <c r="O17" s="5"/>
      <c r="P17" s="5"/>
      <c r="Q17" s="5"/>
      <c r="R17" s="5"/>
      <c r="S17" s="5"/>
      <c r="T17" s="5"/>
      <c r="U17" s="5"/>
      <c r="V17" s="5"/>
      <c r="W17" s="5"/>
      <c r="X17" s="5"/>
      <c r="Y17" s="5"/>
      <c r="Z17" s="5"/>
      <c r="AA17" s="5"/>
      <c r="AB17" s="5"/>
      <c r="AC17" s="5"/>
      <c r="AD17" s="5"/>
      <c r="AE17" s="5"/>
      <c r="AF17" s="5"/>
    </row>
    <row r="18" spans="1:32">
      <c r="A18" s="31" t="s">
        <v>29</v>
      </c>
      <c r="B18" s="45">
        <f>'CPE 100'!B20</f>
        <v>0</v>
      </c>
      <c r="C18" s="45">
        <f>'CPE 101'!B20</f>
        <v>0</v>
      </c>
      <c r="D18" s="45">
        <f>'CPE 102'!B20</f>
        <v>0</v>
      </c>
      <c r="E18" s="45">
        <f>'CPE 103'!B20</f>
        <v>3</v>
      </c>
      <c r="F18" s="45">
        <f>'CPE 141'!B20</f>
        <v>9</v>
      </c>
      <c r="G18" s="45">
        <f>'CPE 205'!B20</f>
        <v>1</v>
      </c>
      <c r="H18" s="45">
        <f>'CPE 215'!B20</f>
        <v>3</v>
      </c>
      <c r="I18" s="45">
        <f>'CPE 234'!B20</f>
        <v>1</v>
      </c>
      <c r="J18" s="45">
        <f>'CPE 315'!B20</f>
        <v>3</v>
      </c>
      <c r="K18" s="45">
        <f>'CPE 316'!B20</f>
        <v>1</v>
      </c>
      <c r="L18" s="45">
        <f>'CPE 434'!B20</f>
        <v>1</v>
      </c>
      <c r="M18" s="45">
        <f>'CPE 453'!B20</f>
        <v>1</v>
      </c>
      <c r="N18" s="45">
        <f>'CPE 464'!B20</f>
        <v>2</v>
      </c>
      <c r="O18" s="5"/>
      <c r="P18" s="5"/>
      <c r="Q18" s="5"/>
      <c r="R18" s="5"/>
      <c r="S18" s="5"/>
      <c r="T18" s="5"/>
      <c r="U18" s="5"/>
      <c r="V18" s="5"/>
      <c r="W18" s="5"/>
      <c r="X18" s="5"/>
      <c r="Y18" s="5"/>
      <c r="Z18" s="5"/>
      <c r="AA18" s="5"/>
      <c r="AB18" s="5"/>
      <c r="AC18" s="5"/>
      <c r="AD18" s="5"/>
      <c r="AE18" s="5"/>
      <c r="AF18" s="5"/>
    </row>
    <row r="19" spans="1:32" ht="52.8">
      <c r="A19" s="31" t="s">
        <v>30</v>
      </c>
      <c r="B19" s="45">
        <f>'CPE 100'!B21</f>
        <v>0</v>
      </c>
      <c r="C19" s="45">
        <f>'CPE 101'!B21</f>
        <v>3</v>
      </c>
      <c r="D19" s="45">
        <f>'CPE 102'!B21</f>
        <v>3</v>
      </c>
      <c r="E19" s="45">
        <f>'CPE 103'!B21</f>
        <v>9</v>
      </c>
      <c r="F19" s="45">
        <f>'CPE 141'!B21</f>
        <v>1</v>
      </c>
      <c r="G19" s="45">
        <f>'CPE 205'!B21</f>
        <v>9</v>
      </c>
      <c r="H19" s="45">
        <f>'CPE 215'!B21</f>
        <v>1</v>
      </c>
      <c r="I19" s="45">
        <f>'CPE 234'!B21</f>
        <v>3</v>
      </c>
      <c r="J19" s="45">
        <f>'CPE 315'!B21</f>
        <v>1</v>
      </c>
      <c r="K19" s="45">
        <f>'CPE 316'!B21</f>
        <v>1</v>
      </c>
      <c r="L19" s="45">
        <f>'CPE 434'!B21</f>
        <v>9</v>
      </c>
      <c r="M19" s="45">
        <f>'CPE 453'!B21</f>
        <v>1</v>
      </c>
      <c r="N19" s="45">
        <f>'CPE 464'!B21</f>
        <v>1</v>
      </c>
      <c r="O19" s="5"/>
      <c r="P19" s="5"/>
      <c r="Q19" s="5"/>
      <c r="R19" s="5"/>
      <c r="S19" s="5"/>
      <c r="T19" s="5"/>
      <c r="U19" s="5"/>
      <c r="V19" s="5"/>
      <c r="W19" s="5"/>
      <c r="X19" s="5"/>
      <c r="Y19" s="5"/>
      <c r="Z19" s="5"/>
      <c r="AA19" s="5"/>
      <c r="AB19" s="5"/>
      <c r="AC19" s="5"/>
      <c r="AD19" s="5"/>
      <c r="AE19" s="5"/>
      <c r="AF19" s="5"/>
    </row>
    <row r="20" spans="1:32" ht="52.8">
      <c r="A20" s="31" t="s">
        <v>31</v>
      </c>
      <c r="B20" s="45">
        <f>'CPE 100'!B22</f>
        <v>0</v>
      </c>
      <c r="C20" s="45">
        <f>'CPE 101'!B22</f>
        <v>3</v>
      </c>
      <c r="D20" s="45">
        <f>'CPE 102'!B22</f>
        <v>3</v>
      </c>
      <c r="E20" s="45">
        <f>'CPE 103'!B22</f>
        <v>9</v>
      </c>
      <c r="F20" s="45">
        <f>'CPE 141'!B22</f>
        <v>1</v>
      </c>
      <c r="G20" s="45">
        <f>'CPE 205'!B22</f>
        <v>3</v>
      </c>
      <c r="H20" s="45">
        <f>'CPE 215'!B22</f>
        <v>3</v>
      </c>
      <c r="I20" s="45">
        <f>'CPE 234'!B22</f>
        <v>3</v>
      </c>
      <c r="J20" s="45">
        <f>'CPE 315'!B22</f>
        <v>1</v>
      </c>
      <c r="K20" s="45">
        <f>'CPE 316'!B22</f>
        <v>3</v>
      </c>
      <c r="L20" s="45">
        <f>'CPE 434'!B22</f>
        <v>3</v>
      </c>
      <c r="M20" s="45">
        <f>'CPE 453'!B22</f>
        <v>3</v>
      </c>
      <c r="N20" s="45">
        <f>'CPE 464'!B22</f>
        <v>1</v>
      </c>
      <c r="O20" s="5"/>
      <c r="P20" s="5"/>
      <c r="Q20" s="5"/>
      <c r="R20" s="5"/>
      <c r="S20" s="5"/>
      <c r="T20" s="5"/>
      <c r="U20" s="5"/>
      <c r="V20" s="5"/>
      <c r="W20" s="5"/>
      <c r="X20" s="5"/>
      <c r="Y20" s="5"/>
      <c r="Z20" s="5"/>
      <c r="AA20" s="5"/>
      <c r="AB20" s="5"/>
      <c r="AC20" s="5"/>
      <c r="AD20" s="5"/>
      <c r="AE20" s="5"/>
      <c r="AF20" s="5"/>
    </row>
    <row r="21" spans="1:32" ht="26.4">
      <c r="A21" s="33" t="s">
        <v>40</v>
      </c>
      <c r="B21" s="32"/>
      <c r="C21" s="32"/>
      <c r="D21" s="32"/>
      <c r="E21" s="32"/>
      <c r="F21" s="32"/>
      <c r="G21" s="32"/>
      <c r="H21" s="32"/>
      <c r="I21" s="32"/>
      <c r="J21" s="32"/>
      <c r="K21" s="32"/>
      <c r="L21" s="32"/>
      <c r="M21" s="32"/>
      <c r="N21" s="32"/>
      <c r="O21" s="5"/>
      <c r="P21" s="5"/>
      <c r="Q21" s="5"/>
      <c r="R21" s="5"/>
      <c r="S21" s="5"/>
      <c r="T21" s="5"/>
      <c r="U21" s="5"/>
      <c r="V21" s="5"/>
      <c r="W21" s="5"/>
      <c r="X21" s="5"/>
      <c r="Y21" s="5"/>
      <c r="Z21" s="5"/>
      <c r="AA21" s="5"/>
      <c r="AB21" s="5"/>
      <c r="AC21" s="5"/>
      <c r="AD21" s="5"/>
      <c r="AE21" s="5"/>
      <c r="AF21" s="5"/>
    </row>
    <row r="22" spans="1:32" ht="52.8">
      <c r="A22" s="31" t="s">
        <v>32</v>
      </c>
      <c r="B22" s="45">
        <f>'CPE 100'!B24</f>
        <v>0</v>
      </c>
      <c r="C22" s="45">
        <f>'CPE 101'!B24</f>
        <v>3</v>
      </c>
      <c r="D22" s="45">
        <f>'CPE 102'!B24</f>
        <v>3</v>
      </c>
      <c r="E22" s="45">
        <f>'CPE 103'!B24</f>
        <v>9</v>
      </c>
      <c r="F22" s="45">
        <f>'CPE 141'!B24</f>
        <v>1</v>
      </c>
      <c r="G22" s="45">
        <f>'CPE 205'!B24</f>
        <v>3</v>
      </c>
      <c r="H22" s="45">
        <f>'CPE 215'!B24</f>
        <v>3</v>
      </c>
      <c r="I22" s="45">
        <f>'CPE 234'!B24</f>
        <v>9</v>
      </c>
      <c r="J22" s="45">
        <f>'CPE 315'!B24</f>
        <v>3</v>
      </c>
      <c r="K22" s="45">
        <f>'CPE 316'!B24</f>
        <v>1</v>
      </c>
      <c r="L22" s="45">
        <f>'CPE 434'!B24</f>
        <v>9</v>
      </c>
      <c r="M22" s="45">
        <f>'CPE 453'!B24</f>
        <v>3</v>
      </c>
      <c r="N22" s="45">
        <f>'CPE 464'!B24</f>
        <v>2</v>
      </c>
      <c r="O22" s="5"/>
      <c r="P22" s="5"/>
      <c r="Q22" s="5"/>
      <c r="R22" s="5"/>
      <c r="S22" s="5"/>
      <c r="T22" s="5"/>
      <c r="U22" s="5"/>
      <c r="V22" s="5"/>
      <c r="W22" s="5"/>
      <c r="X22" s="5"/>
      <c r="Y22" s="5"/>
      <c r="Z22" s="5"/>
      <c r="AA22" s="5"/>
      <c r="AB22" s="5"/>
      <c r="AC22" s="5"/>
      <c r="AD22" s="5"/>
      <c r="AE22" s="5"/>
      <c r="AF22" s="5"/>
    </row>
    <row r="23" spans="1:32" ht="52.8">
      <c r="A23" s="31" t="s">
        <v>33</v>
      </c>
      <c r="B23" s="45">
        <f>'CPE 100'!B25</f>
        <v>0</v>
      </c>
      <c r="C23" s="45">
        <f>'CPE 101'!B25</f>
        <v>0</v>
      </c>
      <c r="D23" s="45">
        <f>'CPE 102'!B25</f>
        <v>0</v>
      </c>
      <c r="E23" s="45">
        <f>'CPE 103'!B25</f>
        <v>0</v>
      </c>
      <c r="F23" s="45">
        <f>'CPE 141'!B25</f>
        <v>1</v>
      </c>
      <c r="G23" s="45">
        <f>'CPE 205'!B25</f>
        <v>1</v>
      </c>
      <c r="H23" s="45">
        <f>'CPE 215'!B25</f>
        <v>1</v>
      </c>
      <c r="I23" s="45">
        <f>'CPE 234'!B25</f>
        <v>3</v>
      </c>
      <c r="J23" s="45">
        <f>'CPE 315'!B25</f>
        <v>1</v>
      </c>
      <c r="K23" s="45">
        <f>'CPE 316'!B25</f>
        <v>1</v>
      </c>
      <c r="L23" s="45">
        <f>'CPE 434'!B25</f>
        <v>3</v>
      </c>
      <c r="M23" s="45">
        <f>'CPE 453'!B25</f>
        <v>1</v>
      </c>
      <c r="N23" s="45">
        <f>'CPE 464'!B25</f>
        <v>1</v>
      </c>
      <c r="O23" s="5"/>
      <c r="P23" s="5"/>
      <c r="Q23" s="5"/>
      <c r="R23" s="5"/>
      <c r="S23" s="5"/>
      <c r="T23" s="5"/>
      <c r="U23" s="5"/>
      <c r="V23" s="5"/>
      <c r="W23" s="5"/>
      <c r="X23" s="5"/>
      <c r="Y23" s="5"/>
      <c r="Z23" s="5"/>
      <c r="AA23" s="5"/>
      <c r="AB23" s="5"/>
      <c r="AC23" s="5"/>
      <c r="AD23" s="5"/>
      <c r="AE23" s="5"/>
      <c r="AF23" s="5"/>
    </row>
    <row r="24" spans="1:32" ht="26.4">
      <c r="A24" s="31" t="s">
        <v>34</v>
      </c>
      <c r="B24" s="45">
        <f>'CPE 100'!B26</f>
        <v>0</v>
      </c>
      <c r="C24" s="45">
        <f>'CPE 101'!B26</f>
        <v>0</v>
      </c>
      <c r="D24" s="45">
        <f>'CPE 102'!B26</f>
        <v>0</v>
      </c>
      <c r="E24" s="45">
        <f>'CPE 103'!B26</f>
        <v>0</v>
      </c>
      <c r="F24" s="45">
        <f>'CPE 141'!B26</f>
        <v>1</v>
      </c>
      <c r="G24" s="45">
        <f>'CPE 205'!B26</f>
        <v>1</v>
      </c>
      <c r="H24" s="45">
        <f>'CPE 215'!B26</f>
        <v>1</v>
      </c>
      <c r="I24" s="45">
        <f>'CPE 234'!B26</f>
        <v>1</v>
      </c>
      <c r="J24" s="45">
        <f>'CPE 315'!B26</f>
        <v>1</v>
      </c>
      <c r="K24" s="45">
        <f>'CPE 316'!B26</f>
        <v>1</v>
      </c>
      <c r="L24" s="45">
        <f>'CPE 434'!B26</f>
        <v>0</v>
      </c>
      <c r="M24" s="45">
        <f>'CPE 453'!B26</f>
        <v>1</v>
      </c>
      <c r="N24" s="45">
        <f>'CPE 464'!B26</f>
        <v>0</v>
      </c>
      <c r="O24" s="26"/>
      <c r="P24" s="26"/>
      <c r="Q24" s="26"/>
      <c r="R24" s="26"/>
      <c r="S24" s="26"/>
      <c r="T24" s="26"/>
      <c r="U24" s="26"/>
      <c r="V24" s="26"/>
      <c r="W24" s="26"/>
      <c r="X24" s="26"/>
      <c r="Y24" s="26"/>
      <c r="Z24" s="26"/>
      <c r="AA24" s="26"/>
      <c r="AB24" s="26"/>
      <c r="AC24" s="26"/>
      <c r="AD24" s="26"/>
      <c r="AE24" s="26"/>
      <c r="AF24" s="5"/>
    </row>
    <row r="25" spans="1:32" ht="15.6">
      <c r="A25" s="25"/>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5"/>
    </row>
    <row r="26" spans="1:32" ht="15.6">
      <c r="A26" s="25"/>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5"/>
    </row>
    <row r="27" spans="1:32" ht="15.6">
      <c r="A27" s="27"/>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5"/>
    </row>
    <row r="28" spans="1:32" ht="15.6">
      <c r="A28" s="25"/>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5"/>
    </row>
    <row r="29" spans="1:32" ht="15.6">
      <c r="A29" s="25"/>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row>
    <row r="30" spans="1:32" ht="15.6">
      <c r="A30" s="25"/>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row>
    <row r="31" spans="1:32" ht="15.6">
      <c r="A31" s="25"/>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row>
    <row r="32" spans="1:32" ht="15.6">
      <c r="A32" s="25"/>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row>
    <row r="33" spans="1:31" ht="15.6">
      <c r="A33" s="24"/>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row>
    <row r="34" spans="1:31" ht="15.6">
      <c r="A34" s="24"/>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row>
    <row r="35" spans="1:31" ht="15.6">
      <c r="A35" s="24"/>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row>
    <row r="36" spans="1:31" ht="15.6">
      <c r="A36" s="28"/>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row>
    <row r="37" spans="1:31" ht="15.6">
      <c r="A37" s="24"/>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row>
    <row r="38" spans="1:31" ht="15.6">
      <c r="A38" s="24"/>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row>
    <row r="39" spans="1:31" ht="15.6">
      <c r="A39" s="24"/>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1" ht="15.6">
      <c r="A40" s="24"/>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row>
    <row r="41" spans="1:31">
      <c r="A41" s="29"/>
      <c r="B41" s="30"/>
      <c r="C41" s="30"/>
      <c r="D41" s="30"/>
      <c r="E41" s="30"/>
      <c r="F41" s="30"/>
      <c r="G41" s="30"/>
      <c r="H41" s="30"/>
      <c r="I41" s="30"/>
      <c r="J41" s="30"/>
      <c r="K41" s="30"/>
      <c r="L41" s="30"/>
      <c r="M41" s="30"/>
      <c r="N41" s="30"/>
      <c r="O41" s="30"/>
      <c r="P41" s="30"/>
      <c r="Q41" s="26"/>
      <c r="R41" s="30"/>
      <c r="S41" s="30"/>
      <c r="T41" s="30"/>
      <c r="U41" s="30"/>
      <c r="V41" s="30"/>
      <c r="W41" s="30"/>
      <c r="X41" s="30"/>
      <c r="Y41" s="30"/>
      <c r="Z41" s="30"/>
      <c r="AA41" s="30"/>
      <c r="AB41" s="30"/>
      <c r="AC41" s="30"/>
      <c r="AD41" s="30"/>
      <c r="AE41" s="30"/>
    </row>
    <row r="42" spans="1:31">
      <c r="A42" s="29"/>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row>
    <row r="43" spans="1:31">
      <c r="A43" s="29"/>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row>
    <row r="44" spans="1:31">
      <c r="A44" s="29"/>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row>
    <row r="45" spans="1:31">
      <c r="A45" s="29"/>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row>
    <row r="46" spans="1:31">
      <c r="A46" s="29"/>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row>
    <row r="47" spans="1:31">
      <c r="A47" s="29"/>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row>
    <row r="48" spans="1:31">
      <c r="A48" s="29"/>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row>
  </sheetData>
  <phoneticPr fontId="1" type="noConversion"/>
  <pageMargins left="0.75" right="0.75" top="1" bottom="1" header="0.5" footer="0.5"/>
  <pageSetup scale="53" orientation="portrait" r:id="rId1"/>
  <headerFooter alignWithMargins="0">
    <oddHeader>&amp;C&amp;"Arial,Bold"Computer Engineering Program Course Classification Outcome Results</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4:EK66"/>
  <sheetViews>
    <sheetView tabSelected="1" view="pageBreakPreview" zoomScaleNormal="100" workbookViewId="0">
      <selection activeCell="P13" sqref="P13"/>
    </sheetView>
  </sheetViews>
  <sheetFormatPr defaultRowHeight="13.2"/>
  <cols>
    <col min="1" max="1" width="3" style="65" customWidth="1"/>
    <col min="2" max="2" width="43.44140625" style="65" customWidth="1"/>
    <col min="3" max="3" width="3.44140625" style="66" bestFit="1" customWidth="1"/>
    <col min="4" max="4" width="3.44140625" bestFit="1" customWidth="1"/>
    <col min="5" max="6" width="3.109375" bestFit="1" customWidth="1"/>
    <col min="7" max="9" width="3.44140625" bestFit="1" customWidth="1"/>
    <col min="10" max="10" width="3.109375" bestFit="1" customWidth="1"/>
    <col min="11" max="11" width="3.33203125" customWidth="1"/>
    <col min="12" max="12" width="3.44140625" bestFit="1" customWidth="1"/>
    <col min="13" max="13" width="3.44140625" style="67" bestFit="1" customWidth="1"/>
    <col min="14" max="14" width="3.33203125" bestFit="1" customWidth="1"/>
    <col min="15" max="15" width="3.109375" bestFit="1" customWidth="1"/>
    <col min="16" max="16" width="3.109375" style="67" bestFit="1" customWidth="1"/>
    <col min="17" max="19" width="3.109375" bestFit="1" customWidth="1"/>
    <col min="20" max="20" width="4" customWidth="1"/>
    <col min="21" max="21" width="3.44140625" bestFit="1" customWidth="1"/>
    <col min="22" max="22" width="3.33203125" bestFit="1" customWidth="1"/>
    <col min="23" max="23" width="3.44140625" bestFit="1" customWidth="1"/>
    <col min="24" max="24" width="3.109375" bestFit="1" customWidth="1"/>
    <col min="25" max="25" width="3.44140625" bestFit="1" customWidth="1"/>
    <col min="26" max="26" width="3.109375" bestFit="1" customWidth="1"/>
    <col min="27" max="29" width="3.44140625" bestFit="1" customWidth="1"/>
    <col min="30" max="30" width="3.109375" bestFit="1" customWidth="1"/>
    <col min="31" max="31" width="3.44140625" bestFit="1" customWidth="1"/>
    <col min="32" max="32" width="3.88671875" customWidth="1"/>
    <col min="33" max="33" width="3.6640625" customWidth="1"/>
    <col min="34" max="38" width="3.88671875" hidden="1" customWidth="1"/>
    <col min="39" max="77" width="3.88671875" customWidth="1"/>
    <col min="78" max="78" width="5" customWidth="1"/>
    <col min="79" max="79" width="5.88671875" style="68" customWidth="1"/>
    <col min="80" max="80" width="5.44140625" style="68" customWidth="1"/>
    <col min="81" max="81" width="6.44140625" customWidth="1"/>
  </cols>
  <sheetData>
    <row r="4" spans="1:82">
      <c r="AI4" s="68" t="s">
        <v>210</v>
      </c>
    </row>
    <row r="5" spans="1:82">
      <c r="K5" s="70" t="s">
        <v>0</v>
      </c>
      <c r="AI5" s="68"/>
      <c r="AR5" s="71" t="s">
        <v>211</v>
      </c>
      <c r="BG5" s="68" t="s">
        <v>212</v>
      </c>
      <c r="BS5" s="68" t="s">
        <v>213</v>
      </c>
    </row>
    <row r="6" spans="1:82" s="72" customFormat="1" ht="10.8" thickBot="1">
      <c r="C6" s="73">
        <v>1</v>
      </c>
      <c r="D6" s="73">
        <v>2</v>
      </c>
      <c r="E6" s="73">
        <v>4</v>
      </c>
      <c r="F6" s="73">
        <v>5</v>
      </c>
      <c r="G6" s="73">
        <v>6</v>
      </c>
      <c r="H6" s="73">
        <v>7</v>
      </c>
      <c r="I6" s="73">
        <v>8</v>
      </c>
      <c r="J6" s="73">
        <v>9</v>
      </c>
      <c r="K6" s="73">
        <v>10</v>
      </c>
      <c r="L6" s="73">
        <v>11</v>
      </c>
      <c r="M6" s="73">
        <v>12</v>
      </c>
      <c r="N6" s="73">
        <v>13</v>
      </c>
      <c r="O6" s="73">
        <v>17</v>
      </c>
      <c r="P6" s="73">
        <v>18</v>
      </c>
      <c r="Q6" s="73">
        <v>19</v>
      </c>
      <c r="R6" s="73"/>
      <c r="S6" s="73"/>
      <c r="T6" s="73"/>
      <c r="U6" s="73"/>
      <c r="V6" s="73"/>
      <c r="W6" s="73"/>
      <c r="X6" s="73"/>
      <c r="Y6" s="73"/>
      <c r="Z6" s="73"/>
      <c r="AA6" s="73"/>
      <c r="AB6" s="73"/>
      <c r="AC6" s="73"/>
      <c r="AD6" s="73"/>
      <c r="AE6" s="73"/>
      <c r="AF6" s="73"/>
      <c r="AG6" s="73"/>
      <c r="AH6" s="73">
        <v>14</v>
      </c>
      <c r="AI6" s="73">
        <v>20</v>
      </c>
      <c r="AJ6" s="73">
        <v>21</v>
      </c>
      <c r="AK6" s="73">
        <v>22</v>
      </c>
      <c r="AL6" s="73"/>
      <c r="AM6" s="73"/>
      <c r="AN6" s="73"/>
      <c r="AO6" s="73"/>
      <c r="AP6" s="73"/>
      <c r="AQ6" s="73"/>
      <c r="AS6" s="73"/>
      <c r="AT6" s="73"/>
      <c r="AU6" s="73"/>
      <c r="AV6" s="73"/>
      <c r="AW6" s="73"/>
      <c r="AX6" s="73"/>
      <c r="AY6" s="73"/>
      <c r="AZ6" s="73"/>
      <c r="BA6" s="73"/>
      <c r="BB6" s="73"/>
      <c r="BC6" s="73"/>
      <c r="BD6" s="73"/>
      <c r="BE6" s="73"/>
      <c r="BF6" s="73"/>
      <c r="BG6" s="73"/>
      <c r="BH6" s="73"/>
      <c r="BI6" s="73"/>
      <c r="BJ6" s="73"/>
      <c r="BK6" s="73"/>
      <c r="BL6" s="73"/>
      <c r="BM6" s="73"/>
      <c r="BN6" s="73"/>
      <c r="BO6" s="73"/>
      <c r="BP6" s="73"/>
      <c r="BQ6" s="73"/>
      <c r="BR6" s="73"/>
      <c r="BS6" s="73"/>
      <c r="BT6" s="73"/>
      <c r="BU6" s="73"/>
      <c r="BV6" s="73"/>
      <c r="BW6" s="73"/>
      <c r="BX6" s="73"/>
      <c r="BY6" s="73"/>
      <c r="BZ6" s="74"/>
      <c r="CA6" s="75"/>
      <c r="CB6" s="75"/>
      <c r="CC6" s="74"/>
    </row>
    <row r="7" spans="1:82" s="79" customFormat="1" ht="107.25" customHeight="1">
      <c r="A7" s="76"/>
      <c r="B7" s="240" t="s">
        <v>214</v>
      </c>
      <c r="C7" s="241" t="s">
        <v>286</v>
      </c>
      <c r="D7" s="241" t="s">
        <v>287</v>
      </c>
      <c r="E7" s="241" t="s">
        <v>288</v>
      </c>
      <c r="F7" s="241" t="s">
        <v>289</v>
      </c>
      <c r="G7" s="241" t="s">
        <v>290</v>
      </c>
      <c r="H7" s="241" t="s">
        <v>291</v>
      </c>
      <c r="I7" s="241" t="s">
        <v>292</v>
      </c>
      <c r="J7" s="241" t="s">
        <v>293</v>
      </c>
      <c r="K7" s="241" t="s">
        <v>294</v>
      </c>
      <c r="L7" s="241" t="s">
        <v>295</v>
      </c>
      <c r="M7" s="241" t="s">
        <v>296</v>
      </c>
      <c r="N7" s="241" t="s">
        <v>297</v>
      </c>
      <c r="O7" s="241" t="s">
        <v>298</v>
      </c>
      <c r="P7" s="241" t="s">
        <v>299</v>
      </c>
      <c r="Q7" s="241" t="s">
        <v>300</v>
      </c>
      <c r="R7" s="241" t="s">
        <v>301</v>
      </c>
      <c r="S7" s="241" t="s">
        <v>302</v>
      </c>
      <c r="T7" s="241" t="s">
        <v>303</v>
      </c>
      <c r="U7" s="241" t="s">
        <v>304</v>
      </c>
      <c r="V7" s="241" t="s">
        <v>305</v>
      </c>
      <c r="W7" s="241" t="s">
        <v>306</v>
      </c>
      <c r="X7" s="241" t="s">
        <v>307</v>
      </c>
      <c r="Y7" s="241" t="s">
        <v>308</v>
      </c>
      <c r="Z7" s="241" t="s">
        <v>309</v>
      </c>
      <c r="AA7" s="241" t="s">
        <v>310</v>
      </c>
      <c r="AB7" s="241" t="s">
        <v>311</v>
      </c>
      <c r="AC7" s="241" t="s">
        <v>312</v>
      </c>
      <c r="AD7" s="241" t="s">
        <v>313</v>
      </c>
      <c r="AE7" s="241" t="s">
        <v>314</v>
      </c>
      <c r="AF7" s="241"/>
      <c r="AG7" s="241"/>
      <c r="AH7" s="241"/>
      <c r="AI7" s="241"/>
      <c r="AJ7" s="241"/>
      <c r="AK7" s="241"/>
      <c r="AL7" s="241"/>
      <c r="AM7" s="241" t="s">
        <v>215</v>
      </c>
      <c r="AN7" s="241" t="s">
        <v>216</v>
      </c>
      <c r="AO7" s="241" t="s">
        <v>217</v>
      </c>
      <c r="AP7" s="241" t="s">
        <v>218</v>
      </c>
      <c r="AQ7" s="241" t="s">
        <v>219</v>
      </c>
      <c r="AR7" s="241" t="s">
        <v>220</v>
      </c>
      <c r="AS7" s="241" t="s">
        <v>221</v>
      </c>
      <c r="AT7" s="241" t="s">
        <v>222</v>
      </c>
      <c r="AU7" s="241" t="s">
        <v>223</v>
      </c>
      <c r="AV7" s="241" t="s">
        <v>224</v>
      </c>
      <c r="AW7" s="241" t="s">
        <v>225</v>
      </c>
      <c r="AX7" s="241" t="s">
        <v>226</v>
      </c>
      <c r="AY7" s="241" t="s">
        <v>227</v>
      </c>
      <c r="AZ7" s="241"/>
      <c r="BA7" s="241" t="s">
        <v>228</v>
      </c>
      <c r="BB7" s="241" t="s">
        <v>229</v>
      </c>
      <c r="BC7" s="241" t="s">
        <v>321</v>
      </c>
      <c r="BD7" s="241" t="s">
        <v>320</v>
      </c>
      <c r="BE7" s="241" t="s">
        <v>230</v>
      </c>
      <c r="BF7" s="241" t="s">
        <v>231</v>
      </c>
      <c r="BG7" s="241" t="s">
        <v>232</v>
      </c>
      <c r="BH7" s="241" t="s">
        <v>233</v>
      </c>
      <c r="BI7" s="241" t="s">
        <v>234</v>
      </c>
      <c r="BJ7" s="241" t="s">
        <v>235</v>
      </c>
      <c r="BK7" s="241" t="s">
        <v>236</v>
      </c>
      <c r="BL7" s="241" t="s">
        <v>237</v>
      </c>
      <c r="BM7" s="241"/>
      <c r="BN7" s="241" t="s">
        <v>238</v>
      </c>
      <c r="BO7" s="241" t="s">
        <v>239</v>
      </c>
      <c r="BP7" s="241" t="s">
        <v>240</v>
      </c>
      <c r="BQ7" s="241" t="s">
        <v>241</v>
      </c>
      <c r="BR7" s="241" t="s">
        <v>242</v>
      </c>
      <c r="BS7" s="241" t="s">
        <v>243</v>
      </c>
      <c r="BT7" s="241" t="s">
        <v>244</v>
      </c>
      <c r="BU7" s="241" t="s">
        <v>245</v>
      </c>
      <c r="BV7" s="241" t="s">
        <v>246</v>
      </c>
      <c r="BW7" s="241" t="s">
        <v>247</v>
      </c>
      <c r="BX7" s="241" t="s">
        <v>248</v>
      </c>
      <c r="BY7" s="241"/>
      <c r="BZ7" s="242" t="s">
        <v>249</v>
      </c>
      <c r="CA7" s="243" t="s">
        <v>250</v>
      </c>
      <c r="CB7" s="244" t="s">
        <v>251</v>
      </c>
      <c r="CC7" s="77"/>
      <c r="CD7" s="78"/>
    </row>
    <row r="8" spans="1:82">
      <c r="B8" s="245" t="s">
        <v>252</v>
      </c>
      <c r="C8" s="235">
        <f>'NEW QFD Converted #'!B3</f>
        <v>1</v>
      </c>
      <c r="D8" s="235">
        <f>'NEW QFD Converted #'!C3</f>
        <v>4</v>
      </c>
      <c r="E8" s="235">
        <f>'NEW QFD Converted #'!D3</f>
        <v>4</v>
      </c>
      <c r="F8" s="235">
        <f>'NEW QFD Converted #'!E3</f>
        <v>4</v>
      </c>
      <c r="G8" s="235">
        <f>'NEW QFD Converted #'!G3</f>
        <v>4</v>
      </c>
      <c r="H8" s="235">
        <f>'NEW QFD Converted #'!H3</f>
        <v>4</v>
      </c>
      <c r="I8" s="235">
        <f>'NEW QFD Converted #'!J3</f>
        <v>4</v>
      </c>
      <c r="J8" s="236">
        <v>3</v>
      </c>
      <c r="K8" s="236">
        <v>1</v>
      </c>
      <c r="L8" s="80"/>
      <c r="M8" s="236">
        <v>3</v>
      </c>
      <c r="N8" s="80">
        <v>1</v>
      </c>
      <c r="O8" s="235">
        <f>'NEW QFD Converted #'!K3</f>
        <v>4</v>
      </c>
      <c r="P8" s="235">
        <f>'NEW QFD Converted #'!M3</f>
        <v>4</v>
      </c>
      <c r="Q8" s="236">
        <v>3</v>
      </c>
      <c r="R8" s="236">
        <v>2</v>
      </c>
      <c r="S8" s="235">
        <f>'NEW QFD Converted #'!N3</f>
        <v>4</v>
      </c>
      <c r="T8" s="236">
        <v>4</v>
      </c>
      <c r="U8" s="80">
        <f>'[2]QFD Converted #'!$C$3</f>
        <v>2</v>
      </c>
      <c r="V8" s="234">
        <f>'[2]QFD Converted #'!E3</f>
        <v>3</v>
      </c>
      <c r="W8" s="236">
        <v>1</v>
      </c>
      <c r="X8" s="234">
        <f>'[2]QFD Converted #'!F3</f>
        <v>3</v>
      </c>
      <c r="Y8" s="234">
        <f>'[2]QFD Converted #'!I3</f>
        <v>1</v>
      </c>
      <c r="Z8" s="234">
        <f>'[2]QFD Converted #'!G3</f>
        <v>3</v>
      </c>
      <c r="AA8" s="234">
        <f>'[2]QFD Converted #'!J3</f>
        <v>1</v>
      </c>
      <c r="AB8" s="234">
        <f>'[2]QFD Converted #'!N3</f>
        <v>3</v>
      </c>
      <c r="AC8" s="234">
        <f>'[2]QFD Converted #'!AA3</f>
        <v>1</v>
      </c>
      <c r="AD8" s="234">
        <f>'[2]QFD Converted #'!R3</f>
        <v>3</v>
      </c>
      <c r="AE8" s="234">
        <f>'[2]QFD Converted #'!AC3</f>
        <v>1</v>
      </c>
      <c r="AF8" s="80"/>
      <c r="AG8" s="80"/>
      <c r="AH8" s="80"/>
      <c r="AI8" s="80"/>
      <c r="AJ8" s="80"/>
      <c r="AK8" s="80"/>
      <c r="AL8" s="80"/>
      <c r="AM8" s="80">
        <v>3</v>
      </c>
      <c r="AN8" s="80">
        <v>2</v>
      </c>
      <c r="AO8" s="80">
        <v>1</v>
      </c>
      <c r="AP8" s="80">
        <v>3</v>
      </c>
      <c r="AQ8" s="80">
        <v>1</v>
      </c>
      <c r="AR8" s="80">
        <v>3</v>
      </c>
      <c r="AS8" s="80">
        <v>1</v>
      </c>
      <c r="AT8" s="80">
        <v>4</v>
      </c>
      <c r="AU8" s="80">
        <v>3</v>
      </c>
      <c r="AV8" s="80">
        <v>3</v>
      </c>
      <c r="AW8" s="80">
        <v>3</v>
      </c>
      <c r="AX8" s="81">
        <v>0.75</v>
      </c>
      <c r="AY8" s="80">
        <v>4</v>
      </c>
      <c r="AZ8" s="80"/>
      <c r="BA8" s="80">
        <f>'[5]QFD Converted #'!B3</f>
        <v>4</v>
      </c>
      <c r="BB8" s="80">
        <f>'[5]QFD Converted #'!D3</f>
        <v>2</v>
      </c>
      <c r="BC8" s="80">
        <f>'[5]QFD Converted #'!E3</f>
        <v>2</v>
      </c>
      <c r="BD8" s="80">
        <f>'[5]QFD Converted #'!F3</f>
        <v>2</v>
      </c>
      <c r="BE8" s="80">
        <f>'[5]QFD Converted #'!G3</f>
        <v>4</v>
      </c>
      <c r="BF8" s="80">
        <f>'[5]QFD Converted #'!H3</f>
        <v>4</v>
      </c>
      <c r="BG8" s="80">
        <f>'[5]QFD Converted #'!I3</f>
        <v>4</v>
      </c>
      <c r="BH8" s="80">
        <f>'[5]QFD Converted #'!M3</f>
        <v>4</v>
      </c>
      <c r="BI8" s="80">
        <f>'[5]QFD Converted #'!N3</f>
        <v>4</v>
      </c>
      <c r="BJ8" s="80">
        <f>'[5]QFD Converted #'!O3</f>
        <v>4</v>
      </c>
      <c r="BK8" s="80">
        <f>'[5]QFD Converted #'!P3</f>
        <v>4</v>
      </c>
      <c r="BL8" s="80">
        <f>'[5]QFD Converted #'!Q3</f>
        <v>4</v>
      </c>
      <c r="BM8" s="80"/>
      <c r="BN8" s="80">
        <v>4</v>
      </c>
      <c r="BO8" s="80">
        <v>4</v>
      </c>
      <c r="BP8" s="80">
        <v>4</v>
      </c>
      <c r="BQ8" s="80">
        <v>4</v>
      </c>
      <c r="BR8" s="80">
        <v>4</v>
      </c>
      <c r="BS8" s="80">
        <v>4</v>
      </c>
      <c r="BT8" s="80">
        <v>4</v>
      </c>
      <c r="BU8" s="80">
        <v>4</v>
      </c>
      <c r="BV8" s="80">
        <v>4</v>
      </c>
      <c r="BW8" s="80">
        <v>4</v>
      </c>
      <c r="BX8" s="80">
        <v>4</v>
      </c>
      <c r="BY8" s="80"/>
      <c r="BZ8" s="82"/>
      <c r="CA8" s="83"/>
      <c r="CB8" s="197"/>
      <c r="CC8" s="86"/>
    </row>
    <row r="9" spans="1:82" ht="26.4">
      <c r="A9" s="122">
        <v>1</v>
      </c>
      <c r="B9" s="246" t="s">
        <v>2</v>
      </c>
      <c r="C9" s="235">
        <f>'NEW QFD Converted #'!B4</f>
        <v>0</v>
      </c>
      <c r="D9" s="235">
        <f>'NEW QFD Converted #'!C4</f>
        <v>1</v>
      </c>
      <c r="E9" s="235">
        <f>'NEW QFD Converted #'!D4</f>
        <v>0</v>
      </c>
      <c r="F9" s="235">
        <f>'NEW QFD Converted #'!E4</f>
        <v>0</v>
      </c>
      <c r="G9" s="235">
        <f>'NEW QFD Converted #'!G4</f>
        <v>3</v>
      </c>
      <c r="H9" s="235">
        <f>'NEW QFD Converted #'!H4</f>
        <v>3</v>
      </c>
      <c r="I9" s="235">
        <f>'NEW QFD Converted #'!J4</f>
        <v>3</v>
      </c>
      <c r="J9" s="234">
        <f>'[2]QFD Converted #'!G4</f>
        <v>9</v>
      </c>
      <c r="K9" s="234">
        <f>'[2]QFD Converted #'!L4</f>
        <v>3</v>
      </c>
      <c r="L9" s="235"/>
      <c r="M9" s="234">
        <f>'[2]QFD Converted #'!K4</f>
        <v>9</v>
      </c>
      <c r="N9" s="234">
        <f>'[2]QFD Converted #'!AG4</f>
        <v>3</v>
      </c>
      <c r="O9" s="235">
        <f>'NEW QFD Converted #'!K4</f>
        <v>3</v>
      </c>
      <c r="P9" s="235">
        <f>'NEW QFD Converted #'!M4</f>
        <v>3</v>
      </c>
      <c r="Q9" s="234">
        <f>'[2]QFD Converted #'!AX4</f>
        <v>3</v>
      </c>
      <c r="R9" s="234">
        <f>'[2]QFD Converted #'!AY4</f>
        <v>9</v>
      </c>
      <c r="S9" s="235">
        <f>'NEW QFD Converted #'!N4</f>
        <v>3</v>
      </c>
      <c r="T9" s="235">
        <f>'CPE 141'!B6</f>
        <v>3</v>
      </c>
      <c r="U9" s="80">
        <f>'[2]QFD Converted #'!$C$4</f>
        <v>3</v>
      </c>
      <c r="V9" s="234">
        <f>'[2]QFD Converted #'!E4</f>
        <v>9</v>
      </c>
      <c r="W9" s="234">
        <f>'[2]QFD Converted #'!K4</f>
        <v>9</v>
      </c>
      <c r="X9" s="234">
        <f>'[2]QFD Converted #'!F4</f>
        <v>9</v>
      </c>
      <c r="Y9" s="234">
        <f>'[2]QFD Converted #'!I4</f>
        <v>3</v>
      </c>
      <c r="Z9" s="234">
        <f>'[2]QFD Converted #'!G4</f>
        <v>9</v>
      </c>
      <c r="AA9" s="234">
        <f>'[2]QFD Converted #'!J4</f>
        <v>3</v>
      </c>
      <c r="AB9" s="234">
        <f>'[2]QFD Converted #'!N4</f>
        <v>9</v>
      </c>
      <c r="AC9" s="234">
        <f>'[2]QFD Converted #'!AA4</f>
        <v>3</v>
      </c>
      <c r="AD9" s="234">
        <f>'[2]QFD Converted #'!R4</f>
        <v>9</v>
      </c>
      <c r="AE9" s="234">
        <f>'[2]QFD Converted #'!AC4</f>
        <v>9</v>
      </c>
      <c r="AF9" s="89"/>
      <c r="AG9" s="89"/>
      <c r="AH9" s="89"/>
      <c r="AI9" s="89"/>
      <c r="AJ9" s="89"/>
      <c r="AK9" s="89"/>
      <c r="AL9" s="89"/>
      <c r="AM9" s="89">
        <f>'[1]CE QFD Converted #'!$D$4</f>
        <v>9</v>
      </c>
      <c r="AN9" s="89">
        <f>'[1]CE QFD Converted #'!$E$4</f>
        <v>9</v>
      </c>
      <c r="AO9" s="89">
        <f>'[1]CE QFD Converted #'!$F$4</f>
        <v>3</v>
      </c>
      <c r="AP9" s="89">
        <f>'[2]QFD Converted #'!$D$4</f>
        <v>9</v>
      </c>
      <c r="AQ9" s="89">
        <f>'[2]QFD Converted #'!$L$4</f>
        <v>3</v>
      </c>
      <c r="AR9" s="89">
        <f>'[2]QFD Converted #'!$W$4</f>
        <v>0</v>
      </c>
      <c r="AS9" s="89">
        <f>'[2]QFD Converted #'!$AH$4</f>
        <v>0</v>
      </c>
      <c r="AT9" s="89">
        <f>'[3]MFGE QFD Converted #'!$F$5</f>
        <v>3</v>
      </c>
      <c r="AU9" s="91">
        <v>9</v>
      </c>
      <c r="AV9" s="89">
        <f>'[4]ME QFD Converted #'!$F$5</f>
        <v>9</v>
      </c>
      <c r="AW9" s="89">
        <f>'[4]ME QFD Converted #'!$G$5</f>
        <v>9</v>
      </c>
      <c r="AX9" s="89">
        <f>'NEW QFD Converted #'!$I$4</f>
        <v>1</v>
      </c>
      <c r="AY9" s="89"/>
      <c r="AZ9" s="89"/>
      <c r="BA9" s="96">
        <f>'[5]QFD Converted #'!B4</f>
        <v>0</v>
      </c>
      <c r="BB9" s="96">
        <f>'[5]QFD Converted #'!D4</f>
        <v>0</v>
      </c>
      <c r="BC9" s="96">
        <f>'[5]QFD Converted #'!E4</f>
        <v>0</v>
      </c>
      <c r="BD9" s="96">
        <f>'[5]QFD Converted #'!F4</f>
        <v>0</v>
      </c>
      <c r="BE9" s="96">
        <f>'[5]QFD Converted #'!G4</f>
        <v>0</v>
      </c>
      <c r="BF9" s="96">
        <f>'[5]QFD Converted #'!H4</f>
        <v>0</v>
      </c>
      <c r="BG9" s="96">
        <f>'[5]QFD Converted #'!I4</f>
        <v>0</v>
      </c>
      <c r="BH9" s="96">
        <f>'[5]QFD Converted #'!M4</f>
        <v>0</v>
      </c>
      <c r="BI9" s="96">
        <f>'[5]QFD Converted #'!N4</f>
        <v>0</v>
      </c>
      <c r="BJ9" s="96">
        <f>'[5]QFD Converted #'!O4</f>
        <v>0</v>
      </c>
      <c r="BK9" s="96">
        <f>'[5]QFD Converted #'!P4</f>
        <v>0</v>
      </c>
      <c r="BL9" s="96">
        <f>'[5]QFD Converted #'!Q4</f>
        <v>0</v>
      </c>
      <c r="BM9" s="89"/>
      <c r="BN9" s="89"/>
      <c r="BO9" s="89"/>
      <c r="BP9" s="89"/>
      <c r="BQ9" s="89"/>
      <c r="BR9" s="89"/>
      <c r="BS9" s="89"/>
      <c r="BT9" s="89"/>
      <c r="BU9" s="89"/>
      <c r="BV9" s="89"/>
      <c r="BW9" s="89"/>
      <c r="BX9" s="89"/>
      <c r="BY9" s="89"/>
      <c r="BZ9" s="92">
        <f t="shared" ref="BZ9:BZ22" si="0">SUM(C9:BY9)</f>
        <v>197</v>
      </c>
      <c r="CA9" s="93">
        <f t="shared" ref="CA9:CA22" si="1">($C$8*C9)+($D$8*D9)+($E$8*E9)+($F$8*F9)+($G$8*G9)+($H$8*H9)+($I$8*I9)+($J$8*J9)+($K$8*K9)+($L$8*L9)+($M$8*M9)+($N$8*N9)+($O$8*O9)+($P$8*P9)+($Q$8*Q9)+($W$8*W9)+($AE$8*AE9)+($AH$8*AH9)+($AI$8*AI9)+($AJ$8*AJ9)+($AK$8*AK9)+($AL$8*AL9)+($AM$8*AM9)+($AN$8*AN9)+($AO$8*AO9)+($AP$8*AP9)+($AQ$8*AQ9)+($AR$8*AR9)+($AS$8*AS9)+($AT$8*AT9)+($AU$8*AU9)+($AV$8*AV9)+($AW$8*AW9)+($AX$8*AX9)+($AY$8*AY9)+($AZ$8*AZ9)+($BA$8*BA9)+($BB$8*BB9)+($BC$8*BC9)+($BE$8*BE9)+($BG$8*BG9)+($BH$8*BH9)+($BI$8*BI9)+($BJ$8*BJ9)+($BK$8*BK9)+($BL$8*BL9)+($BM$8*BM9)+($BN$8*BN9)+($BO$8*BO9)+($BP$8*BP9)+($BQ$8*BQ9)+($BR$8*BR9)+($BS$8*BS9)+($BT$8*BT9)+($BU$8*BU9)+($BV$8*BV9)+($BW$9*BW9)+($BX$8*BX9)+($BY$8*BY9)</f>
        <v>322.75</v>
      </c>
      <c r="CB9" s="247">
        <f t="shared" ref="CB9:CB22" si="2">CA9/$CA$28*100</f>
        <v>19.032876308418103</v>
      </c>
      <c r="CC9" s="86"/>
    </row>
    <row r="10" spans="1:82" ht="26.4">
      <c r="A10" s="122">
        <v>2</v>
      </c>
      <c r="B10" s="246" t="s">
        <v>3</v>
      </c>
      <c r="C10" s="235">
        <f>'NEW QFD Converted #'!B5</f>
        <v>0</v>
      </c>
      <c r="D10" s="235">
        <f>'NEW QFD Converted #'!C5</f>
        <v>0</v>
      </c>
      <c r="E10" s="235">
        <f>'NEW QFD Converted #'!D5</f>
        <v>0</v>
      </c>
      <c r="F10" s="235">
        <f>'NEW QFD Converted #'!E5</f>
        <v>0</v>
      </c>
      <c r="G10" s="235">
        <f>'NEW QFD Converted #'!G5</f>
        <v>3</v>
      </c>
      <c r="H10" s="235">
        <f>'NEW QFD Converted #'!H5</f>
        <v>1</v>
      </c>
      <c r="I10" s="235">
        <f>'NEW QFD Converted #'!J5</f>
        <v>1</v>
      </c>
      <c r="J10" s="234">
        <f>'[2]QFD Converted #'!G5</f>
        <v>1</v>
      </c>
      <c r="K10" s="234">
        <f>'[2]QFD Converted #'!L5</f>
        <v>3</v>
      </c>
      <c r="L10" s="89"/>
      <c r="M10" s="234">
        <f>'[2]QFD Converted #'!K5</f>
        <v>3</v>
      </c>
      <c r="N10" s="234">
        <f>'[2]QFD Converted #'!AG5</f>
        <v>9</v>
      </c>
      <c r="O10" s="235">
        <f>'NEW QFD Converted #'!K5</f>
        <v>3</v>
      </c>
      <c r="P10" s="235">
        <f>'NEW QFD Converted #'!M5</f>
        <v>3</v>
      </c>
      <c r="Q10" s="234">
        <f>'[2]QFD Converted #'!AX5</f>
        <v>3</v>
      </c>
      <c r="R10" s="234">
        <f>'[2]QFD Converted #'!AY5</f>
        <v>9</v>
      </c>
      <c r="S10" s="235">
        <f>'NEW QFD Converted #'!N5</f>
        <v>3</v>
      </c>
      <c r="T10" s="235">
        <f>'CPE 141'!B7</f>
        <v>1</v>
      </c>
      <c r="U10" s="80">
        <f>'[2]QFD Converted #'!$C$5</f>
        <v>1</v>
      </c>
      <c r="V10" s="234">
        <f>'[2]QFD Converted #'!E5</f>
        <v>3</v>
      </c>
      <c r="W10" s="234">
        <f>'[2]QFD Converted #'!K5</f>
        <v>3</v>
      </c>
      <c r="X10" s="234">
        <f>'[2]QFD Converted #'!F5</f>
        <v>1</v>
      </c>
      <c r="Y10" s="234">
        <f>'[2]QFD Converted #'!I5</f>
        <v>3</v>
      </c>
      <c r="Z10" s="234">
        <f>'[2]QFD Converted #'!G5</f>
        <v>1</v>
      </c>
      <c r="AA10" s="234">
        <f>'[2]QFD Converted #'!J5</f>
        <v>3</v>
      </c>
      <c r="AB10" s="234">
        <f>'[2]QFD Converted #'!N5</f>
        <v>0</v>
      </c>
      <c r="AC10" s="234">
        <f>'[2]QFD Converted #'!AA5</f>
        <v>3</v>
      </c>
      <c r="AD10" s="234">
        <f>'[2]QFD Converted #'!R5</f>
        <v>3</v>
      </c>
      <c r="AE10" s="234">
        <f>'[2]QFD Converted #'!AC5</f>
        <v>9</v>
      </c>
      <c r="AF10" s="89"/>
      <c r="AG10" s="89"/>
      <c r="AH10" s="89"/>
      <c r="AI10" s="89"/>
      <c r="AJ10" s="89"/>
      <c r="AK10" s="89"/>
      <c r="AL10" s="89"/>
      <c r="AM10" s="95">
        <f>'[1]CE QFD Converted #'!$D$5</f>
        <v>0</v>
      </c>
      <c r="AN10" s="89">
        <f>'[1]CE QFD Converted #'!$E$5</f>
        <v>0</v>
      </c>
      <c r="AO10" s="89">
        <f>'[1]CE QFD Converted #'!$F$5</f>
        <v>3</v>
      </c>
      <c r="AP10" s="89">
        <f>'[2]QFD Converted #'!$D$5</f>
        <v>0</v>
      </c>
      <c r="AQ10" s="89">
        <f>'[2]QFD Converted #'!$L$5</f>
        <v>3</v>
      </c>
      <c r="AR10" s="89">
        <f>'[2]QFD Converted #'!$W$5</f>
        <v>0</v>
      </c>
      <c r="AS10" s="89">
        <f>'[2]QFD Converted #'!$AH$5</f>
        <v>0</v>
      </c>
      <c r="AT10" s="89">
        <f>'[3]MFGE QFD Converted #'!$F$6</f>
        <v>1</v>
      </c>
      <c r="AU10" s="91">
        <v>0</v>
      </c>
      <c r="AV10" s="89">
        <f>'[4]ME QFD Converted #'!$F$6</f>
        <v>0</v>
      </c>
      <c r="AW10" s="89">
        <f>'[4]ME QFD Converted #'!$G$6</f>
        <v>0</v>
      </c>
      <c r="AX10" s="89">
        <f>'NEW QFD Converted #'!$I$5</f>
        <v>1</v>
      </c>
      <c r="AY10" s="89"/>
      <c r="AZ10" s="89"/>
      <c r="BA10" s="96">
        <f>'[5]QFD Converted #'!B5</f>
        <v>0</v>
      </c>
      <c r="BB10" s="96">
        <f>'[5]QFD Converted #'!D5</f>
        <v>0</v>
      </c>
      <c r="BC10" s="96">
        <f>'[5]QFD Converted #'!E5</f>
        <v>0</v>
      </c>
      <c r="BD10" s="96">
        <f>'[5]QFD Converted #'!F5</f>
        <v>0</v>
      </c>
      <c r="BE10" s="96">
        <f>'[5]QFD Converted #'!G5</f>
        <v>0</v>
      </c>
      <c r="BF10" s="96">
        <f>'[5]QFD Converted #'!H5</f>
        <v>0</v>
      </c>
      <c r="BG10" s="96">
        <f>'[5]QFD Converted #'!I5</f>
        <v>0</v>
      </c>
      <c r="BH10" s="96">
        <f>'[5]QFD Converted #'!M5</f>
        <v>0</v>
      </c>
      <c r="BI10" s="96">
        <f>'[5]QFD Converted #'!N5</f>
        <v>0</v>
      </c>
      <c r="BJ10" s="96">
        <f>'[5]QFD Converted #'!O5</f>
        <v>0</v>
      </c>
      <c r="BK10" s="96">
        <f>'[5]QFD Converted #'!P5</f>
        <v>0</v>
      </c>
      <c r="BL10" s="96">
        <f>'[5]QFD Converted #'!Q5</f>
        <v>0</v>
      </c>
      <c r="BM10" s="89"/>
      <c r="BN10" s="89"/>
      <c r="BO10" s="89"/>
      <c r="BP10" s="89"/>
      <c r="BQ10" s="89"/>
      <c r="BR10" s="89"/>
      <c r="BS10" s="89"/>
      <c r="BT10" s="89"/>
      <c r="BU10" s="89"/>
      <c r="BV10" s="89"/>
      <c r="BW10" s="89"/>
      <c r="BX10" s="89"/>
      <c r="BY10" s="89"/>
      <c r="BZ10" s="92">
        <f t="shared" si="0"/>
        <v>81</v>
      </c>
      <c r="CA10" s="93">
        <f t="shared" si="1"/>
        <v>99.75</v>
      </c>
      <c r="CB10" s="247">
        <f t="shared" si="2"/>
        <v>5.8823529411764701</v>
      </c>
      <c r="CC10" s="86"/>
    </row>
    <row r="11" spans="1:82" ht="26.4">
      <c r="A11" s="122">
        <v>3</v>
      </c>
      <c r="B11" s="246" t="s">
        <v>14</v>
      </c>
      <c r="C11" s="235">
        <f>'NEW QFD Converted #'!B6</f>
        <v>0</v>
      </c>
      <c r="D11" s="235">
        <f>'NEW QFD Converted #'!C6</f>
        <v>3</v>
      </c>
      <c r="E11" s="235">
        <f>'NEW QFD Converted #'!D6</f>
        <v>3</v>
      </c>
      <c r="F11" s="235">
        <f>'NEW QFD Converted #'!E6</f>
        <v>9</v>
      </c>
      <c r="G11" s="235">
        <f>'NEW QFD Converted #'!G6</f>
        <v>9</v>
      </c>
      <c r="H11" s="235">
        <f>'NEW QFD Converted #'!H6</f>
        <v>1</v>
      </c>
      <c r="I11" s="235">
        <f>'NEW QFD Converted #'!J6</f>
        <v>1</v>
      </c>
      <c r="J11" s="234">
        <f>'[2]QFD Converted #'!G6</f>
        <v>3</v>
      </c>
      <c r="K11" s="234">
        <f>'[2]QFD Converted #'!L6</f>
        <v>0</v>
      </c>
      <c r="L11" s="89"/>
      <c r="M11" s="234">
        <f>'[2]QFD Converted #'!K6</f>
        <v>1</v>
      </c>
      <c r="N11" s="234">
        <f>'[2]QFD Converted #'!AG6</f>
        <v>3</v>
      </c>
      <c r="O11" s="235">
        <f>'NEW QFD Converted #'!K6</f>
        <v>3</v>
      </c>
      <c r="P11" s="235">
        <f>'NEW QFD Converted #'!M6</f>
        <v>3</v>
      </c>
      <c r="Q11" s="234">
        <f>'[2]QFD Converted #'!AX6</f>
        <v>3</v>
      </c>
      <c r="R11" s="234">
        <f>'[2]QFD Converted #'!AY6</f>
        <v>9</v>
      </c>
      <c r="S11" s="235">
        <f>'NEW QFD Converted #'!N6</f>
        <v>3</v>
      </c>
      <c r="T11" s="235">
        <f>'CPE 141'!B8</f>
        <v>1</v>
      </c>
      <c r="U11" s="80">
        <f>'[2]QFD Converted #'!$C$6</f>
        <v>1</v>
      </c>
      <c r="V11" s="234">
        <f>'[2]QFD Converted #'!E6</f>
        <v>1</v>
      </c>
      <c r="W11" s="234">
        <f>'[2]QFD Converted #'!K6</f>
        <v>1</v>
      </c>
      <c r="X11" s="234">
        <f>'[2]QFD Converted #'!F6</f>
        <v>1</v>
      </c>
      <c r="Y11" s="234">
        <f>'[2]QFD Converted #'!I6</f>
        <v>1</v>
      </c>
      <c r="Z11" s="234">
        <f>'[2]QFD Converted #'!G6</f>
        <v>3</v>
      </c>
      <c r="AA11" s="234">
        <f>'[2]QFD Converted #'!J6</f>
        <v>1</v>
      </c>
      <c r="AB11" s="234">
        <f>'[2]QFD Converted #'!N6</f>
        <v>1</v>
      </c>
      <c r="AC11" s="234">
        <f>'[2]QFD Converted #'!AA6</f>
        <v>1</v>
      </c>
      <c r="AD11" s="234">
        <f>'[2]QFD Converted #'!R6</f>
        <v>3</v>
      </c>
      <c r="AE11" s="234">
        <f>'[2]QFD Converted #'!AC6</f>
        <v>1</v>
      </c>
      <c r="AF11" s="89"/>
      <c r="AG11" s="89"/>
      <c r="AH11" s="89"/>
      <c r="AI11" s="89"/>
      <c r="AJ11" s="89"/>
      <c r="AK11" s="89"/>
      <c r="AL11" s="89"/>
      <c r="AM11" s="89">
        <f>'[1]CE QFD Converted #'!$D$6</f>
        <v>0</v>
      </c>
      <c r="AN11" s="89">
        <f>'[1]CE QFD Converted #'!$E$6</f>
        <v>0</v>
      </c>
      <c r="AO11" s="89">
        <f>'[1]CE QFD Converted #'!$F$6</f>
        <v>1</v>
      </c>
      <c r="AP11" s="89">
        <f>'[2]QFD Converted #'!$D$6</f>
        <v>1</v>
      </c>
      <c r="AQ11" s="89">
        <f>'[2]QFD Converted #'!$L$6</f>
        <v>0</v>
      </c>
      <c r="AR11" s="89">
        <f>'[2]QFD Converted #'!$W$6</f>
        <v>0</v>
      </c>
      <c r="AS11" s="89">
        <f>'[2]QFD Converted #'!$AH$6</f>
        <v>0</v>
      </c>
      <c r="AT11" s="89">
        <f>'[3]MFGE QFD Converted #'!$F$7</f>
        <v>1</v>
      </c>
      <c r="AU11" s="91">
        <v>0</v>
      </c>
      <c r="AV11" s="89">
        <f>'[4]ME QFD Converted #'!$F$7</f>
        <v>0</v>
      </c>
      <c r="AW11" s="89">
        <f>'[4]ME QFD Converted #'!$G$7</f>
        <v>0</v>
      </c>
      <c r="AX11" s="89">
        <f>'NEW QFD Converted #'!$I$6</f>
        <v>9</v>
      </c>
      <c r="AY11" s="89"/>
      <c r="AZ11" s="89"/>
      <c r="BA11" s="96">
        <f>'[5]QFD Converted #'!B6</f>
        <v>0</v>
      </c>
      <c r="BB11" s="96">
        <f>'[5]QFD Converted #'!D6</f>
        <v>0</v>
      </c>
      <c r="BC11" s="96">
        <f>'[5]QFD Converted #'!E6</f>
        <v>0</v>
      </c>
      <c r="BD11" s="96">
        <f>'[5]QFD Converted #'!F6</f>
        <v>0</v>
      </c>
      <c r="BE11" s="96">
        <f>'[5]QFD Converted #'!G6</f>
        <v>0</v>
      </c>
      <c r="BF11" s="96">
        <f>'[5]QFD Converted #'!H6</f>
        <v>0</v>
      </c>
      <c r="BG11" s="96">
        <f>'[5]QFD Converted #'!I6</f>
        <v>0</v>
      </c>
      <c r="BH11" s="96">
        <f>'[5]QFD Converted #'!M6</f>
        <v>0</v>
      </c>
      <c r="BI11" s="96">
        <f>'[5]QFD Converted #'!N6</f>
        <v>0</v>
      </c>
      <c r="BJ11" s="96">
        <f>'[5]QFD Converted #'!O6</f>
        <v>0</v>
      </c>
      <c r="BK11" s="96">
        <f>'[5]QFD Converted #'!P6</f>
        <v>0</v>
      </c>
      <c r="BL11" s="96">
        <f>'[5]QFD Converted #'!Q6</f>
        <v>0</v>
      </c>
      <c r="BM11" s="89"/>
      <c r="BN11" s="89"/>
      <c r="BO11" s="89"/>
      <c r="BP11" s="89"/>
      <c r="BQ11" s="89"/>
      <c r="BR11" s="89"/>
      <c r="BS11" s="89"/>
      <c r="BT11" s="89"/>
      <c r="BU11" s="89"/>
      <c r="BV11" s="89"/>
      <c r="BW11" s="89"/>
      <c r="BX11" s="89"/>
      <c r="BY11" s="89"/>
      <c r="BZ11" s="92">
        <f t="shared" si="0"/>
        <v>82</v>
      </c>
      <c r="CA11" s="93">
        <f t="shared" si="1"/>
        <v>168.75</v>
      </c>
      <c r="CB11" s="247">
        <f t="shared" si="2"/>
        <v>9.9513489606368868</v>
      </c>
      <c r="CC11" s="86"/>
    </row>
    <row r="12" spans="1:82">
      <c r="A12" s="122">
        <v>4</v>
      </c>
      <c r="B12" s="246" t="s">
        <v>16</v>
      </c>
      <c r="C12" s="235">
        <f>'NEW QFD Converted #'!B7</f>
        <v>0</v>
      </c>
      <c r="D12" s="235">
        <f>'NEW QFD Converted #'!C7</f>
        <v>0</v>
      </c>
      <c r="E12" s="235">
        <f>'NEW QFD Converted #'!D7</f>
        <v>0</v>
      </c>
      <c r="F12" s="235">
        <f>'NEW QFD Converted #'!E7</f>
        <v>0</v>
      </c>
      <c r="G12" s="235">
        <f>'NEW QFD Converted #'!G7</f>
        <v>9</v>
      </c>
      <c r="H12" s="235">
        <f>'NEW QFD Converted #'!H7</f>
        <v>1</v>
      </c>
      <c r="I12" s="235">
        <f>'NEW QFD Converted #'!J7</f>
        <v>1</v>
      </c>
      <c r="J12" s="234">
        <f>'[2]QFD Converted #'!G7</f>
        <v>1</v>
      </c>
      <c r="K12" s="234">
        <f>'[2]QFD Converted #'!L7</f>
        <v>0</v>
      </c>
      <c r="L12" s="89"/>
      <c r="M12" s="234">
        <f>'[2]QFD Converted #'!K7</f>
        <v>0</v>
      </c>
      <c r="N12" s="234">
        <f>'[2]QFD Converted #'!AG7</f>
        <v>3</v>
      </c>
      <c r="O12" s="235">
        <f>'NEW QFD Converted #'!K7</f>
        <v>3</v>
      </c>
      <c r="P12" s="235">
        <f>'NEW QFD Converted #'!M7</f>
        <v>3</v>
      </c>
      <c r="Q12" s="234">
        <f>'[2]QFD Converted #'!AX7</f>
        <v>0</v>
      </c>
      <c r="R12" s="234">
        <f>'[2]QFD Converted #'!AY7</f>
        <v>0</v>
      </c>
      <c r="S12" s="235">
        <f>'NEW QFD Converted #'!N7</f>
        <v>2</v>
      </c>
      <c r="T12" s="235">
        <f>'CPE 141'!B9</f>
        <v>1</v>
      </c>
      <c r="U12" s="80">
        <f>'[2]QFD Converted #'!$C$7</f>
        <v>1</v>
      </c>
      <c r="V12" s="234">
        <f>'[2]QFD Converted #'!E7</f>
        <v>0</v>
      </c>
      <c r="W12" s="234">
        <f>'[2]QFD Converted #'!K7</f>
        <v>0</v>
      </c>
      <c r="X12" s="234">
        <f>'[2]QFD Converted #'!F7</f>
        <v>1</v>
      </c>
      <c r="Y12" s="234">
        <f>'[2]QFD Converted #'!I7</f>
        <v>1</v>
      </c>
      <c r="Z12" s="234">
        <f>'[2]QFD Converted #'!G7</f>
        <v>1</v>
      </c>
      <c r="AA12" s="234">
        <f>'[2]QFD Converted #'!J7</f>
        <v>1</v>
      </c>
      <c r="AB12" s="234">
        <f>'[2]QFD Converted #'!N7</f>
        <v>0</v>
      </c>
      <c r="AC12" s="234">
        <f>'[2]QFD Converted #'!AA7</f>
        <v>1</v>
      </c>
      <c r="AD12" s="234">
        <f>'[2]QFD Converted #'!R7</f>
        <v>0</v>
      </c>
      <c r="AE12" s="234">
        <f>'[2]QFD Converted #'!AC7</f>
        <v>0</v>
      </c>
      <c r="AF12" s="89"/>
      <c r="AG12" s="89"/>
      <c r="AH12" s="89"/>
      <c r="AI12" s="89"/>
      <c r="AJ12" s="89"/>
      <c r="AK12" s="89"/>
      <c r="AL12" s="89"/>
      <c r="AM12" s="95">
        <f>'[1]CE QFD Converted #'!$D$7</f>
        <v>0</v>
      </c>
      <c r="AN12" s="89">
        <f>'[1]CE QFD Converted #'!$E$7</f>
        <v>1</v>
      </c>
      <c r="AO12" s="89">
        <f>'[1]CE QFD Converted #'!$F$7</f>
        <v>3</v>
      </c>
      <c r="AP12" s="89">
        <f>'[2]QFD Converted #'!$D$7</f>
        <v>0</v>
      </c>
      <c r="AQ12" s="89">
        <f>'[2]QFD Converted #'!$L$7</f>
        <v>0</v>
      </c>
      <c r="AR12" s="89">
        <f>'[2]QFD Converted #'!$W$7</f>
        <v>0</v>
      </c>
      <c r="AS12" s="89">
        <f>'[2]QFD Converted #'!$AH$7</f>
        <v>0</v>
      </c>
      <c r="AT12" s="89">
        <f>'[3]MFGE QFD Converted #'!$F$8</f>
        <v>1</v>
      </c>
      <c r="AU12" s="91">
        <v>0</v>
      </c>
      <c r="AV12" s="89">
        <f>'[4]ME QFD Converted #'!$F$8</f>
        <v>0</v>
      </c>
      <c r="AW12" s="89">
        <f>'[4]ME QFD Converted #'!$G$8</f>
        <v>0</v>
      </c>
      <c r="AX12" s="89">
        <f>'NEW QFD Converted #'!$I$7</f>
        <v>1</v>
      </c>
      <c r="AY12" s="89"/>
      <c r="AZ12" s="89"/>
      <c r="BA12" s="96">
        <f>'[5]QFD Converted #'!B7</f>
        <v>0</v>
      </c>
      <c r="BB12" s="96">
        <f>'[5]QFD Converted #'!D7</f>
        <v>0</v>
      </c>
      <c r="BC12" s="96">
        <f>'[5]QFD Converted #'!E7</f>
        <v>0</v>
      </c>
      <c r="BD12" s="96">
        <f>'[5]QFD Converted #'!F7</f>
        <v>0</v>
      </c>
      <c r="BE12" s="96">
        <f>'[5]QFD Converted #'!G7</f>
        <v>0</v>
      </c>
      <c r="BF12" s="96">
        <f>'[5]QFD Converted #'!H7</f>
        <v>0</v>
      </c>
      <c r="BG12" s="96">
        <f>'[5]QFD Converted #'!I7</f>
        <v>0</v>
      </c>
      <c r="BH12" s="96">
        <f>'[5]QFD Converted #'!M7</f>
        <v>0</v>
      </c>
      <c r="BI12" s="96">
        <f>'[5]QFD Converted #'!N7</f>
        <v>0</v>
      </c>
      <c r="BJ12" s="96">
        <f>'[5]QFD Converted #'!O7</f>
        <v>0</v>
      </c>
      <c r="BK12" s="96">
        <f>'[5]QFD Converted #'!P7</f>
        <v>0</v>
      </c>
      <c r="BL12" s="96">
        <f>'[5]QFD Converted #'!Q7</f>
        <v>0</v>
      </c>
      <c r="BM12" s="89"/>
      <c r="BN12" s="89"/>
      <c r="BO12" s="89"/>
      <c r="BP12" s="89"/>
      <c r="BQ12" s="89"/>
      <c r="BR12" s="89"/>
      <c r="BS12" s="89"/>
      <c r="BT12" s="89"/>
      <c r="BU12" s="89"/>
      <c r="BV12" s="89"/>
      <c r="BW12" s="89"/>
      <c r="BX12" s="89"/>
      <c r="BY12" s="89"/>
      <c r="BZ12" s="92">
        <f t="shared" si="0"/>
        <v>36</v>
      </c>
      <c r="CA12" s="93">
        <f t="shared" si="1"/>
        <v>83.75</v>
      </c>
      <c r="CB12" s="247">
        <f t="shared" si="2"/>
        <v>4.9388176323160842</v>
      </c>
      <c r="CC12" s="86"/>
    </row>
    <row r="13" spans="1:82" ht="26.4">
      <c r="A13" s="122">
        <v>5</v>
      </c>
      <c r="B13" s="246" t="s">
        <v>4</v>
      </c>
      <c r="C13" s="235">
        <f>'NEW QFD Converted #'!B8</f>
        <v>1</v>
      </c>
      <c r="D13" s="235">
        <f>'NEW QFD Converted #'!C8</f>
        <v>0</v>
      </c>
      <c r="E13" s="235">
        <f>'NEW QFD Converted #'!D8</f>
        <v>0</v>
      </c>
      <c r="F13" s="235">
        <f>'NEW QFD Converted #'!E8</f>
        <v>0</v>
      </c>
      <c r="G13" s="235">
        <f>'NEW QFD Converted #'!G8</f>
        <v>9</v>
      </c>
      <c r="H13" s="235">
        <f>'NEW QFD Converted #'!H8</f>
        <v>3</v>
      </c>
      <c r="I13" s="235">
        <f>'NEW QFD Converted #'!J8</f>
        <v>3</v>
      </c>
      <c r="J13" s="234">
        <f>'[2]QFD Converted #'!G8</f>
        <v>3</v>
      </c>
      <c r="K13" s="234">
        <f>'[2]QFD Converted #'!L8</f>
        <v>3</v>
      </c>
      <c r="L13" s="89"/>
      <c r="M13" s="234">
        <f>'[2]QFD Converted #'!K8</f>
        <v>3</v>
      </c>
      <c r="N13" s="234">
        <f>'[2]QFD Converted #'!AG8</f>
        <v>9</v>
      </c>
      <c r="O13" s="235">
        <f>'NEW QFD Converted #'!K8</f>
        <v>3</v>
      </c>
      <c r="P13" s="235">
        <f>'NEW QFD Converted #'!M8</f>
        <v>1</v>
      </c>
      <c r="Q13" s="234">
        <f>'[2]QFD Converted #'!AX8</f>
        <v>9</v>
      </c>
      <c r="R13" s="234">
        <f>'[2]QFD Converted #'!AY8</f>
        <v>9</v>
      </c>
      <c r="S13" s="235">
        <f>'NEW QFD Converted #'!N8</f>
        <v>3</v>
      </c>
      <c r="T13" s="235">
        <f>'CPE 141'!B10</f>
        <v>1</v>
      </c>
      <c r="U13" s="80">
        <f>'[2]QFD Converted #'!$C$8</f>
        <v>3</v>
      </c>
      <c r="V13" s="234">
        <f>'[2]QFD Converted #'!E8</f>
        <v>3</v>
      </c>
      <c r="W13" s="234">
        <f>'[2]QFD Converted #'!K8</f>
        <v>3</v>
      </c>
      <c r="X13" s="234">
        <f>'[2]QFD Converted #'!F8</f>
        <v>3</v>
      </c>
      <c r="Y13" s="234">
        <f>'[2]QFD Converted #'!I8</f>
        <v>3</v>
      </c>
      <c r="Z13" s="234">
        <f>'[2]QFD Converted #'!G8</f>
        <v>3</v>
      </c>
      <c r="AA13" s="234">
        <f>'[2]QFD Converted #'!J8</f>
        <v>3</v>
      </c>
      <c r="AB13" s="234">
        <f>'[2]QFD Converted #'!N8</f>
        <v>3</v>
      </c>
      <c r="AC13" s="234">
        <f>'[2]QFD Converted #'!AA8</f>
        <v>3</v>
      </c>
      <c r="AD13" s="234">
        <f>'[2]QFD Converted #'!R8</f>
        <v>3</v>
      </c>
      <c r="AE13" s="234">
        <f>'[2]QFD Converted #'!AC8</f>
        <v>3</v>
      </c>
      <c r="AF13" s="89"/>
      <c r="AG13" s="89"/>
      <c r="AH13" s="89"/>
      <c r="AI13" s="89"/>
      <c r="AJ13" s="89"/>
      <c r="AK13" s="89"/>
      <c r="AL13" s="89"/>
      <c r="AM13" s="89">
        <f>'[1]CE QFD Converted #'!$D$8</f>
        <v>9</v>
      </c>
      <c r="AN13" s="89">
        <f>'[1]CE QFD Converted #'!$E8</f>
        <v>9</v>
      </c>
      <c r="AO13" s="89">
        <f>'[1]CE QFD Converted #'!$F$8</f>
        <v>3</v>
      </c>
      <c r="AP13" s="89">
        <f>'[2]QFD Converted #'!$D$8</f>
        <v>3</v>
      </c>
      <c r="AQ13" s="89">
        <f>'[2]QFD Converted #'!$L$8</f>
        <v>3</v>
      </c>
      <c r="AR13" s="89">
        <f>'[2]QFD Converted #'!$W$8</f>
        <v>0</v>
      </c>
      <c r="AS13" s="89">
        <f>'[2]QFD Converted #'!$AH$8</f>
        <v>0</v>
      </c>
      <c r="AT13" s="89">
        <f>'[3]MFGE QFD Converted #'!$F$9</f>
        <v>1</v>
      </c>
      <c r="AU13" s="91">
        <v>9</v>
      </c>
      <c r="AV13" s="89">
        <f>'[4]ME QFD Converted #'!$F$9</f>
        <v>9</v>
      </c>
      <c r="AW13" s="89">
        <f>'[4]ME QFD Converted #'!$G$9</f>
        <v>9</v>
      </c>
      <c r="AX13" s="89">
        <f>'NEW QFD Converted #'!$I$8</f>
        <v>1</v>
      </c>
      <c r="AY13" s="89"/>
      <c r="AZ13" s="89"/>
      <c r="BA13" s="96">
        <f>'[5]QFD Converted #'!B8</f>
        <v>0</v>
      </c>
      <c r="BB13" s="96">
        <f>'[5]QFD Converted #'!D8</f>
        <v>0</v>
      </c>
      <c r="BC13" s="96">
        <f>'[5]QFD Converted #'!E8</f>
        <v>0</v>
      </c>
      <c r="BD13" s="96">
        <f>'[5]QFD Converted #'!F8</f>
        <v>0</v>
      </c>
      <c r="BE13" s="96">
        <f>'[5]QFD Converted #'!G8</f>
        <v>0</v>
      </c>
      <c r="BF13" s="96">
        <f>'[5]QFD Converted #'!H8</f>
        <v>0</v>
      </c>
      <c r="BG13" s="96">
        <f>'[5]QFD Converted #'!I8</f>
        <v>0</v>
      </c>
      <c r="BH13" s="96">
        <f>'[5]QFD Converted #'!M8</f>
        <v>0</v>
      </c>
      <c r="BI13" s="96">
        <f>'[5]QFD Converted #'!N8</f>
        <v>0</v>
      </c>
      <c r="BJ13" s="96">
        <f>'[5]QFD Converted #'!O8</f>
        <v>0</v>
      </c>
      <c r="BK13" s="96">
        <f>'[5]QFD Converted #'!P8</f>
        <v>0</v>
      </c>
      <c r="BL13" s="96">
        <f>'[5]QFD Converted #'!Q8</f>
        <v>0</v>
      </c>
      <c r="BM13" s="89"/>
      <c r="BN13" s="89"/>
      <c r="BO13" s="89"/>
      <c r="BP13" s="89"/>
      <c r="BQ13" s="89"/>
      <c r="BR13" s="89"/>
      <c r="BS13" s="89"/>
      <c r="BT13" s="89"/>
      <c r="BU13" s="89"/>
      <c r="BV13" s="89"/>
      <c r="BW13" s="89"/>
      <c r="BX13" s="89"/>
      <c r="BY13" s="89"/>
      <c r="BZ13" s="92">
        <f t="shared" si="0"/>
        <v>149</v>
      </c>
      <c r="CA13" s="93">
        <f t="shared" si="1"/>
        <v>285.75</v>
      </c>
      <c r="CB13" s="247">
        <f t="shared" si="2"/>
        <v>16.85095090667846</v>
      </c>
      <c r="CC13" s="86"/>
    </row>
    <row r="14" spans="1:82" ht="26.4">
      <c r="A14" s="122">
        <v>6</v>
      </c>
      <c r="B14" s="246" t="s">
        <v>18</v>
      </c>
      <c r="C14" s="235">
        <f>'NEW QFD Converted #'!B9</f>
        <v>9</v>
      </c>
      <c r="D14" s="235">
        <f>'NEW QFD Converted #'!C9</f>
        <v>0</v>
      </c>
      <c r="E14" s="235">
        <f>'NEW QFD Converted #'!D9</f>
        <v>0</v>
      </c>
      <c r="F14" s="235">
        <f>'NEW QFD Converted #'!E9</f>
        <v>0</v>
      </c>
      <c r="G14" s="235">
        <f>'NEW QFD Converted #'!G9</f>
        <v>1</v>
      </c>
      <c r="H14" s="235">
        <f>'NEW QFD Converted #'!H9</f>
        <v>1</v>
      </c>
      <c r="I14" s="235">
        <f>'NEW QFD Converted #'!J9</f>
        <v>1</v>
      </c>
      <c r="J14" s="234">
        <f>'[2]QFD Converted #'!G9</f>
        <v>1</v>
      </c>
      <c r="K14" s="234">
        <f>'[2]QFD Converted #'!L9</f>
        <v>0</v>
      </c>
      <c r="L14" s="96"/>
      <c r="M14" s="234">
        <f>'[2]QFD Converted #'!K9</f>
        <v>0</v>
      </c>
      <c r="N14" s="234">
        <f>'[2]QFD Converted #'!AG9</f>
        <v>3</v>
      </c>
      <c r="O14" s="235">
        <f>'NEW QFD Converted #'!K9</f>
        <v>1</v>
      </c>
      <c r="P14" s="235">
        <f>'NEW QFD Converted #'!M9</f>
        <v>1</v>
      </c>
      <c r="Q14" s="234">
        <f>'[2]QFD Converted #'!AX9</f>
        <v>0</v>
      </c>
      <c r="R14" s="234">
        <f>'[2]QFD Converted #'!AY9</f>
        <v>0</v>
      </c>
      <c r="S14" s="235">
        <f>'NEW QFD Converted #'!N9</f>
        <v>1</v>
      </c>
      <c r="T14" s="235">
        <f>'CPE 141'!B11</f>
        <v>1</v>
      </c>
      <c r="U14" s="80">
        <f>'[2]QFD Converted #'!$C$9</f>
        <v>1</v>
      </c>
      <c r="V14" s="234">
        <f>'[2]QFD Converted #'!E9</f>
        <v>0</v>
      </c>
      <c r="W14" s="234">
        <f>'[2]QFD Converted #'!K9</f>
        <v>0</v>
      </c>
      <c r="X14" s="234">
        <f>'[2]QFD Converted #'!F9</f>
        <v>1</v>
      </c>
      <c r="Y14" s="234">
        <f>'[2]QFD Converted #'!I9</f>
        <v>1</v>
      </c>
      <c r="Z14" s="234">
        <f>'[2]QFD Converted #'!G9</f>
        <v>1</v>
      </c>
      <c r="AA14" s="234">
        <f>'[2]QFD Converted #'!J9</f>
        <v>1</v>
      </c>
      <c r="AB14" s="234">
        <f>'[2]QFD Converted #'!N9</f>
        <v>1</v>
      </c>
      <c r="AC14" s="234">
        <f>'[2]QFD Converted #'!AA9</f>
        <v>1</v>
      </c>
      <c r="AD14" s="234">
        <f>'[2]QFD Converted #'!R9</f>
        <v>0</v>
      </c>
      <c r="AE14" s="234">
        <f>'[2]QFD Converted #'!AC9</f>
        <v>1</v>
      </c>
      <c r="AF14" s="96"/>
      <c r="AG14" s="96"/>
      <c r="AH14" s="96"/>
      <c r="AI14" s="96"/>
      <c r="AJ14" s="96"/>
      <c r="AK14" s="96"/>
      <c r="AL14" s="96"/>
      <c r="AM14" s="95">
        <f>'[1]CE QFD Converted #'!$D$9</f>
        <v>0</v>
      </c>
      <c r="AN14" s="89">
        <f>'[1]CE QFD Converted #'!$E$9</f>
        <v>1</v>
      </c>
      <c r="AO14" s="89">
        <f>'[1]CE QFD Converted #'!$F$9</f>
        <v>1</v>
      </c>
      <c r="AP14" s="89">
        <f>'[2]QFD Converted #'!$D$9</f>
        <v>0</v>
      </c>
      <c r="AQ14" s="89">
        <f>'[2]QFD Converted #'!$L$9</f>
        <v>0</v>
      </c>
      <c r="AR14" s="89">
        <f>'[2]QFD Converted #'!$W$9</f>
        <v>0</v>
      </c>
      <c r="AS14" s="89">
        <f>'[2]QFD Converted #'!$AH$9</f>
        <v>0</v>
      </c>
      <c r="AT14" s="89">
        <f>'[3]MFGE QFD Converted #'!$F$10</f>
        <v>1</v>
      </c>
      <c r="AU14" s="91">
        <v>0</v>
      </c>
      <c r="AV14" s="89">
        <f>'[4]ME QFD Converted #'!$F$10</f>
        <v>1</v>
      </c>
      <c r="AW14" s="89">
        <f>'[4]ME QFD Converted #'!$G$10</f>
        <v>1</v>
      </c>
      <c r="AX14" s="89">
        <f>'NEW QFD Converted #'!$I$9</f>
        <v>1</v>
      </c>
      <c r="AY14" s="96"/>
      <c r="AZ14" s="96"/>
      <c r="BA14" s="96">
        <f>'[5]QFD Converted #'!B9</f>
        <v>0</v>
      </c>
      <c r="BB14" s="96">
        <f>'[5]QFD Converted #'!D9</f>
        <v>0</v>
      </c>
      <c r="BC14" s="96">
        <f>'[5]QFD Converted #'!E9</f>
        <v>0</v>
      </c>
      <c r="BD14" s="96">
        <f>'[5]QFD Converted #'!F9</f>
        <v>0</v>
      </c>
      <c r="BE14" s="96">
        <f>'[5]QFD Converted #'!G9</f>
        <v>0</v>
      </c>
      <c r="BF14" s="96">
        <f>'[5]QFD Converted #'!H9</f>
        <v>0</v>
      </c>
      <c r="BG14" s="96">
        <f>'[5]QFD Converted #'!I9</f>
        <v>0</v>
      </c>
      <c r="BH14" s="96">
        <f>'[5]QFD Converted #'!M9</f>
        <v>0</v>
      </c>
      <c r="BI14" s="96">
        <f>'[5]QFD Converted #'!N9</f>
        <v>0</v>
      </c>
      <c r="BJ14" s="96">
        <f>'[5]QFD Converted #'!O9</f>
        <v>0</v>
      </c>
      <c r="BK14" s="96">
        <f>'[5]QFD Converted #'!P9</f>
        <v>0</v>
      </c>
      <c r="BL14" s="96">
        <f>'[5]QFD Converted #'!Q9</f>
        <v>0</v>
      </c>
      <c r="BM14" s="96"/>
      <c r="BN14" s="96"/>
      <c r="BO14" s="96"/>
      <c r="BP14" s="96"/>
      <c r="BQ14" s="96"/>
      <c r="BR14" s="96"/>
      <c r="BS14" s="96"/>
      <c r="BT14" s="96"/>
      <c r="BU14" s="96"/>
      <c r="BV14" s="96"/>
      <c r="BW14" s="96"/>
      <c r="BX14" s="96"/>
      <c r="BY14" s="96"/>
      <c r="BZ14" s="92">
        <f t="shared" si="0"/>
        <v>34</v>
      </c>
      <c r="CA14" s="93">
        <f t="shared" si="1"/>
        <v>49.75</v>
      </c>
      <c r="CB14" s="247">
        <f t="shared" si="2"/>
        <v>2.9338051009877635</v>
      </c>
      <c r="CC14" s="86"/>
    </row>
    <row r="15" spans="1:82">
      <c r="A15" s="122">
        <v>7</v>
      </c>
      <c r="B15" s="246" t="s">
        <v>19</v>
      </c>
      <c r="C15" s="235">
        <f>'NEW QFD Converted #'!B10</f>
        <v>3</v>
      </c>
      <c r="D15" s="235">
        <f>'NEW QFD Converted #'!C10</f>
        <v>1</v>
      </c>
      <c r="E15" s="235">
        <f>'NEW QFD Converted #'!D10</f>
        <v>1</v>
      </c>
      <c r="F15" s="235">
        <f>'NEW QFD Converted #'!E10</f>
        <v>1</v>
      </c>
      <c r="G15" s="235">
        <f>'NEW QFD Converted #'!G10</f>
        <v>9</v>
      </c>
      <c r="H15" s="235">
        <f>'NEW QFD Converted #'!H10</f>
        <v>1</v>
      </c>
      <c r="I15" s="235">
        <f>'NEW QFD Converted #'!J10</f>
        <v>1</v>
      </c>
      <c r="J15" s="234">
        <f>'[2]QFD Converted #'!G10</f>
        <v>1</v>
      </c>
      <c r="K15" s="234">
        <f>'[2]QFD Converted #'!L10</f>
        <v>3</v>
      </c>
      <c r="L15" s="89"/>
      <c r="M15" s="234">
        <f>'[2]QFD Converted #'!K10</f>
        <v>3</v>
      </c>
      <c r="N15" s="234">
        <f>'[2]QFD Converted #'!AG10</f>
        <v>3</v>
      </c>
      <c r="O15" s="235">
        <f>'NEW QFD Converted #'!K10</f>
        <v>3</v>
      </c>
      <c r="P15" s="235">
        <f>'NEW QFD Converted #'!M10</f>
        <v>3</v>
      </c>
      <c r="Q15" s="234">
        <f>'[2]QFD Converted #'!AX10</f>
        <v>9</v>
      </c>
      <c r="R15" s="234">
        <f>'[2]QFD Converted #'!AY10</f>
        <v>3</v>
      </c>
      <c r="S15" s="235">
        <f>'NEW QFD Converted #'!N10</f>
        <v>2</v>
      </c>
      <c r="T15" s="235">
        <f>'CPE 141'!B12</f>
        <v>3</v>
      </c>
      <c r="U15" s="80">
        <f>'[2]QFD Converted #'!$C$10</f>
        <v>1</v>
      </c>
      <c r="V15" s="234">
        <f>'[2]QFD Converted #'!E10</f>
        <v>1</v>
      </c>
      <c r="W15" s="234">
        <f>'[2]QFD Converted #'!K10</f>
        <v>3</v>
      </c>
      <c r="X15" s="234">
        <f>'[2]QFD Converted #'!F10</f>
        <v>1</v>
      </c>
      <c r="Y15" s="234">
        <f>'[2]QFD Converted #'!I10</f>
        <v>3</v>
      </c>
      <c r="Z15" s="234">
        <f>'[2]QFD Converted #'!G10</f>
        <v>1</v>
      </c>
      <c r="AA15" s="234">
        <f>'[2]QFD Converted #'!J10</f>
        <v>3</v>
      </c>
      <c r="AB15" s="234">
        <f>'[2]QFD Converted #'!N10</f>
        <v>1</v>
      </c>
      <c r="AC15" s="234">
        <f>'[2]QFD Converted #'!AA10</f>
        <v>3</v>
      </c>
      <c r="AD15" s="234">
        <f>'[2]QFD Converted #'!R10</f>
        <v>1</v>
      </c>
      <c r="AE15" s="234">
        <f>'[2]QFD Converted #'!AC10</f>
        <v>3</v>
      </c>
      <c r="AF15" s="89"/>
      <c r="AG15" s="89"/>
      <c r="AH15" s="89"/>
      <c r="AI15" s="89"/>
      <c r="AJ15" s="89"/>
      <c r="AK15" s="89"/>
      <c r="AL15" s="89"/>
      <c r="AM15" s="89">
        <f>'[1]CE QFD Converted #'!$D$10</f>
        <v>0</v>
      </c>
      <c r="AN15" s="89">
        <f>'[1]CE QFD Converted #'!$E$10</f>
        <v>1</v>
      </c>
      <c r="AO15" s="89">
        <f>'[1]CE QFD Converted #'!$F$10</f>
        <v>1</v>
      </c>
      <c r="AP15" s="89">
        <f>'[2]QFD Converted #'!$D$10</f>
        <v>0</v>
      </c>
      <c r="AQ15" s="89">
        <f>'[2]QFD Converted #'!$L$10</f>
        <v>3</v>
      </c>
      <c r="AR15" s="89">
        <f>'[2]QFD Converted #'!$W$10</f>
        <v>0</v>
      </c>
      <c r="AS15" s="89">
        <f>'[2]QFD Converted #'!$AH$10</f>
        <v>0</v>
      </c>
      <c r="AT15" s="89">
        <f>'[3]MFGE QFD Converted #'!$F$11</f>
        <v>1</v>
      </c>
      <c r="AU15" s="91">
        <v>0</v>
      </c>
      <c r="AV15" s="89">
        <f>'[4]ME QFD Converted #'!$F$11</f>
        <v>3</v>
      </c>
      <c r="AW15" s="89">
        <f>'[4]ME QFD Converted #'!$G$11</f>
        <v>3</v>
      </c>
      <c r="AX15" s="89">
        <f>'NEW QFD Converted #'!$I$10</f>
        <v>3</v>
      </c>
      <c r="AY15" s="89"/>
      <c r="AZ15" s="89"/>
      <c r="BA15" s="96">
        <f>'[5]QFD Converted #'!B10</f>
        <v>0</v>
      </c>
      <c r="BB15" s="96">
        <f>'[5]QFD Converted #'!D10</f>
        <v>0</v>
      </c>
      <c r="BC15" s="96">
        <f>'[5]QFD Converted #'!E10</f>
        <v>0</v>
      </c>
      <c r="BD15" s="96">
        <f>'[5]QFD Converted #'!F10</f>
        <v>0</v>
      </c>
      <c r="BE15" s="96">
        <f>'[5]QFD Converted #'!G10</f>
        <v>0</v>
      </c>
      <c r="BF15" s="96">
        <f>'[5]QFD Converted #'!H10</f>
        <v>0</v>
      </c>
      <c r="BG15" s="96">
        <f>'[5]QFD Converted #'!I10</f>
        <v>0</v>
      </c>
      <c r="BH15" s="96">
        <f>'[5]QFD Converted #'!M10</f>
        <v>0</v>
      </c>
      <c r="BI15" s="96">
        <f>'[5]QFD Converted #'!N10</f>
        <v>0</v>
      </c>
      <c r="BJ15" s="96">
        <f>'[5]QFD Converted #'!O10</f>
        <v>0</v>
      </c>
      <c r="BK15" s="96">
        <f>'[5]QFD Converted #'!P10</f>
        <v>0</v>
      </c>
      <c r="BL15" s="96">
        <f>'[5]QFD Converted #'!Q10</f>
        <v>0</v>
      </c>
      <c r="BM15" s="89"/>
      <c r="BN15" s="89"/>
      <c r="BO15" s="89"/>
      <c r="BP15" s="89"/>
      <c r="BQ15" s="89"/>
      <c r="BR15" s="89"/>
      <c r="BS15" s="89"/>
      <c r="BT15" s="89"/>
      <c r="BU15" s="89"/>
      <c r="BV15" s="89"/>
      <c r="BW15" s="89"/>
      <c r="BX15" s="89"/>
      <c r="BY15" s="89"/>
      <c r="BZ15" s="92">
        <f t="shared" si="0"/>
        <v>86</v>
      </c>
      <c r="CA15" s="93">
        <f t="shared" si="1"/>
        <v>164.25</v>
      </c>
      <c r="CB15" s="247">
        <f t="shared" si="2"/>
        <v>9.6859796550199029</v>
      </c>
      <c r="CC15" s="86"/>
    </row>
    <row r="16" spans="1:82" ht="39.6">
      <c r="A16" s="122">
        <v>8</v>
      </c>
      <c r="B16" s="246" t="s">
        <v>22</v>
      </c>
      <c r="C16" s="235">
        <f>'NEW QFD Converted #'!B11</f>
        <v>0</v>
      </c>
      <c r="D16" s="235">
        <f>'NEW QFD Converted #'!C11</f>
        <v>0</v>
      </c>
      <c r="E16" s="235">
        <f>'NEW QFD Converted #'!D11</f>
        <v>0</v>
      </c>
      <c r="F16" s="235">
        <f>'NEW QFD Converted #'!E11</f>
        <v>0</v>
      </c>
      <c r="G16" s="235">
        <f>'NEW QFD Converted #'!G11</f>
        <v>3</v>
      </c>
      <c r="H16" s="235">
        <f>'NEW QFD Converted #'!H11</f>
        <v>1</v>
      </c>
      <c r="I16" s="235">
        <f>'NEW QFD Converted #'!J11</f>
        <v>1</v>
      </c>
      <c r="J16" s="234">
        <f>'[2]QFD Converted #'!G11</f>
        <v>1</v>
      </c>
      <c r="K16" s="234">
        <f>'[2]QFD Converted #'!L11</f>
        <v>0</v>
      </c>
      <c r="L16" s="89"/>
      <c r="M16" s="234">
        <f>'[2]QFD Converted #'!K11</f>
        <v>0</v>
      </c>
      <c r="N16" s="234">
        <f>'[2]QFD Converted #'!AG11</f>
        <v>1</v>
      </c>
      <c r="O16" s="235">
        <f>'NEW QFD Converted #'!K11</f>
        <v>3</v>
      </c>
      <c r="P16" s="235">
        <f>'NEW QFD Converted #'!M11</f>
        <v>3</v>
      </c>
      <c r="Q16" s="234">
        <f>'[2]QFD Converted #'!AX11</f>
        <v>0</v>
      </c>
      <c r="R16" s="234">
        <f>'[2]QFD Converted #'!AY11</f>
        <v>0</v>
      </c>
      <c r="S16" s="235">
        <f>'NEW QFD Converted #'!N11</f>
        <v>1</v>
      </c>
      <c r="T16" s="235">
        <f>'CPE 141'!B13</f>
        <v>1</v>
      </c>
      <c r="U16" s="80">
        <f>'[2]QFD Converted #'!$C$11</f>
        <v>1</v>
      </c>
      <c r="V16" s="234">
        <f>'[2]QFD Converted #'!E11</f>
        <v>0</v>
      </c>
      <c r="W16" s="234">
        <f>'[2]QFD Converted #'!K11</f>
        <v>0</v>
      </c>
      <c r="X16" s="234">
        <f>'[2]QFD Converted #'!F11</f>
        <v>1</v>
      </c>
      <c r="Y16" s="234">
        <f>'[2]QFD Converted #'!I11</f>
        <v>1</v>
      </c>
      <c r="Z16" s="234">
        <f>'[2]QFD Converted #'!G11</f>
        <v>1</v>
      </c>
      <c r="AA16" s="234">
        <f>'[2]QFD Converted #'!J11</f>
        <v>1</v>
      </c>
      <c r="AB16" s="234">
        <f>'[2]QFD Converted #'!N11</f>
        <v>0</v>
      </c>
      <c r="AC16" s="234">
        <f>'[2]QFD Converted #'!AA11</f>
        <v>0</v>
      </c>
      <c r="AD16" s="234">
        <f>'[2]QFD Converted #'!R11</f>
        <v>1</v>
      </c>
      <c r="AE16" s="234">
        <f>'[2]QFD Converted #'!AC11</f>
        <v>1</v>
      </c>
      <c r="AF16" s="89"/>
      <c r="AG16" s="89"/>
      <c r="AH16" s="89"/>
      <c r="AI16" s="89"/>
      <c r="AJ16" s="89"/>
      <c r="AK16" s="89"/>
      <c r="AL16" s="89"/>
      <c r="AM16" s="95">
        <f>'[1]CE QFD Converted #'!$D$11</f>
        <v>3</v>
      </c>
      <c r="AN16" s="89">
        <f>'[1]CE QFD Converted #'!$E$11</f>
        <v>3</v>
      </c>
      <c r="AO16" s="89">
        <f>'[1]CE QFD Converted #'!$F$11</f>
        <v>1</v>
      </c>
      <c r="AP16" s="89">
        <f>'[2]QFD Converted #'!$D$11</f>
        <v>3</v>
      </c>
      <c r="AQ16" s="89">
        <f>'[2]QFD Converted #'!$L$11</f>
        <v>0</v>
      </c>
      <c r="AR16" s="89">
        <f>'[2]QFD Converted #'!$W$11</f>
        <v>0</v>
      </c>
      <c r="AS16" s="89">
        <f>'[2]QFD Converted #'!$AH$11</f>
        <v>0</v>
      </c>
      <c r="AT16" s="89">
        <f>'[3]MFGE QFD Converted #'!$F$12</f>
        <v>1</v>
      </c>
      <c r="AU16" s="98">
        <v>0</v>
      </c>
      <c r="AV16" s="89">
        <f>'[4]ME QFD Converted #'!$F$12</f>
        <v>0</v>
      </c>
      <c r="AW16" s="89">
        <f>'[4]ME QFD Converted #'!$G$12</f>
        <v>0</v>
      </c>
      <c r="AX16" s="89">
        <f>'NEW QFD Converted #'!$I$11</f>
        <v>1</v>
      </c>
      <c r="AY16" s="89"/>
      <c r="AZ16" s="89"/>
      <c r="BA16" s="96">
        <f>'[5]QFD Converted #'!B11</f>
        <v>0</v>
      </c>
      <c r="BB16" s="96">
        <f>'[5]QFD Converted #'!D11</f>
        <v>0</v>
      </c>
      <c r="BC16" s="96">
        <f>'[5]QFD Converted #'!E11</f>
        <v>0</v>
      </c>
      <c r="BD16" s="96">
        <f>'[5]QFD Converted #'!F11</f>
        <v>0</v>
      </c>
      <c r="BE16" s="96">
        <f>'[5]QFD Converted #'!G11</f>
        <v>0</v>
      </c>
      <c r="BF16" s="96">
        <f>'[5]QFD Converted #'!H11</f>
        <v>0</v>
      </c>
      <c r="BG16" s="96">
        <f>'[5]QFD Converted #'!I11</f>
        <v>0</v>
      </c>
      <c r="BH16" s="96">
        <f>'[5]QFD Converted #'!M11</f>
        <v>0</v>
      </c>
      <c r="BI16" s="96">
        <f>'[5]QFD Converted #'!N11</f>
        <v>0</v>
      </c>
      <c r="BJ16" s="96">
        <f>'[5]QFD Converted #'!O11</f>
        <v>0</v>
      </c>
      <c r="BK16" s="96">
        <f>'[5]QFD Converted #'!P11</f>
        <v>0</v>
      </c>
      <c r="BL16" s="96">
        <f>'[5]QFD Converted #'!Q11</f>
        <v>0</v>
      </c>
      <c r="BM16" s="89"/>
      <c r="BN16" s="89"/>
      <c r="BO16" s="89"/>
      <c r="BP16" s="89"/>
      <c r="BQ16" s="89"/>
      <c r="BR16" s="89"/>
      <c r="BS16" s="89"/>
      <c r="BT16" s="89"/>
      <c r="BU16" s="89"/>
      <c r="BV16" s="89"/>
      <c r="BW16" s="89"/>
      <c r="BX16" s="89"/>
      <c r="BY16" s="89"/>
      <c r="BZ16" s="92">
        <f t="shared" si="0"/>
        <v>34</v>
      </c>
      <c r="CA16" s="93">
        <f t="shared" si="1"/>
        <v>78.75</v>
      </c>
      <c r="CB16" s="247">
        <f t="shared" si="2"/>
        <v>4.643962848297214</v>
      </c>
      <c r="CC16" s="86"/>
    </row>
    <row r="17" spans="1:141" ht="26.4">
      <c r="A17" s="122">
        <v>9</v>
      </c>
      <c r="B17" s="246" t="s">
        <v>23</v>
      </c>
      <c r="C17" s="235">
        <f>'NEW QFD Converted #'!B12</f>
        <v>3</v>
      </c>
      <c r="D17" s="235">
        <f>'NEW QFD Converted #'!C12</f>
        <v>0</v>
      </c>
      <c r="E17" s="235">
        <f>'NEW QFD Converted #'!D12</f>
        <v>0</v>
      </c>
      <c r="F17" s="235">
        <f>'NEW QFD Converted #'!E12</f>
        <v>0</v>
      </c>
      <c r="G17" s="235">
        <f>'NEW QFD Converted #'!G12</f>
        <v>9</v>
      </c>
      <c r="H17" s="235">
        <f>'NEW QFD Converted #'!H12</f>
        <v>1</v>
      </c>
      <c r="I17" s="235">
        <f>'NEW QFD Converted #'!J12</f>
        <v>1</v>
      </c>
      <c r="J17" s="234">
        <f>'[2]QFD Converted #'!G12</f>
        <v>1</v>
      </c>
      <c r="K17" s="234">
        <f>'[2]QFD Converted #'!L12</f>
        <v>1</v>
      </c>
      <c r="L17" s="89"/>
      <c r="M17" s="234">
        <f>'[2]QFD Converted #'!K12</f>
        <v>0</v>
      </c>
      <c r="N17" s="234">
        <f>'[2]QFD Converted #'!AG12</f>
        <v>3</v>
      </c>
      <c r="O17" s="235">
        <f>'NEW QFD Converted #'!K12</f>
        <v>3</v>
      </c>
      <c r="P17" s="235">
        <f>'NEW QFD Converted #'!M12</f>
        <v>3</v>
      </c>
      <c r="Q17" s="234">
        <f>'[2]QFD Converted #'!AX12</f>
        <v>0</v>
      </c>
      <c r="R17" s="234">
        <f>'[2]QFD Converted #'!AY12</f>
        <v>3</v>
      </c>
      <c r="S17" s="235">
        <f>'NEW QFD Converted #'!N12</f>
        <v>2</v>
      </c>
      <c r="T17" s="235">
        <f>'CPE 141'!B14</f>
        <v>1</v>
      </c>
      <c r="U17" s="80">
        <f>'[2]QFD Converted #'!$C$12</f>
        <v>1</v>
      </c>
      <c r="V17" s="234">
        <f>'[2]QFD Converted #'!E12</f>
        <v>0</v>
      </c>
      <c r="W17" s="234">
        <f>'[2]QFD Converted #'!K12</f>
        <v>0</v>
      </c>
      <c r="X17" s="234">
        <f>'[2]QFD Converted #'!F12</f>
        <v>1</v>
      </c>
      <c r="Y17" s="234">
        <f>'[2]QFD Converted #'!I12</f>
        <v>1</v>
      </c>
      <c r="Z17" s="234">
        <f>'[2]QFD Converted #'!G12</f>
        <v>1</v>
      </c>
      <c r="AA17" s="234">
        <f>'[2]QFD Converted #'!J12</f>
        <v>1</v>
      </c>
      <c r="AB17" s="234">
        <f>'[2]QFD Converted #'!N12</f>
        <v>1</v>
      </c>
      <c r="AC17" s="234">
        <f>'[2]QFD Converted #'!AA12</f>
        <v>1</v>
      </c>
      <c r="AD17" s="234">
        <f>'[2]QFD Converted #'!R12</f>
        <v>3</v>
      </c>
      <c r="AE17" s="234">
        <f>'[2]QFD Converted #'!AC12</f>
        <v>1</v>
      </c>
      <c r="AF17" s="89"/>
      <c r="AG17" s="89"/>
      <c r="AH17" s="89"/>
      <c r="AI17" s="89"/>
      <c r="AJ17" s="89"/>
      <c r="AK17" s="89"/>
      <c r="AL17" s="89"/>
      <c r="AM17" s="89">
        <f>'[1]CE QFD Converted #'!$D$12</f>
        <v>0</v>
      </c>
      <c r="AN17" s="89">
        <f>'[1]CE QFD Converted #'!$E$12</f>
        <v>3</v>
      </c>
      <c r="AO17" s="89">
        <f>'[1]CE QFD Converted #'!$F$12</f>
        <v>3</v>
      </c>
      <c r="AP17" s="89">
        <f>'[2]QFD Converted #'!$D$12</f>
        <v>1</v>
      </c>
      <c r="AQ17" s="89">
        <f>'[2]QFD Converted #'!$L$12</f>
        <v>1</v>
      </c>
      <c r="AR17" s="89">
        <f>'[2]QFD Converted #'!$W$12</f>
        <v>0</v>
      </c>
      <c r="AS17" s="89">
        <f>'[2]QFD Converted #'!$AH$12</f>
        <v>0</v>
      </c>
      <c r="AT17" s="89">
        <f>'[3]MFGE QFD Converted #'!$F$13</f>
        <v>1</v>
      </c>
      <c r="AU17" s="91">
        <v>0</v>
      </c>
      <c r="AV17" s="89">
        <f>'[4]ME QFD Converted #'!$F$13</f>
        <v>1</v>
      </c>
      <c r="AW17" s="89">
        <f>'[4]ME QFD Converted #'!$G$13</f>
        <v>1</v>
      </c>
      <c r="AX17" s="89">
        <f>'NEW QFD Converted #'!$I$12</f>
        <v>3</v>
      </c>
      <c r="AY17" s="89"/>
      <c r="AZ17" s="89"/>
      <c r="BA17" s="96">
        <f>'[5]QFD Converted #'!B12</f>
        <v>0</v>
      </c>
      <c r="BB17" s="96">
        <f>'[5]QFD Converted #'!D12</f>
        <v>0</v>
      </c>
      <c r="BC17" s="96">
        <f>'[5]QFD Converted #'!E12</f>
        <v>0</v>
      </c>
      <c r="BD17" s="96">
        <f>'[5]QFD Converted #'!F12</f>
        <v>0</v>
      </c>
      <c r="BE17" s="96">
        <f>'[5]QFD Converted #'!G12</f>
        <v>0</v>
      </c>
      <c r="BF17" s="96">
        <f>'[5]QFD Converted #'!H12</f>
        <v>0</v>
      </c>
      <c r="BG17" s="96">
        <f>'[5]QFD Converted #'!I12</f>
        <v>0</v>
      </c>
      <c r="BH17" s="96">
        <f>'[5]QFD Converted #'!M12</f>
        <v>0</v>
      </c>
      <c r="BI17" s="96">
        <f>'[5]QFD Converted #'!N12</f>
        <v>0</v>
      </c>
      <c r="BJ17" s="96">
        <f>'[5]QFD Converted #'!O12</f>
        <v>0</v>
      </c>
      <c r="BK17" s="96">
        <f>'[5]QFD Converted #'!P12</f>
        <v>0</v>
      </c>
      <c r="BL17" s="96">
        <f>'[5]QFD Converted #'!Q12</f>
        <v>0</v>
      </c>
      <c r="BM17" s="89"/>
      <c r="BN17" s="89"/>
      <c r="BO17" s="89"/>
      <c r="BP17" s="89"/>
      <c r="BQ17" s="89"/>
      <c r="BR17" s="89"/>
      <c r="BS17" s="89"/>
      <c r="BT17" s="89"/>
      <c r="BU17" s="89"/>
      <c r="BV17" s="89"/>
      <c r="BW17" s="89"/>
      <c r="BX17" s="89"/>
      <c r="BY17" s="89"/>
      <c r="BZ17" s="92">
        <f t="shared" si="0"/>
        <v>56</v>
      </c>
      <c r="CA17" s="93">
        <f t="shared" si="1"/>
        <v>104.25</v>
      </c>
      <c r="CB17" s="247">
        <f t="shared" si="2"/>
        <v>6.147722246793454</v>
      </c>
      <c r="CC17" s="86"/>
    </row>
    <row r="18" spans="1:141">
      <c r="A18" s="122">
        <v>10</v>
      </c>
      <c r="B18" s="246" t="s">
        <v>25</v>
      </c>
      <c r="C18" s="235">
        <f>'NEW QFD Converted #'!B13</f>
        <v>1</v>
      </c>
      <c r="D18" s="235">
        <f>'NEW QFD Converted #'!C13</f>
        <v>0</v>
      </c>
      <c r="E18" s="235">
        <f>'NEW QFD Converted #'!D13</f>
        <v>0</v>
      </c>
      <c r="F18" s="235">
        <f>'NEW QFD Converted #'!E13</f>
        <v>0</v>
      </c>
      <c r="G18" s="235">
        <f>'NEW QFD Converted #'!G13</f>
        <v>3</v>
      </c>
      <c r="H18" s="235">
        <f>'NEW QFD Converted #'!H13</f>
        <v>1</v>
      </c>
      <c r="I18" s="235">
        <f>'NEW QFD Converted #'!J13</f>
        <v>1</v>
      </c>
      <c r="J18" s="234">
        <f>'[2]QFD Converted #'!G13</f>
        <v>1</v>
      </c>
      <c r="K18" s="234">
        <f>'[2]QFD Converted #'!L13</f>
        <v>0</v>
      </c>
      <c r="L18" s="89"/>
      <c r="M18" s="234">
        <f>'[2]QFD Converted #'!K13</f>
        <v>0</v>
      </c>
      <c r="N18" s="234">
        <f>'[2]QFD Converted #'!AG13</f>
        <v>3</v>
      </c>
      <c r="O18" s="235">
        <f>'NEW QFD Converted #'!K13</f>
        <v>3</v>
      </c>
      <c r="P18" s="235">
        <f>'NEW QFD Converted #'!M13</f>
        <v>3</v>
      </c>
      <c r="Q18" s="234">
        <f>'[2]QFD Converted #'!AX13</f>
        <v>0</v>
      </c>
      <c r="R18" s="234">
        <f>'[2]QFD Converted #'!AY13</f>
        <v>0</v>
      </c>
      <c r="S18" s="235">
        <f>'NEW QFD Converted #'!N13</f>
        <v>2</v>
      </c>
      <c r="T18" s="235">
        <f>'CPE 141'!B15</f>
        <v>1</v>
      </c>
      <c r="U18" s="80">
        <f>'[2]QFD Converted #'!$C$13</f>
        <v>1</v>
      </c>
      <c r="V18" s="234">
        <f>'[2]QFD Converted #'!E13</f>
        <v>0</v>
      </c>
      <c r="W18" s="234">
        <f>'[2]QFD Converted #'!K13</f>
        <v>0</v>
      </c>
      <c r="X18" s="234">
        <f>'[2]QFD Converted #'!F13</f>
        <v>1</v>
      </c>
      <c r="Y18" s="234">
        <f>'[2]QFD Converted #'!I13</f>
        <v>1</v>
      </c>
      <c r="Z18" s="234">
        <f>'[2]QFD Converted #'!G13</f>
        <v>1</v>
      </c>
      <c r="AA18" s="234">
        <f>'[2]QFD Converted #'!J13</f>
        <v>1</v>
      </c>
      <c r="AB18" s="234">
        <f>'[2]QFD Converted #'!N13</f>
        <v>0</v>
      </c>
      <c r="AC18" s="234">
        <f>'[2]QFD Converted #'!AA13</f>
        <v>0</v>
      </c>
      <c r="AD18" s="234">
        <f>'[2]QFD Converted #'!R13</f>
        <v>3</v>
      </c>
      <c r="AE18" s="234">
        <f>'[2]QFD Converted #'!AC13</f>
        <v>1</v>
      </c>
      <c r="AF18" s="89"/>
      <c r="AG18" s="89"/>
      <c r="AH18" s="89"/>
      <c r="AI18" s="89"/>
      <c r="AJ18" s="89"/>
      <c r="AK18" s="89"/>
      <c r="AL18" s="89"/>
      <c r="AM18" s="95">
        <f>'[1]CE QFD Converted #'!$D$13</f>
        <v>0</v>
      </c>
      <c r="AN18" s="89">
        <f>'[1]CE QFD Converted #'!$E$13</f>
        <v>1</v>
      </c>
      <c r="AO18" s="89">
        <f>'[1]CE QFD Converted #'!$F$13</f>
        <v>1</v>
      </c>
      <c r="AP18" s="89">
        <f>'[2]QFD Converted #'!$D$13</f>
        <v>0</v>
      </c>
      <c r="AQ18" s="89">
        <f>'[2]QFD Converted #'!$L$13</f>
        <v>0</v>
      </c>
      <c r="AR18" s="89">
        <f>'[2]QFD Converted #'!$W$13</f>
        <v>0</v>
      </c>
      <c r="AS18" s="89">
        <f>'[2]QFD Converted #'!$AH$13</f>
        <v>0</v>
      </c>
      <c r="AT18" s="89">
        <f>'[3]MFGE QFD Converted #'!$F$14</f>
        <v>1</v>
      </c>
      <c r="AU18" s="91">
        <v>0</v>
      </c>
      <c r="AV18" s="89">
        <f>'[4]ME QFD Converted #'!$F$14</f>
        <v>1</v>
      </c>
      <c r="AW18" s="89">
        <f>'[4]ME QFD Converted #'!$G$14</f>
        <v>0</v>
      </c>
      <c r="AX18" s="89">
        <f>'NEW QFD Converted #'!$I$13</f>
        <v>1</v>
      </c>
      <c r="AY18" s="89"/>
      <c r="AZ18" s="89"/>
      <c r="BA18" s="96">
        <f>'[5]QFD Converted #'!B13</f>
        <v>0</v>
      </c>
      <c r="BB18" s="96">
        <f>'[5]QFD Converted #'!D13</f>
        <v>0</v>
      </c>
      <c r="BC18" s="96">
        <f>'[5]QFD Converted #'!E13</f>
        <v>0</v>
      </c>
      <c r="BD18" s="96">
        <f>'[5]QFD Converted #'!F13</f>
        <v>0</v>
      </c>
      <c r="BE18" s="96">
        <f>'[5]QFD Converted #'!G13</f>
        <v>0</v>
      </c>
      <c r="BF18" s="96">
        <f>'[5]QFD Converted #'!H13</f>
        <v>0</v>
      </c>
      <c r="BG18" s="96">
        <f>'[5]QFD Converted #'!I13</f>
        <v>0</v>
      </c>
      <c r="BH18" s="96">
        <f>'[5]QFD Converted #'!M13</f>
        <v>0</v>
      </c>
      <c r="BI18" s="96">
        <f>'[5]QFD Converted #'!N13</f>
        <v>0</v>
      </c>
      <c r="BJ18" s="96">
        <f>'[5]QFD Converted #'!O13</f>
        <v>0</v>
      </c>
      <c r="BK18" s="96">
        <f>'[5]QFD Converted #'!P13</f>
        <v>0</v>
      </c>
      <c r="BL18" s="96">
        <f>'[5]QFD Converted #'!Q13</f>
        <v>0</v>
      </c>
      <c r="BM18" s="89"/>
      <c r="BN18" s="89"/>
      <c r="BO18" s="89"/>
      <c r="BP18" s="89"/>
      <c r="BQ18" s="89"/>
      <c r="BR18" s="89"/>
      <c r="BS18" s="89"/>
      <c r="BT18" s="89"/>
      <c r="BU18" s="89"/>
      <c r="BV18" s="89"/>
      <c r="BW18" s="89"/>
      <c r="BX18" s="89"/>
      <c r="BY18" s="89"/>
      <c r="BZ18" s="92">
        <f t="shared" si="0"/>
        <v>33</v>
      </c>
      <c r="CA18" s="93">
        <f t="shared" si="1"/>
        <v>62.75</v>
      </c>
      <c r="CB18" s="247">
        <f t="shared" si="2"/>
        <v>3.7004275394368271</v>
      </c>
      <c r="CC18" s="86"/>
    </row>
    <row r="19" spans="1:141" ht="39.6">
      <c r="A19" s="122">
        <v>11</v>
      </c>
      <c r="B19" s="246" t="s">
        <v>5</v>
      </c>
      <c r="C19" s="235">
        <f>'NEW QFD Converted #'!B14</f>
        <v>1</v>
      </c>
      <c r="D19" s="235">
        <f>'NEW QFD Converted #'!C14</f>
        <v>3</v>
      </c>
      <c r="E19" s="235">
        <f>'NEW QFD Converted #'!D14</f>
        <v>3</v>
      </c>
      <c r="F19" s="235">
        <f>'NEW QFD Converted #'!E14</f>
        <v>9</v>
      </c>
      <c r="G19" s="235">
        <f>'NEW QFD Converted #'!G14</f>
        <v>9</v>
      </c>
      <c r="H19" s="235">
        <f>'NEW QFD Converted #'!H14</f>
        <v>3</v>
      </c>
      <c r="I19" s="235">
        <f>'NEW QFD Converted #'!J14</f>
        <v>3</v>
      </c>
      <c r="J19" s="234">
        <f>'[2]QFD Converted #'!G14</f>
        <v>9</v>
      </c>
      <c r="K19" s="234">
        <f>'[2]QFD Converted #'!L14</f>
        <v>3</v>
      </c>
      <c r="L19" s="89"/>
      <c r="M19" s="234">
        <f>'[2]QFD Converted #'!K14</f>
        <v>3</v>
      </c>
      <c r="N19" s="234">
        <f>'[2]QFD Converted #'!AG14</f>
        <v>0</v>
      </c>
      <c r="O19" s="235">
        <f>'NEW QFD Converted #'!K14</f>
        <v>3</v>
      </c>
      <c r="P19" s="235">
        <f>'NEW QFD Converted #'!M14</f>
        <v>3</v>
      </c>
      <c r="Q19" s="234">
        <f>'[2]QFD Converted #'!AX14</f>
        <v>3</v>
      </c>
      <c r="R19" s="234">
        <f>'[2]QFD Converted #'!AY14</f>
        <v>9</v>
      </c>
      <c r="S19" s="235">
        <f>'NEW QFD Converted #'!N14</f>
        <v>2</v>
      </c>
      <c r="T19" s="235">
        <f>'CPE 141'!B16</f>
        <v>3</v>
      </c>
      <c r="U19" s="80">
        <f>'[2]QFD Converted #'!$C$14</f>
        <v>3</v>
      </c>
      <c r="V19" s="234">
        <f>'[2]QFD Converted #'!E14</f>
        <v>3</v>
      </c>
      <c r="W19" s="234">
        <f>'[2]QFD Converted #'!K14</f>
        <v>3</v>
      </c>
      <c r="X19" s="234">
        <f>'[2]QFD Converted #'!F14</f>
        <v>3</v>
      </c>
      <c r="Y19" s="234">
        <f>'[2]QFD Converted #'!I14</f>
        <v>3</v>
      </c>
      <c r="Z19" s="234">
        <f>'[2]QFD Converted #'!G14</f>
        <v>9</v>
      </c>
      <c r="AA19" s="234">
        <f>'[2]QFD Converted #'!J14</f>
        <v>9</v>
      </c>
      <c r="AB19" s="234">
        <f>'[2]QFD Converted #'!N14</f>
        <v>3</v>
      </c>
      <c r="AC19" s="234">
        <f>'[2]QFD Converted #'!AA14</f>
        <v>3</v>
      </c>
      <c r="AD19" s="234">
        <f>'[2]QFD Converted #'!R14</f>
        <v>3</v>
      </c>
      <c r="AE19" s="234">
        <f>'[2]QFD Converted #'!AC14</f>
        <v>3</v>
      </c>
      <c r="AF19" s="89"/>
      <c r="AG19" s="89"/>
      <c r="AH19" s="89"/>
      <c r="AI19" s="89"/>
      <c r="AJ19" s="89"/>
      <c r="AK19" s="89"/>
      <c r="AL19" s="89"/>
      <c r="AM19" s="89">
        <f>'[1]CE QFD Converted #'!$D$14</f>
        <v>9</v>
      </c>
      <c r="AN19" s="89">
        <f>'[1]CE QFD Converted #'!$E$14</f>
        <v>3</v>
      </c>
      <c r="AO19" s="89">
        <f>'[1]CE QFD Converted #'!$F$14</f>
        <v>3</v>
      </c>
      <c r="AP19" s="89">
        <f>'[2]QFD Converted #'!$D$14</f>
        <v>1</v>
      </c>
      <c r="AQ19" s="89">
        <f>'[2]QFD Converted #'!$L$14</f>
        <v>3</v>
      </c>
      <c r="AR19" s="89">
        <f>'[2]QFD Converted #'!$W$14</f>
        <v>0</v>
      </c>
      <c r="AS19" s="89">
        <f>'[2]QFD Converted #'!$AH$14</f>
        <v>0</v>
      </c>
      <c r="AT19" s="89">
        <f>'[3]MFGE QFD Converted #'!$F$15</f>
        <v>3</v>
      </c>
      <c r="AU19" s="98">
        <v>3</v>
      </c>
      <c r="AV19" s="89">
        <f>'[4]ME QFD Converted #'!$F$15</f>
        <v>0</v>
      </c>
      <c r="AW19" s="89">
        <f>'[4]ME QFD Converted #'!$G$15</f>
        <v>1</v>
      </c>
      <c r="AX19" s="89">
        <f>'NEW QFD Converted #'!$I$14</f>
        <v>3</v>
      </c>
      <c r="AY19" s="89"/>
      <c r="AZ19" s="89"/>
      <c r="BA19" s="96">
        <f>'[5]QFD Converted #'!B14</f>
        <v>0</v>
      </c>
      <c r="BB19" s="96">
        <f>'[5]QFD Converted #'!D14</f>
        <v>0</v>
      </c>
      <c r="BC19" s="96">
        <f>'[5]QFD Converted #'!E14</f>
        <v>0</v>
      </c>
      <c r="BD19" s="96">
        <f>'[5]QFD Converted #'!F14</f>
        <v>0</v>
      </c>
      <c r="BE19" s="96">
        <f>'[5]QFD Converted #'!G14</f>
        <v>0</v>
      </c>
      <c r="BF19" s="96">
        <f>'[5]QFD Converted #'!H14</f>
        <v>0</v>
      </c>
      <c r="BG19" s="96">
        <f>'[5]QFD Converted #'!I14</f>
        <v>0</v>
      </c>
      <c r="BH19" s="96">
        <f>'[5]QFD Converted #'!M14</f>
        <v>0</v>
      </c>
      <c r="BI19" s="96">
        <f>'[5]QFD Converted #'!N14</f>
        <v>0</v>
      </c>
      <c r="BJ19" s="96">
        <f>'[5]QFD Converted #'!O14</f>
        <v>0</v>
      </c>
      <c r="BK19" s="96">
        <f>'[5]QFD Converted #'!P14</f>
        <v>0</v>
      </c>
      <c r="BL19" s="96">
        <f>'[5]QFD Converted #'!Q14</f>
        <v>0</v>
      </c>
      <c r="BM19" s="89"/>
      <c r="BN19" s="89"/>
      <c r="BO19" s="89"/>
      <c r="BP19" s="89"/>
      <c r="BQ19" s="89"/>
      <c r="BR19" s="89"/>
      <c r="BS19" s="89"/>
      <c r="BT19" s="89"/>
      <c r="BU19" s="89"/>
      <c r="BV19" s="89"/>
      <c r="BW19" s="89"/>
      <c r="BX19" s="89"/>
      <c r="BY19" s="89"/>
      <c r="BZ19" s="92">
        <f t="shared" si="0"/>
        <v>143</v>
      </c>
      <c r="CA19" s="93">
        <f t="shared" si="1"/>
        <v>267.25</v>
      </c>
      <c r="CB19" s="247">
        <f t="shared" si="2"/>
        <v>15.759988205808639</v>
      </c>
      <c r="CC19" s="86"/>
    </row>
    <row r="20" spans="1:141" ht="21" hidden="1" customHeight="1">
      <c r="A20" s="122">
        <v>12</v>
      </c>
      <c r="B20" s="248"/>
      <c r="C20" s="88"/>
      <c r="D20" s="89"/>
      <c r="E20" s="89"/>
      <c r="F20" s="89"/>
      <c r="G20" s="89"/>
      <c r="H20" s="89"/>
      <c r="I20" s="89"/>
      <c r="J20" s="89"/>
      <c r="K20" s="89"/>
      <c r="L20" s="89"/>
      <c r="M20" s="90"/>
      <c r="N20" s="89"/>
      <c r="O20" s="235">
        <f>'NEW QFD Converted #'!K15</f>
        <v>0</v>
      </c>
      <c r="P20" s="90"/>
      <c r="Q20" s="89"/>
      <c r="R20" s="89"/>
      <c r="S20" s="89"/>
      <c r="T20" s="89"/>
      <c r="U20" s="80">
        <f>'[2]QFD Converted #'!$C$3</f>
        <v>2</v>
      </c>
      <c r="V20" s="89"/>
      <c r="W20" s="89"/>
      <c r="X20" s="89"/>
      <c r="Y20" s="89"/>
      <c r="Z20" s="89"/>
      <c r="AA20" s="89"/>
      <c r="AB20" s="89"/>
      <c r="AC20" s="89"/>
      <c r="AD20" s="89"/>
      <c r="AE20" s="89"/>
      <c r="AF20" s="89"/>
      <c r="AG20" s="89"/>
      <c r="AH20" s="89"/>
      <c r="AI20" s="89"/>
      <c r="AJ20" s="89"/>
      <c r="AK20" s="89"/>
      <c r="AL20" s="89"/>
      <c r="AM20" s="1"/>
      <c r="AN20" s="99"/>
      <c r="AO20" s="99"/>
      <c r="AP20" s="99"/>
      <c r="AQ20" s="99"/>
      <c r="AR20" s="99"/>
      <c r="AS20" s="99"/>
      <c r="AT20" s="99"/>
      <c r="AU20" s="99"/>
      <c r="AV20" s="99"/>
      <c r="AW20" s="99"/>
      <c r="AX20" s="99"/>
      <c r="AY20" s="99"/>
      <c r="AZ20" s="89"/>
      <c r="BA20" s="89"/>
      <c r="BB20" s="80">
        <f>'[5]QFD Converted #'!D15</f>
        <v>0</v>
      </c>
      <c r="BC20" s="80">
        <f>'[5]QFD Converted #'!E15</f>
        <v>0</v>
      </c>
      <c r="BD20" s="80">
        <f>'[5]QFD Converted #'!F15</f>
        <v>0</v>
      </c>
      <c r="BE20" s="80">
        <f>'[5]QFD Converted #'!G15</f>
        <v>0</v>
      </c>
      <c r="BF20" s="80">
        <f>'[5]QFD Converted #'!H15</f>
        <v>0</v>
      </c>
      <c r="BG20" s="80">
        <f>'[5]QFD Converted #'!I15</f>
        <v>0</v>
      </c>
      <c r="BH20" s="89"/>
      <c r="BI20" s="89"/>
      <c r="BJ20" s="89"/>
      <c r="BK20" s="89"/>
      <c r="BL20" s="89"/>
      <c r="BM20" s="89"/>
      <c r="BN20" s="89"/>
      <c r="BO20" s="89"/>
      <c r="BP20" s="89"/>
      <c r="BQ20" s="89"/>
      <c r="BR20" s="89"/>
      <c r="BS20" s="89"/>
      <c r="BT20" s="89"/>
      <c r="BU20" s="89"/>
      <c r="BV20" s="89"/>
      <c r="BW20" s="89"/>
      <c r="BX20" s="89"/>
      <c r="BY20" s="89"/>
      <c r="BZ20" s="92">
        <f t="shared" si="0"/>
        <v>2</v>
      </c>
      <c r="CA20" s="93">
        <f t="shared" si="1"/>
        <v>0</v>
      </c>
      <c r="CB20" s="247">
        <f t="shared" si="2"/>
        <v>0</v>
      </c>
      <c r="CC20" s="86"/>
    </row>
    <row r="21" spans="1:141" ht="21" hidden="1" customHeight="1">
      <c r="A21" s="122">
        <v>13</v>
      </c>
      <c r="B21" s="248"/>
      <c r="C21" s="88"/>
      <c r="D21" s="89"/>
      <c r="E21" s="89"/>
      <c r="F21" s="89"/>
      <c r="G21" s="89"/>
      <c r="H21" s="89"/>
      <c r="I21" s="89"/>
      <c r="J21" s="89"/>
      <c r="K21" s="89"/>
      <c r="L21" s="89"/>
      <c r="M21" s="90"/>
      <c r="N21" s="89"/>
      <c r="O21" s="235">
        <f>'NEW QFD Converted #'!K16</f>
        <v>1</v>
      </c>
      <c r="P21" s="90"/>
      <c r="Q21" s="89"/>
      <c r="R21" s="89"/>
      <c r="S21" s="89"/>
      <c r="T21" s="89"/>
      <c r="U21" s="80">
        <f>'[2]QFD Converted #'!$C$4</f>
        <v>3</v>
      </c>
      <c r="V21" s="89"/>
      <c r="W21" s="89"/>
      <c r="X21" s="89"/>
      <c r="Y21" s="89"/>
      <c r="Z21" s="89"/>
      <c r="AA21" s="89"/>
      <c r="AB21" s="89"/>
      <c r="AC21" s="89"/>
      <c r="AD21" s="89"/>
      <c r="AE21" s="89"/>
      <c r="AF21" s="89"/>
      <c r="AG21" s="89"/>
      <c r="AH21" s="89"/>
      <c r="AI21" s="89"/>
      <c r="AJ21" s="89"/>
      <c r="AK21" s="89"/>
      <c r="AL21" s="89"/>
      <c r="AM21" s="99"/>
      <c r="AN21" s="99"/>
      <c r="AO21" s="99"/>
      <c r="AP21" s="99"/>
      <c r="AQ21" s="99"/>
      <c r="AR21" s="99"/>
      <c r="AS21" s="99"/>
      <c r="AT21" s="99"/>
      <c r="AU21" s="99"/>
      <c r="AV21" s="99"/>
      <c r="AW21" s="99"/>
      <c r="AX21" s="99"/>
      <c r="AY21" s="99"/>
      <c r="AZ21" s="89"/>
      <c r="BA21" s="89"/>
      <c r="BB21" s="80">
        <f>'[5]QFD Converted #'!D16</f>
        <v>0</v>
      </c>
      <c r="BC21" s="80">
        <f>'[5]QFD Converted #'!E16</f>
        <v>0</v>
      </c>
      <c r="BD21" s="80">
        <f>'[5]QFD Converted #'!F16</f>
        <v>0</v>
      </c>
      <c r="BE21" s="80">
        <f>'[5]QFD Converted #'!G16</f>
        <v>0</v>
      </c>
      <c r="BF21" s="80">
        <f>'[5]QFD Converted #'!H16</f>
        <v>0</v>
      </c>
      <c r="BG21" s="80">
        <f>'[5]QFD Converted #'!I16</f>
        <v>0</v>
      </c>
      <c r="BH21" s="89"/>
      <c r="BI21" s="89"/>
      <c r="BJ21" s="89"/>
      <c r="BK21" s="89"/>
      <c r="BL21" s="89"/>
      <c r="BM21" s="89"/>
      <c r="BN21" s="89"/>
      <c r="BO21" s="89"/>
      <c r="BP21" s="89"/>
      <c r="BQ21" s="89"/>
      <c r="BR21" s="89"/>
      <c r="BS21" s="89"/>
      <c r="BT21" s="89"/>
      <c r="BU21" s="89"/>
      <c r="BV21" s="89"/>
      <c r="BW21" s="89"/>
      <c r="BX21" s="89"/>
      <c r="BY21" s="89"/>
      <c r="BZ21" s="92">
        <f t="shared" si="0"/>
        <v>4</v>
      </c>
      <c r="CA21" s="93">
        <f t="shared" si="1"/>
        <v>4</v>
      </c>
      <c r="CB21" s="247">
        <f t="shared" si="2"/>
        <v>0.23588382721509657</v>
      </c>
      <c r="CC21" s="86"/>
    </row>
    <row r="22" spans="1:141" ht="16.5" hidden="1" customHeight="1">
      <c r="A22" s="122">
        <v>14</v>
      </c>
      <c r="B22" s="248"/>
      <c r="C22" s="89"/>
      <c r="D22" s="89"/>
      <c r="E22" s="89"/>
      <c r="F22" s="89"/>
      <c r="G22" s="89"/>
      <c r="H22" s="89"/>
      <c r="I22" s="89"/>
      <c r="J22" s="89"/>
      <c r="K22" s="89"/>
      <c r="L22" s="89"/>
      <c r="M22" s="90"/>
      <c r="N22" s="89"/>
      <c r="O22" s="235">
        <f>'NEW QFD Converted #'!K17</f>
        <v>1</v>
      </c>
      <c r="P22" s="90"/>
      <c r="Q22" s="100"/>
      <c r="R22" s="100"/>
      <c r="S22" s="100"/>
      <c r="T22" s="100"/>
      <c r="U22" s="80">
        <f>'[2]QFD Converted #'!$C$5</f>
        <v>1</v>
      </c>
      <c r="V22" s="100"/>
      <c r="W22" s="100"/>
      <c r="X22" s="100"/>
      <c r="Y22" s="100"/>
      <c r="Z22" s="100"/>
      <c r="AA22" s="100"/>
      <c r="AB22" s="100"/>
      <c r="AC22" s="100"/>
      <c r="AD22" s="100"/>
      <c r="AE22" s="100"/>
      <c r="AF22" s="100"/>
      <c r="AG22" s="100"/>
      <c r="AH22" s="89"/>
      <c r="AI22" s="89"/>
      <c r="AJ22" s="89"/>
      <c r="AK22" s="89"/>
      <c r="AL22" s="100"/>
      <c r="AM22" s="1"/>
      <c r="AN22" s="101"/>
      <c r="AO22" s="101"/>
      <c r="AP22" s="101"/>
      <c r="AQ22" s="101"/>
      <c r="AR22" s="101"/>
      <c r="AS22" s="101"/>
      <c r="AT22" s="101"/>
      <c r="AU22" s="101"/>
      <c r="AV22" s="101"/>
      <c r="AW22" s="101"/>
      <c r="AX22" s="101"/>
      <c r="AY22" s="101"/>
      <c r="AZ22" s="100"/>
      <c r="BA22" s="100"/>
      <c r="BB22" s="80">
        <f>'[5]QFD Converted #'!D17</f>
        <v>0</v>
      </c>
      <c r="BC22" s="80">
        <f>'[5]QFD Converted #'!E17</f>
        <v>0</v>
      </c>
      <c r="BD22" s="80">
        <f>'[5]QFD Converted #'!F17</f>
        <v>0</v>
      </c>
      <c r="BE22" s="80">
        <f>'[5]QFD Converted #'!G17</f>
        <v>0</v>
      </c>
      <c r="BF22" s="80">
        <f>'[5]QFD Converted #'!H17</f>
        <v>0</v>
      </c>
      <c r="BG22" s="80">
        <f>'[5]QFD Converted #'!I17</f>
        <v>0</v>
      </c>
      <c r="BH22" s="100"/>
      <c r="BI22" s="100"/>
      <c r="BJ22" s="100"/>
      <c r="BK22" s="100"/>
      <c r="BL22" s="100"/>
      <c r="BM22" s="100"/>
      <c r="BN22" s="100"/>
      <c r="BO22" s="100"/>
      <c r="BP22" s="100"/>
      <c r="BQ22" s="100"/>
      <c r="BR22" s="100"/>
      <c r="BS22" s="100"/>
      <c r="BT22" s="100"/>
      <c r="BU22" s="100"/>
      <c r="BV22" s="100"/>
      <c r="BW22" s="100"/>
      <c r="BX22" s="100"/>
      <c r="BY22" s="100"/>
      <c r="BZ22" s="92">
        <f t="shared" si="0"/>
        <v>2</v>
      </c>
      <c r="CA22" s="93">
        <f t="shared" si="1"/>
        <v>4</v>
      </c>
      <c r="CB22" s="247">
        <f t="shared" si="2"/>
        <v>0.23588382721509657</v>
      </c>
      <c r="CC22" s="86"/>
    </row>
    <row r="23" spans="1:141" s="69" customFormat="1">
      <c r="A23" s="237">
        <v>12</v>
      </c>
      <c r="B23" s="249" t="s">
        <v>319</v>
      </c>
      <c r="C23" s="102"/>
      <c r="D23" s="103"/>
      <c r="E23" s="103"/>
      <c r="F23" s="103"/>
      <c r="G23" s="103"/>
      <c r="H23" s="103"/>
      <c r="I23" s="103"/>
      <c r="J23" s="103"/>
      <c r="K23" s="103"/>
      <c r="L23" s="103"/>
      <c r="M23" s="103"/>
      <c r="N23" s="103"/>
      <c r="O23" s="103"/>
      <c r="P23" s="103"/>
      <c r="Q23" s="102"/>
      <c r="R23" s="102"/>
      <c r="S23" s="102"/>
      <c r="T23" s="102"/>
      <c r="U23" s="102"/>
      <c r="V23" s="102"/>
      <c r="W23" s="102"/>
      <c r="X23" s="102"/>
      <c r="Y23" s="102"/>
      <c r="Z23" s="102"/>
      <c r="AA23" s="102"/>
      <c r="AB23" s="102"/>
      <c r="AC23" s="102"/>
      <c r="AD23" s="102"/>
      <c r="AE23" s="102"/>
      <c r="AF23" s="102"/>
      <c r="AG23" s="102"/>
      <c r="AH23" s="103"/>
      <c r="AI23" s="103"/>
      <c r="AJ23" s="103"/>
      <c r="AK23" s="103"/>
      <c r="AL23" s="102"/>
      <c r="AM23" s="102"/>
      <c r="AN23" s="102"/>
      <c r="AO23" s="102"/>
      <c r="AP23" s="102"/>
      <c r="AQ23" s="102"/>
      <c r="AR23" s="102"/>
      <c r="AS23" s="102"/>
      <c r="AT23" s="102"/>
      <c r="AU23" s="102"/>
      <c r="AV23" s="102"/>
      <c r="AW23" s="102"/>
      <c r="AX23" s="102" t="s">
        <v>265</v>
      </c>
      <c r="AY23" s="102"/>
      <c r="AZ23" s="102"/>
      <c r="BA23" s="102" t="s">
        <v>266</v>
      </c>
      <c r="BB23" s="102"/>
      <c r="BC23" s="102"/>
      <c r="BD23" s="102"/>
      <c r="BE23" s="102"/>
      <c r="BF23" s="102"/>
      <c r="BG23" s="102"/>
      <c r="BH23" s="102"/>
      <c r="BI23" s="102"/>
      <c r="BJ23" s="102"/>
      <c r="BK23" s="102"/>
      <c r="BL23" s="102"/>
      <c r="BM23" s="102"/>
      <c r="BN23" s="102"/>
      <c r="BO23" s="102"/>
      <c r="BP23" s="102"/>
      <c r="BQ23" s="102"/>
      <c r="BR23" s="102"/>
      <c r="BS23" s="102"/>
      <c r="BT23" s="102"/>
      <c r="BU23" s="102"/>
      <c r="BV23" s="102"/>
      <c r="BW23" s="102"/>
      <c r="BX23" s="102"/>
      <c r="BY23" s="102"/>
      <c r="BZ23" s="104"/>
      <c r="CA23" s="105"/>
      <c r="CB23" s="250"/>
      <c r="CC23" s="106"/>
      <c r="CD23" s="67"/>
      <c r="CE23" s="67"/>
      <c r="CF23" s="67"/>
      <c r="CG23" s="67"/>
      <c r="CH23" s="67"/>
      <c r="CI23" s="67"/>
      <c r="CJ23" s="67"/>
      <c r="CK23" s="67"/>
      <c r="CL23" s="67"/>
      <c r="CM23" s="67"/>
      <c r="CN23" s="67"/>
      <c r="CO23" s="67"/>
      <c r="CP23" s="67"/>
      <c r="CQ23" s="67"/>
      <c r="CR23" s="67"/>
      <c r="CS23" s="67"/>
      <c r="CT23" s="67"/>
      <c r="CU23" s="67"/>
      <c r="CV23" s="67"/>
      <c r="CW23" s="67"/>
      <c r="CX23" s="67"/>
      <c r="CY23" s="67"/>
      <c r="CZ23" s="67"/>
      <c r="DA23" s="67"/>
      <c r="DB23" s="67"/>
      <c r="DC23" s="67"/>
      <c r="DD23" s="67"/>
      <c r="DE23" s="67"/>
      <c r="DF23" s="67"/>
      <c r="DG23" s="67"/>
      <c r="DH23" s="67"/>
      <c r="DI23" s="67"/>
      <c r="DJ23" s="67"/>
      <c r="DK23" s="67"/>
      <c r="DL23" s="67"/>
      <c r="DM23" s="67"/>
      <c r="DN23" s="67"/>
      <c r="DO23" s="67"/>
      <c r="DP23" s="67"/>
      <c r="DQ23" s="67"/>
      <c r="DR23" s="67"/>
      <c r="DS23" s="67"/>
      <c r="DT23" s="67"/>
      <c r="DU23" s="67"/>
      <c r="DV23" s="67"/>
      <c r="DW23" s="67"/>
      <c r="DX23" s="67"/>
      <c r="DY23" s="67"/>
      <c r="DZ23" s="67"/>
      <c r="EA23" s="67"/>
      <c r="EB23" s="67"/>
      <c r="EC23" s="67"/>
      <c r="ED23" s="67"/>
      <c r="EE23" s="67"/>
      <c r="EF23" s="67"/>
      <c r="EG23" s="67"/>
      <c r="EH23" s="67"/>
      <c r="EI23" s="67"/>
      <c r="EJ23" s="67"/>
      <c r="EK23" s="67"/>
    </row>
    <row r="24" spans="1:141" ht="66">
      <c r="A24" s="122">
        <v>13</v>
      </c>
      <c r="B24" s="251" t="s">
        <v>315</v>
      </c>
      <c r="C24" s="235"/>
      <c r="D24" s="235"/>
      <c r="E24" s="235"/>
      <c r="F24" s="235"/>
      <c r="G24" s="235"/>
      <c r="H24" s="235"/>
      <c r="I24" s="235"/>
      <c r="J24" s="80">
        <f>IF([2]CPE219!G26 = "H",9, IF([2]CPE219!G26= "M",3, IF([2]CPE219!G26= "L",1, IF([2]CPE219!G26 ="",0))))</f>
        <v>0</v>
      </c>
      <c r="K24" s="80">
        <f>IF([2]CPE259!E26="H",9,IF([2]CPE259!E26="M",3,IF([2]CPE259!E26="L",1,IF([2]CPE259!E26="",0))))</f>
        <v>0</v>
      </c>
      <c r="L24" s="89"/>
      <c r="M24" s="80">
        <f>IF([2]CPE319!E26="H",9,IF([2]CPE319!E26="M",3,IF([2]CPE319!E26 ="L",1,IF([2]CPE319!E26 ="",0))))</f>
        <v>0</v>
      </c>
      <c r="N24" s="80">
        <f>'[2]QFD Converted #'!$AG$23</f>
        <v>0</v>
      </c>
      <c r="O24" s="235"/>
      <c r="P24" s="235"/>
      <c r="Q24" s="80">
        <f>'[2]QFD Converted #'!$BM$23</f>
        <v>0</v>
      </c>
      <c r="R24" s="80">
        <f>'[2]QFD Converted #'!$BN$23</f>
        <v>0</v>
      </c>
      <c r="S24" s="235"/>
      <c r="T24" s="107"/>
      <c r="U24" s="80">
        <f>'[2]QFD Converted #'!$C$23</f>
        <v>3</v>
      </c>
      <c r="V24" s="234">
        <f>'[2]QFD Converted #'!E23</f>
        <v>0</v>
      </c>
      <c r="W24" s="234">
        <f>'[2]QFD Converted #'!K23</f>
        <v>0</v>
      </c>
      <c r="X24" s="234">
        <f>'[2]QFD Converted #'!F23</f>
        <v>9</v>
      </c>
      <c r="Y24" s="234">
        <f>'[2]QFD Converted #'!I23</f>
        <v>1</v>
      </c>
      <c r="Z24" s="234">
        <f>'[2]QFD Converted #'!G23</f>
        <v>3</v>
      </c>
      <c r="AA24" s="234">
        <f>'[2]QFD Converted #'!J23</f>
        <v>3</v>
      </c>
      <c r="AB24" s="234">
        <f>'[2]QFD Converted #'!N23</f>
        <v>3</v>
      </c>
      <c r="AC24" s="234">
        <f>'[2]QFD Converted #'!AA23</f>
        <v>3</v>
      </c>
      <c r="AD24" s="234">
        <f>'[2]QFD Converted #'!R23</f>
        <v>0</v>
      </c>
      <c r="AE24" s="234">
        <f>'[2]QFD Converted #'!AC23</f>
        <v>0</v>
      </c>
      <c r="AF24" s="107"/>
      <c r="AG24" s="107"/>
      <c r="AH24" s="89"/>
      <c r="AI24" s="89"/>
      <c r="AJ24" s="89"/>
      <c r="AK24" s="89"/>
      <c r="AL24" s="107"/>
      <c r="AM24" s="107"/>
      <c r="AN24" s="107"/>
      <c r="AO24" s="107"/>
      <c r="AP24" s="107"/>
      <c r="AQ24" s="107"/>
      <c r="AR24" s="107"/>
      <c r="AS24" s="107"/>
      <c r="AT24" s="107"/>
      <c r="AU24" s="107"/>
      <c r="AV24" s="107"/>
      <c r="AW24" s="107"/>
      <c r="AX24" s="107"/>
      <c r="AY24" s="107"/>
      <c r="AZ24" s="107"/>
      <c r="BA24" s="107"/>
      <c r="BB24" s="107"/>
      <c r="BC24" s="107"/>
      <c r="BD24" s="107"/>
      <c r="BE24" s="107"/>
      <c r="BF24" s="107"/>
      <c r="BG24" s="107"/>
      <c r="BH24" s="107"/>
      <c r="BI24" s="107"/>
      <c r="BJ24" s="107"/>
      <c r="BK24" s="107"/>
      <c r="BL24" s="107"/>
      <c r="BM24" s="107"/>
      <c r="BN24" s="107"/>
      <c r="BO24" s="107"/>
      <c r="BP24" s="107"/>
      <c r="BQ24" s="107"/>
      <c r="BR24" s="107"/>
      <c r="BS24" s="107"/>
      <c r="BT24" s="107"/>
      <c r="BU24" s="107"/>
      <c r="BV24" s="107"/>
      <c r="BW24" s="107"/>
      <c r="BX24" s="107"/>
      <c r="BY24" s="107"/>
      <c r="BZ24" s="92">
        <f>SUM(C24:BY24)</f>
        <v>25</v>
      </c>
      <c r="CA24" s="93">
        <f>($C$8*C24)+($D$8*D24)+($E$8*E24)+($F$8*F24)+($G$8*G24)+($H$8*H24)+($I$8*I24)+($J$8*J24)+($K$8*K24)+($L$8*L24)+($M$8*M24)+($N$8*N24)+($O$8*O24)+($P$8*P24)+($Q$8*Q24)+($W$8*W24)+($AE$8*AE24)+($AH$8*AH24)+($AI$8*AI24)+($AJ$8*AJ24)+($AK$8*AK24)+($AL$8*AL24)+($AM$8*AM24)+($AN$8*AN24)+($AO$8*AO24)+($AP$8*AP24)+($AQ$8*AQ24)+($AR$8*AR24)+($AS$8*AS24)+($AT$8*AT24)+($AU$8*AU24)+($AV$8*AV24)+($AW$8*AW24)+($AX$8*AX24)+($AY$8*AY24)+($AZ$8*AZ24)+($BA$8*BA24)+($BB$8*BB24)+($BC$8*BC24)+($BE$8*BE24)+($BG$8*BG24)+($BH$8*BH24)+($BI$8*BI24)+($BJ$8*BJ24)+($BK$8*BK24)+($BL$8*BL24)+($BM$8*BM24)+($BN$8*BN24)+($BO$8*BO24)+($BP$8*BP24)+($BQ$8*BQ24)+($BR$8*BR24)+($BS$8*BS24)+($BT$8*BT24)+($BU$8*BU24)+($BV$8*BV24)+($BW$9*BW24)+($BX$8*BX24)+($BY$8*BY24)</f>
        <v>0</v>
      </c>
      <c r="CB24" s="247">
        <f>CA24/$CA$28*100</f>
        <v>0</v>
      </c>
      <c r="CC24" s="86"/>
    </row>
    <row r="25" spans="1:141" ht="26.4">
      <c r="A25" s="122">
        <v>14</v>
      </c>
      <c r="B25" s="252" t="s">
        <v>316</v>
      </c>
      <c r="C25" s="235"/>
      <c r="D25" s="235"/>
      <c r="E25" s="235"/>
      <c r="F25" s="235"/>
      <c r="G25" s="235"/>
      <c r="H25" s="235"/>
      <c r="I25" s="235"/>
      <c r="J25" s="80">
        <f>IF([2]CPE219!G27 = "H",9, IF([2]CPE219!G27= "M",3, IF([2]CPE219!G27= "L",1, IF([2]CPE219!G27 ="",0))))</f>
        <v>0</v>
      </c>
      <c r="K25" s="80">
        <f>IF([2]CPE259!E27="H",9,IF([2]CPE259!E27="M",3,IF([2]CPE259!E27="L",1,IF([2]CPE259!E27="",0))))</f>
        <v>0</v>
      </c>
      <c r="L25" s="89"/>
      <c r="M25" s="80">
        <f>IF([2]CPE319!E27="H",9,IF([2]CPE319!E27="M",3,IF([2]CPE319!E27 ="L",1,IF([2]CPE319!E27 ="",0))))</f>
        <v>0</v>
      </c>
      <c r="N25" s="80">
        <f>'[2]QFD Converted #'!$AG$23</f>
        <v>0</v>
      </c>
      <c r="O25" s="235"/>
      <c r="P25" s="235"/>
      <c r="Q25" s="80">
        <f>'[2]QFD Converted #'!$BM$23</f>
        <v>0</v>
      </c>
      <c r="R25" s="80">
        <f>'[2]QFD Converted #'!$BN$23</f>
        <v>0</v>
      </c>
      <c r="S25" s="235"/>
      <c r="T25" s="89"/>
      <c r="U25" s="80">
        <f>'[2]QFD Converted #'!$C$24</f>
        <v>1</v>
      </c>
      <c r="V25" s="234">
        <f>'[2]QFD Converted #'!E24</f>
        <v>0</v>
      </c>
      <c r="W25" s="234">
        <f>'[2]QFD Converted #'!K24</f>
        <v>0</v>
      </c>
      <c r="X25" s="234">
        <f>'[2]QFD Converted #'!F24</f>
        <v>1</v>
      </c>
      <c r="Y25" s="234">
        <f>'[2]QFD Converted #'!I24</f>
        <v>1</v>
      </c>
      <c r="Z25" s="234">
        <f>'[2]QFD Converted #'!G24</f>
        <v>1</v>
      </c>
      <c r="AA25" s="234">
        <f>'[2]QFD Converted #'!J24</f>
        <v>1</v>
      </c>
      <c r="AB25" s="234">
        <f>'[2]QFD Converted #'!N24</f>
        <v>0</v>
      </c>
      <c r="AC25" s="234">
        <f>'[2]QFD Converted #'!AA24</f>
        <v>0</v>
      </c>
      <c r="AD25" s="234">
        <f>'[2]QFD Converted #'!R24</f>
        <v>0</v>
      </c>
      <c r="AE25" s="234">
        <f>'[2]QFD Converted #'!AC24</f>
        <v>0</v>
      </c>
      <c r="AF25" s="89"/>
      <c r="AG25" s="89"/>
      <c r="AH25" s="89"/>
      <c r="AI25" s="89"/>
      <c r="AJ25" s="89"/>
      <c r="AK25" s="89"/>
      <c r="AL25" s="89"/>
      <c r="AM25" s="89"/>
      <c r="AN25" s="89"/>
      <c r="AO25" s="89"/>
      <c r="AP25" s="89"/>
      <c r="AQ25" s="89"/>
      <c r="AR25" s="89"/>
      <c r="AS25" s="89"/>
      <c r="AT25" s="89"/>
      <c r="AU25" s="89"/>
      <c r="AV25" s="89"/>
      <c r="AW25" s="89"/>
      <c r="AX25" s="89"/>
      <c r="AY25" s="89"/>
      <c r="AZ25" s="89"/>
      <c r="BA25" s="89"/>
      <c r="BB25" s="89"/>
      <c r="BC25" s="89"/>
      <c r="BD25" s="89"/>
      <c r="BE25" s="89"/>
      <c r="BF25" s="89"/>
      <c r="BG25" s="89"/>
      <c r="BH25" s="89"/>
      <c r="BI25" s="89"/>
      <c r="BJ25" s="89"/>
      <c r="BK25" s="89"/>
      <c r="BL25" s="89"/>
      <c r="BM25" s="89"/>
      <c r="BN25" s="89"/>
      <c r="BO25" s="89"/>
      <c r="BP25" s="89"/>
      <c r="BQ25" s="89"/>
      <c r="BR25" s="89"/>
      <c r="BS25" s="89"/>
      <c r="BT25" s="89"/>
      <c r="BU25" s="89"/>
      <c r="BV25" s="89"/>
      <c r="BW25" s="89"/>
      <c r="BX25" s="89"/>
      <c r="BY25" s="89"/>
      <c r="BZ25" s="92">
        <f>SUM(C25:BY25)</f>
        <v>5</v>
      </c>
      <c r="CA25" s="93">
        <f>($C$8*C25)+($D$8*D25)+($E$8*E25)+($F$8*F25)+($G$8*G25)+($H$8*H25)+($I$8*I25)+($J$8*J25)+($K$8*K25)+($L$8*L25)+($M$8*M25)+($N$8*N25)+($O$8*O25)+($P$8*P25)+($Q$8*Q25)+($W$8*W25)+($AE$8*AE25)+($AH$8*AH25)+($AI$8*AI25)+($AJ$8*AJ25)+($AK$8*AK25)+($AL$8*AL25)+($AM$8*AM25)+($AN$8*AN25)+($AO$8*AO25)+($AP$8*AP25)+($AQ$8*AQ25)+($AR$8*AR25)+($AS$8*AS25)+($AT$8*AT25)+($AU$8*AU25)+($AV$8*AV25)+($AW$8*AW25)+($AX$8*AX25)+($AY$8*AY25)+($AZ$8*AZ25)+($BA$8*BA25)+($BB$8*BB25)+($BC$8*BC25)+($BE$8*BE25)+($BG$8*BG25)+($BH$8*BH25)+($BI$8*BI25)+($BJ$8*BJ25)+($BK$8*BK25)+($BL$8*BL25)+($BM$8*BM25)+($BN$8*BN25)+($BO$8*BO25)+($BP$8*BP25)+($BQ$8*BQ25)+($BR$8*BR25)+($BS$8*BS25)+($BT$8*BT25)+($BU$8*BU25)+($BV$8*BV25)+($BW$9*BW25)+($BX$8*BX25)+($BY$8*BY25)</f>
        <v>0</v>
      </c>
      <c r="CB25" s="247">
        <f>CA25/$CA$28*100</f>
        <v>0</v>
      </c>
      <c r="CC25" s="86"/>
    </row>
    <row r="26" spans="1:141" ht="52.8">
      <c r="A26" s="122">
        <v>15</v>
      </c>
      <c r="B26" s="251" t="s">
        <v>317</v>
      </c>
      <c r="C26" s="235"/>
      <c r="D26" s="235"/>
      <c r="E26" s="235"/>
      <c r="F26" s="235"/>
      <c r="G26" s="235"/>
      <c r="H26" s="235"/>
      <c r="I26" s="235"/>
      <c r="J26" s="80">
        <f>IF([2]CPE219!G28 = "H",9, IF([2]CPE219!G28= "M",3, IF([2]CPE219!G28= "L",1, IF([2]CPE219!G28 ="",0))))</f>
        <v>0</v>
      </c>
      <c r="K26" s="80">
        <f>IF([2]CPE259!E28="H",9,IF([2]CPE259!E28="M",3,IF([2]CPE259!E28="L",1,IF([2]CPE259!E28="",0))))</f>
        <v>0</v>
      </c>
      <c r="L26" s="89"/>
      <c r="M26" s="80">
        <f>IF([2]CPE319!E28="H",9,IF([2]CPE319!E28="M",3,IF([2]CPE319!E28 ="L",1,IF([2]CPE319!E28 ="",0))))</f>
        <v>0</v>
      </c>
      <c r="N26" s="80">
        <f>'[2]QFD Converted #'!$AG$23</f>
        <v>0</v>
      </c>
      <c r="O26" s="235"/>
      <c r="P26" s="235"/>
      <c r="Q26" s="80">
        <f>'[2]QFD Converted #'!$BM$23</f>
        <v>0</v>
      </c>
      <c r="R26" s="80">
        <f>'[2]QFD Converted #'!$BN$23</f>
        <v>0</v>
      </c>
      <c r="S26" s="235"/>
      <c r="T26" s="89"/>
      <c r="U26" s="80">
        <f>'[2]QFD Converted #'!$C$25</f>
        <v>1</v>
      </c>
      <c r="V26" s="234">
        <f>'[2]QFD Converted #'!E25</f>
        <v>0</v>
      </c>
      <c r="W26" s="234">
        <f>'[2]QFD Converted #'!K25</f>
        <v>0</v>
      </c>
      <c r="X26" s="234">
        <f>'[2]QFD Converted #'!F25</f>
        <v>1</v>
      </c>
      <c r="Y26" s="234">
        <f>'[2]QFD Converted #'!I25</f>
        <v>1</v>
      </c>
      <c r="Z26" s="234">
        <f>'[2]QFD Converted #'!G25</f>
        <v>1</v>
      </c>
      <c r="AA26" s="234">
        <f>'[2]QFD Converted #'!J25</f>
        <v>1</v>
      </c>
      <c r="AB26" s="234">
        <f>'[2]QFD Converted #'!N25</f>
        <v>0</v>
      </c>
      <c r="AC26" s="234">
        <f>'[2]QFD Converted #'!AA25</f>
        <v>0</v>
      </c>
      <c r="AD26" s="234">
        <f>'[2]QFD Converted #'!R25</f>
        <v>0</v>
      </c>
      <c r="AE26" s="234">
        <f>'[2]QFD Converted #'!AC25</f>
        <v>0</v>
      </c>
      <c r="AF26" s="89"/>
      <c r="AG26" s="89"/>
      <c r="AH26" s="89"/>
      <c r="AI26" s="89"/>
      <c r="AJ26" s="89"/>
      <c r="AK26" s="89"/>
      <c r="AL26" s="89"/>
      <c r="AM26" s="89"/>
      <c r="AN26" s="89"/>
      <c r="AO26" s="89"/>
      <c r="AP26" s="89"/>
      <c r="AQ26" s="89"/>
      <c r="AR26" s="89"/>
      <c r="AS26" s="89"/>
      <c r="AT26" s="89"/>
      <c r="AU26" s="89"/>
      <c r="AV26" s="89"/>
      <c r="AW26" s="89"/>
      <c r="AX26" s="89"/>
      <c r="AY26" s="89"/>
      <c r="AZ26" s="89"/>
      <c r="BA26" s="89"/>
      <c r="BB26" s="89"/>
      <c r="BC26" s="89"/>
      <c r="BD26" s="89"/>
      <c r="BE26" s="89"/>
      <c r="BF26" s="89"/>
      <c r="BG26" s="89"/>
      <c r="BH26" s="89"/>
      <c r="BI26" s="89"/>
      <c r="BJ26" s="89"/>
      <c r="BK26" s="89"/>
      <c r="BL26" s="89"/>
      <c r="BM26" s="89"/>
      <c r="BN26" s="89"/>
      <c r="BO26" s="89"/>
      <c r="BP26" s="89"/>
      <c r="BQ26" s="89"/>
      <c r="BR26" s="89"/>
      <c r="BS26" s="89"/>
      <c r="BT26" s="89"/>
      <c r="BU26" s="89"/>
      <c r="BV26" s="89"/>
      <c r="BW26" s="89"/>
      <c r="BX26" s="89"/>
      <c r="BY26" s="89"/>
      <c r="BZ26" s="92"/>
      <c r="CA26" s="93"/>
      <c r="CB26" s="247"/>
      <c r="CC26" s="86"/>
    </row>
    <row r="27" spans="1:141" ht="66.599999999999994" thickBot="1">
      <c r="A27" s="122">
        <v>16</v>
      </c>
      <c r="B27" s="253" t="s">
        <v>318</v>
      </c>
      <c r="C27" s="254"/>
      <c r="D27" s="254"/>
      <c r="E27" s="254"/>
      <c r="F27" s="254"/>
      <c r="G27" s="254"/>
      <c r="H27" s="254"/>
      <c r="I27" s="254"/>
      <c r="J27" s="255">
        <f>IF([2]CPE219!G29 = "H",9, IF([2]CPE219!G29= "M",3, IF([2]CPE219!G29= "L",1, IF([2]CPE219!G29 ="",0))))</f>
        <v>0</v>
      </c>
      <c r="K27" s="255">
        <f>IF([2]CPE259!E29="H",9,IF([2]CPE259!E29="M",3,IF([2]CPE259!E29="L",1,IF([2]CPE259!E29="",0))))</f>
        <v>0</v>
      </c>
      <c r="L27" s="256"/>
      <c r="M27" s="255">
        <f>IF([2]CPE319!E29="H",9,IF([2]CPE319!E29="M",3,IF([2]CPE319!E29 ="L",1,IF([2]CPE319!E29 ="",0))))</f>
        <v>0</v>
      </c>
      <c r="N27" s="255">
        <f>'[2]QFD Converted #'!$AG$23</f>
        <v>0</v>
      </c>
      <c r="O27" s="254"/>
      <c r="P27" s="254"/>
      <c r="Q27" s="255">
        <f>'[2]QFD Converted #'!$BM$23</f>
        <v>0</v>
      </c>
      <c r="R27" s="255">
        <f>'[2]QFD Converted #'!$BN$23</f>
        <v>0</v>
      </c>
      <c r="S27" s="254"/>
      <c r="T27" s="256"/>
      <c r="U27" s="255">
        <f>'[2]QFD Converted #'!$C$26</f>
        <v>1</v>
      </c>
      <c r="V27" s="257">
        <f>'[2]QFD Converted #'!E26</f>
        <v>0</v>
      </c>
      <c r="W27" s="257">
        <f>'[2]QFD Converted #'!K26</f>
        <v>0</v>
      </c>
      <c r="X27" s="257">
        <f>'[2]QFD Converted #'!F26</f>
        <v>1</v>
      </c>
      <c r="Y27" s="257">
        <f>'[2]QFD Converted #'!I26</f>
        <v>1</v>
      </c>
      <c r="Z27" s="257">
        <f>'[2]QFD Converted #'!G26</f>
        <v>1</v>
      </c>
      <c r="AA27" s="257">
        <f>'[2]QFD Converted #'!J26</f>
        <v>1</v>
      </c>
      <c r="AB27" s="257">
        <f>'[2]QFD Converted #'!N26</f>
        <v>0</v>
      </c>
      <c r="AC27" s="257">
        <f>'[2]QFD Converted #'!AA26</f>
        <v>0</v>
      </c>
      <c r="AD27" s="257">
        <f>'[2]QFD Converted #'!R26</f>
        <v>0</v>
      </c>
      <c r="AE27" s="257">
        <f>'[2]QFD Converted #'!AC26</f>
        <v>0</v>
      </c>
      <c r="AF27" s="256"/>
      <c r="AG27" s="256"/>
      <c r="AH27" s="256"/>
      <c r="AI27" s="256"/>
      <c r="AJ27" s="256"/>
      <c r="AK27" s="256"/>
      <c r="AL27" s="256"/>
      <c r="AM27" s="256"/>
      <c r="AN27" s="256"/>
      <c r="AO27" s="256"/>
      <c r="AP27" s="256"/>
      <c r="AQ27" s="256"/>
      <c r="AR27" s="256"/>
      <c r="AS27" s="256"/>
      <c r="AT27" s="256"/>
      <c r="AU27" s="256"/>
      <c r="AV27" s="256"/>
      <c r="AW27" s="256"/>
      <c r="AX27" s="256"/>
      <c r="AY27" s="256"/>
      <c r="AZ27" s="256"/>
      <c r="BA27" s="256"/>
      <c r="BB27" s="256"/>
      <c r="BC27" s="256"/>
      <c r="BD27" s="256"/>
      <c r="BE27" s="256"/>
      <c r="BF27" s="256"/>
      <c r="BG27" s="256"/>
      <c r="BH27" s="256"/>
      <c r="BI27" s="256"/>
      <c r="BJ27" s="256"/>
      <c r="BK27" s="256"/>
      <c r="BL27" s="256"/>
      <c r="BM27" s="256"/>
      <c r="BN27" s="256"/>
      <c r="BO27" s="256"/>
      <c r="BP27" s="256"/>
      <c r="BQ27" s="256"/>
      <c r="BR27" s="256"/>
      <c r="BS27" s="256"/>
      <c r="BT27" s="256"/>
      <c r="BU27" s="256"/>
      <c r="BV27" s="256"/>
      <c r="BW27" s="256"/>
      <c r="BX27" s="256"/>
      <c r="BY27" s="256"/>
      <c r="BZ27" s="258">
        <f>SUM(C27:BY27)</f>
        <v>5</v>
      </c>
      <c r="CA27" s="259">
        <f>($C$8*C27)+($D$8*D27)+($E$8*E27)+($F$8*F27)+($G$8*G27)+($H$8*H27)+($I$8*I27)+($J$8*J27)+($K$8*K27)+($L$8*L27)+($M$8*M27)+($N$8*N27)+($O$8*O27)+($P$8*P27)+($Q$8*Q27)+($W$8*W27)+($AE$8*AE27)+($AH$8*AH27)+($AI$8*AI27)+($AJ$8*AJ27)+($AK$8*AK27)+($AL$8*AL27)+($AM$8*AM27)+($AN$8*AN27)+($AO$8*AO27)+($AP$8*AP27)+($AQ$8*AQ27)+($AR$8*AR27)+($AS$8*AS27)+($AT$8*AT27)+($AU$8*AU27)+($AV$8*AV27)+($AW$8*AW27)+($AX$8*AX27)+($AY$8*AY27)+($AZ$8*AZ27)+($BA$8*BA27)+($BB$8*BB27)+($BC$8*BC27)+($BE$8*BE27)+($BG$8*BG27)+($BH$8*BH27)+($BI$8*BI27)+($BJ$8*BJ27)+($BK$8*BK27)+($BL$8*BL27)+($BM$8*BM27)+($BN$8*BN27)+($BO$8*BO27)+($BP$8*BP27)+($BQ$8*BQ27)+($BR$8*BR27)+($BS$8*BS27)+($BT$8*BT27)+($BU$8*BU27)+($BV$8*BV27)+($BW$9*BW27)+($BX$8*BX27)+($BY$8*BY27)</f>
        <v>0</v>
      </c>
      <c r="CB27" s="260">
        <f>CA27/$CA$28*100</f>
        <v>0</v>
      </c>
      <c r="CC27" s="86"/>
    </row>
    <row r="28" spans="1:141" s="113" customFormat="1">
      <c r="A28" s="108"/>
      <c r="B28" s="238" t="s">
        <v>270</v>
      </c>
      <c r="C28" s="107">
        <f t="shared" ref="C28:P28" si="3">SUM(C9:C27)</f>
        <v>18</v>
      </c>
      <c r="D28" s="107">
        <f t="shared" si="3"/>
        <v>8</v>
      </c>
      <c r="E28" s="107">
        <f t="shared" si="3"/>
        <v>7</v>
      </c>
      <c r="F28" s="107">
        <f t="shared" si="3"/>
        <v>19</v>
      </c>
      <c r="G28" s="107">
        <f t="shared" si="3"/>
        <v>67</v>
      </c>
      <c r="H28" s="107">
        <f t="shared" si="3"/>
        <v>17</v>
      </c>
      <c r="I28" s="107">
        <f t="shared" si="3"/>
        <v>17</v>
      </c>
      <c r="J28" s="107">
        <f t="shared" si="3"/>
        <v>31</v>
      </c>
      <c r="K28" s="107">
        <f t="shared" si="3"/>
        <v>16</v>
      </c>
      <c r="L28" s="107">
        <f t="shared" si="3"/>
        <v>0</v>
      </c>
      <c r="M28" s="239">
        <f t="shared" si="3"/>
        <v>22</v>
      </c>
      <c r="N28" s="107">
        <f t="shared" si="3"/>
        <v>40</v>
      </c>
      <c r="O28" s="107">
        <f t="shared" si="3"/>
        <v>33</v>
      </c>
      <c r="P28" s="239">
        <f t="shared" si="3"/>
        <v>29</v>
      </c>
      <c r="Q28" s="239">
        <f t="shared" ref="Q28:AL28" si="4">SUM(Q9:Q27)</f>
        <v>30</v>
      </c>
      <c r="R28" s="239">
        <f t="shared" si="4"/>
        <v>51</v>
      </c>
      <c r="S28" s="239">
        <f t="shared" si="4"/>
        <v>24</v>
      </c>
      <c r="T28" s="239">
        <f t="shared" si="4"/>
        <v>17</v>
      </c>
      <c r="U28" s="239">
        <f t="shared" si="4"/>
        <v>29</v>
      </c>
      <c r="V28" s="239">
        <f t="shared" si="4"/>
        <v>20</v>
      </c>
      <c r="W28" s="239">
        <f t="shared" si="4"/>
        <v>22</v>
      </c>
      <c r="X28" s="239">
        <f t="shared" si="4"/>
        <v>35</v>
      </c>
      <c r="Y28" s="239">
        <f t="shared" si="4"/>
        <v>25</v>
      </c>
      <c r="Z28" s="239">
        <f t="shared" si="4"/>
        <v>37</v>
      </c>
      <c r="AA28" s="239">
        <f t="shared" si="4"/>
        <v>33</v>
      </c>
      <c r="AB28" s="239">
        <f t="shared" si="4"/>
        <v>22</v>
      </c>
      <c r="AC28" s="239">
        <f t="shared" si="4"/>
        <v>22</v>
      </c>
      <c r="AD28" s="239">
        <f t="shared" si="4"/>
        <v>29</v>
      </c>
      <c r="AE28" s="239">
        <f t="shared" si="4"/>
        <v>32</v>
      </c>
      <c r="AF28" s="239">
        <f t="shared" si="4"/>
        <v>0</v>
      </c>
      <c r="AG28" s="239">
        <f t="shared" si="4"/>
        <v>0</v>
      </c>
      <c r="AH28" s="239">
        <f t="shared" si="4"/>
        <v>0</v>
      </c>
      <c r="AI28" s="239">
        <f t="shared" si="4"/>
        <v>0</v>
      </c>
      <c r="AJ28" s="239">
        <f t="shared" si="4"/>
        <v>0</v>
      </c>
      <c r="AK28" s="239">
        <f t="shared" si="4"/>
        <v>0</v>
      </c>
      <c r="AL28" s="239">
        <f t="shared" si="4"/>
        <v>0</v>
      </c>
      <c r="AM28" s="107">
        <f t="shared" ref="AM28:AZ28" si="5">SUM(AM9:AM27)</f>
        <v>30</v>
      </c>
      <c r="AN28" s="107">
        <f t="shared" si="5"/>
        <v>31</v>
      </c>
      <c r="AO28" s="107">
        <f t="shared" si="5"/>
        <v>23</v>
      </c>
      <c r="AP28" s="107">
        <f t="shared" si="5"/>
        <v>18</v>
      </c>
      <c r="AQ28" s="107">
        <f t="shared" si="5"/>
        <v>16</v>
      </c>
      <c r="AR28" s="107">
        <f t="shared" si="5"/>
        <v>0</v>
      </c>
      <c r="AS28" s="107">
        <f t="shared" si="5"/>
        <v>0</v>
      </c>
      <c r="AT28" s="107">
        <f t="shared" si="5"/>
        <v>15</v>
      </c>
      <c r="AU28" s="107">
        <f t="shared" si="5"/>
        <v>21</v>
      </c>
      <c r="AV28" s="107">
        <f t="shared" si="5"/>
        <v>24</v>
      </c>
      <c r="AW28" s="107">
        <f t="shared" si="5"/>
        <v>24</v>
      </c>
      <c r="AX28" s="107">
        <f t="shared" si="5"/>
        <v>25</v>
      </c>
      <c r="AY28" s="107">
        <f t="shared" si="5"/>
        <v>0</v>
      </c>
      <c r="AZ28" s="107">
        <f t="shared" si="5"/>
        <v>0</v>
      </c>
      <c r="BA28" s="107">
        <f t="shared" ref="BA28:BM28" si="6">SUM(BA9:BA27)</f>
        <v>0</v>
      </c>
      <c r="BB28" s="107">
        <f t="shared" si="6"/>
        <v>0</v>
      </c>
      <c r="BC28" s="107">
        <f t="shared" si="6"/>
        <v>0</v>
      </c>
      <c r="BD28" s="107"/>
      <c r="BE28" s="107">
        <f t="shared" si="6"/>
        <v>0</v>
      </c>
      <c r="BF28" s="107">
        <f t="shared" si="6"/>
        <v>0</v>
      </c>
      <c r="BG28" s="107">
        <f t="shared" si="6"/>
        <v>0</v>
      </c>
      <c r="BH28" s="107">
        <f t="shared" si="6"/>
        <v>0</v>
      </c>
      <c r="BI28" s="107">
        <f t="shared" si="6"/>
        <v>0</v>
      </c>
      <c r="BJ28" s="107">
        <f t="shared" si="6"/>
        <v>0</v>
      </c>
      <c r="BK28" s="107">
        <f t="shared" si="6"/>
        <v>0</v>
      </c>
      <c r="BL28" s="107">
        <f t="shared" si="6"/>
        <v>0</v>
      </c>
      <c r="BM28" s="107">
        <f t="shared" si="6"/>
        <v>0</v>
      </c>
      <c r="BN28" s="107">
        <f t="shared" ref="BN28:BX28" si="7">SUM(BN9:BN27)</f>
        <v>0</v>
      </c>
      <c r="BO28" s="107">
        <f t="shared" si="7"/>
        <v>0</v>
      </c>
      <c r="BP28" s="107">
        <f t="shared" si="7"/>
        <v>0</v>
      </c>
      <c r="BQ28" s="107">
        <f t="shared" si="7"/>
        <v>0</v>
      </c>
      <c r="BR28" s="107">
        <f t="shared" si="7"/>
        <v>0</v>
      </c>
      <c r="BS28" s="107">
        <f t="shared" si="7"/>
        <v>0</v>
      </c>
      <c r="BT28" s="107">
        <f t="shared" si="7"/>
        <v>0</v>
      </c>
      <c r="BU28" s="107">
        <f t="shared" si="7"/>
        <v>0</v>
      </c>
      <c r="BV28" s="107">
        <f t="shared" si="7"/>
        <v>0</v>
      </c>
      <c r="BW28" s="107">
        <f t="shared" si="7"/>
        <v>0</v>
      </c>
      <c r="BX28" s="107">
        <f t="shared" si="7"/>
        <v>0</v>
      </c>
      <c r="BY28" s="110"/>
      <c r="BZ28" s="111"/>
      <c r="CA28" s="112">
        <f>SUM(CA9:CA27)</f>
        <v>1695.75</v>
      </c>
      <c r="CB28" s="112">
        <f>SUM(CB9:CB27)</f>
        <v>99.999999999999986</v>
      </c>
      <c r="CC28" s="111"/>
      <c r="CD28" s="111"/>
    </row>
    <row r="29" spans="1:141" s="113" customFormat="1">
      <c r="A29" s="87"/>
      <c r="B29" s="109" t="s">
        <v>271</v>
      </c>
      <c r="C29" s="96">
        <f t="shared" ref="C29:P29" si="8">C28*C8</f>
        <v>18</v>
      </c>
      <c r="D29" s="96">
        <f t="shared" si="8"/>
        <v>32</v>
      </c>
      <c r="E29" s="96">
        <f t="shared" si="8"/>
        <v>28</v>
      </c>
      <c r="F29" s="96">
        <f t="shared" si="8"/>
        <v>76</v>
      </c>
      <c r="G29" s="96">
        <f t="shared" si="8"/>
        <v>268</v>
      </c>
      <c r="H29" s="96">
        <f t="shared" si="8"/>
        <v>68</v>
      </c>
      <c r="I29" s="96">
        <f t="shared" si="8"/>
        <v>68</v>
      </c>
      <c r="J29" s="96">
        <f t="shared" si="8"/>
        <v>93</v>
      </c>
      <c r="K29" s="96">
        <f t="shared" si="8"/>
        <v>16</v>
      </c>
      <c r="L29" s="96">
        <f t="shared" si="8"/>
        <v>0</v>
      </c>
      <c r="M29" s="97">
        <f t="shared" si="8"/>
        <v>66</v>
      </c>
      <c r="N29" s="96">
        <f t="shared" si="8"/>
        <v>40</v>
      </c>
      <c r="O29" s="96">
        <f t="shared" si="8"/>
        <v>132</v>
      </c>
      <c r="P29" s="97">
        <f t="shared" si="8"/>
        <v>116</v>
      </c>
      <c r="Q29" s="97">
        <f t="shared" ref="Q29:AL29" si="9">Q28*Q8</f>
        <v>90</v>
      </c>
      <c r="R29" s="97">
        <f t="shared" si="9"/>
        <v>102</v>
      </c>
      <c r="S29" s="97">
        <f t="shared" si="9"/>
        <v>96</v>
      </c>
      <c r="T29" s="97">
        <f t="shared" si="9"/>
        <v>68</v>
      </c>
      <c r="U29" s="97">
        <f t="shared" si="9"/>
        <v>58</v>
      </c>
      <c r="V29" s="97">
        <f t="shared" si="9"/>
        <v>60</v>
      </c>
      <c r="W29" s="97">
        <f t="shared" si="9"/>
        <v>22</v>
      </c>
      <c r="X29" s="97">
        <f t="shared" si="9"/>
        <v>105</v>
      </c>
      <c r="Y29" s="97">
        <f t="shared" si="9"/>
        <v>25</v>
      </c>
      <c r="Z29" s="97">
        <f t="shared" si="9"/>
        <v>111</v>
      </c>
      <c r="AA29" s="97">
        <f t="shared" si="9"/>
        <v>33</v>
      </c>
      <c r="AB29" s="97">
        <f t="shared" si="9"/>
        <v>66</v>
      </c>
      <c r="AC29" s="97">
        <f t="shared" si="9"/>
        <v>22</v>
      </c>
      <c r="AD29" s="97">
        <f t="shared" si="9"/>
        <v>87</v>
      </c>
      <c r="AE29" s="97">
        <f t="shared" si="9"/>
        <v>32</v>
      </c>
      <c r="AF29" s="97">
        <f t="shared" si="9"/>
        <v>0</v>
      </c>
      <c r="AG29" s="97">
        <f t="shared" si="9"/>
        <v>0</v>
      </c>
      <c r="AH29" s="97">
        <f t="shared" si="9"/>
        <v>0</v>
      </c>
      <c r="AI29" s="97">
        <f t="shared" si="9"/>
        <v>0</v>
      </c>
      <c r="AJ29" s="97">
        <f t="shared" si="9"/>
        <v>0</v>
      </c>
      <c r="AK29" s="97">
        <f t="shared" si="9"/>
        <v>0</v>
      </c>
      <c r="AL29" s="97">
        <f t="shared" si="9"/>
        <v>0</v>
      </c>
      <c r="AM29" s="96">
        <f t="shared" ref="AM29:AZ29" si="10">AM28*AM8</f>
        <v>90</v>
      </c>
      <c r="AN29" s="96">
        <f t="shared" si="10"/>
        <v>62</v>
      </c>
      <c r="AO29" s="96">
        <f t="shared" si="10"/>
        <v>23</v>
      </c>
      <c r="AP29" s="96">
        <f t="shared" si="10"/>
        <v>54</v>
      </c>
      <c r="AQ29" s="96">
        <f t="shared" si="10"/>
        <v>16</v>
      </c>
      <c r="AR29" s="96">
        <f t="shared" si="10"/>
        <v>0</v>
      </c>
      <c r="AS29" s="96">
        <f t="shared" si="10"/>
        <v>0</v>
      </c>
      <c r="AT29" s="96">
        <f t="shared" si="10"/>
        <v>60</v>
      </c>
      <c r="AU29" s="96">
        <f t="shared" si="10"/>
        <v>63</v>
      </c>
      <c r="AV29" s="96">
        <f t="shared" si="10"/>
        <v>72</v>
      </c>
      <c r="AW29" s="96">
        <f t="shared" si="10"/>
        <v>72</v>
      </c>
      <c r="AX29" s="96">
        <f t="shared" si="10"/>
        <v>18.75</v>
      </c>
      <c r="AY29" s="96">
        <f t="shared" si="10"/>
        <v>0</v>
      </c>
      <c r="AZ29" s="96">
        <f t="shared" si="10"/>
        <v>0</v>
      </c>
      <c r="BA29" s="96">
        <f t="shared" ref="BA29:BM29" si="11">BA28*BA8</f>
        <v>0</v>
      </c>
      <c r="BB29" s="96">
        <f t="shared" si="11"/>
        <v>0</v>
      </c>
      <c r="BC29" s="96">
        <f t="shared" si="11"/>
        <v>0</v>
      </c>
      <c r="BD29" s="96"/>
      <c r="BE29" s="96">
        <f t="shared" si="11"/>
        <v>0</v>
      </c>
      <c r="BF29" s="96">
        <f t="shared" si="11"/>
        <v>0</v>
      </c>
      <c r="BG29" s="96">
        <f t="shared" si="11"/>
        <v>0</v>
      </c>
      <c r="BH29" s="96">
        <f t="shared" si="11"/>
        <v>0</v>
      </c>
      <c r="BI29" s="96">
        <f t="shared" si="11"/>
        <v>0</v>
      </c>
      <c r="BJ29" s="96">
        <f t="shared" si="11"/>
        <v>0</v>
      </c>
      <c r="BK29" s="96">
        <f t="shared" si="11"/>
        <v>0</v>
      </c>
      <c r="BL29" s="96">
        <f t="shared" si="11"/>
        <v>0</v>
      </c>
      <c r="BM29" s="96">
        <f t="shared" si="11"/>
        <v>0</v>
      </c>
      <c r="BN29" s="96">
        <f t="shared" ref="BN29:BX29" si="12">BN28*BN8</f>
        <v>0</v>
      </c>
      <c r="BO29" s="96">
        <f t="shared" si="12"/>
        <v>0</v>
      </c>
      <c r="BP29" s="96">
        <f t="shared" si="12"/>
        <v>0</v>
      </c>
      <c r="BQ29" s="96">
        <f t="shared" si="12"/>
        <v>0</v>
      </c>
      <c r="BR29" s="96">
        <f t="shared" si="12"/>
        <v>0</v>
      </c>
      <c r="BS29" s="96">
        <f t="shared" si="12"/>
        <v>0</v>
      </c>
      <c r="BT29" s="96">
        <f t="shared" si="12"/>
        <v>0</v>
      </c>
      <c r="BU29" s="96">
        <f t="shared" si="12"/>
        <v>0</v>
      </c>
      <c r="BV29" s="96">
        <f t="shared" si="12"/>
        <v>0</v>
      </c>
      <c r="BW29" s="96">
        <f t="shared" si="12"/>
        <v>0</v>
      </c>
      <c r="BX29" s="96">
        <f t="shared" si="12"/>
        <v>0</v>
      </c>
      <c r="BY29" s="114"/>
      <c r="BZ29" s="111"/>
      <c r="CA29" s="112"/>
      <c r="CB29" s="112"/>
      <c r="CC29" s="111"/>
      <c r="CD29" s="111"/>
    </row>
    <row r="30" spans="1:141" s="121" customFormat="1">
      <c r="A30" s="115"/>
      <c r="B30" s="116" t="s">
        <v>272</v>
      </c>
      <c r="C30" s="117">
        <f t="shared" ref="C30:P30" si="13">C29/6899*100</f>
        <v>0.26090737788085228</v>
      </c>
      <c r="D30" s="117">
        <f t="shared" si="13"/>
        <v>0.46383533845484853</v>
      </c>
      <c r="E30" s="117">
        <f t="shared" si="13"/>
        <v>0.40585592114799246</v>
      </c>
      <c r="F30" s="117">
        <f t="shared" si="13"/>
        <v>1.1016089288302653</v>
      </c>
      <c r="G30" s="117">
        <f t="shared" si="13"/>
        <v>3.8846209595593568</v>
      </c>
      <c r="H30" s="117">
        <f t="shared" si="13"/>
        <v>0.98565009421655325</v>
      </c>
      <c r="I30" s="117">
        <f t="shared" si="13"/>
        <v>0.98565009421655325</v>
      </c>
      <c r="J30" s="117">
        <f t="shared" si="13"/>
        <v>1.3480214523844034</v>
      </c>
      <c r="K30" s="117">
        <f t="shared" si="13"/>
        <v>0.23191766922742427</v>
      </c>
      <c r="L30" s="117">
        <f t="shared" si="13"/>
        <v>0</v>
      </c>
      <c r="M30" s="118">
        <f t="shared" si="13"/>
        <v>0.95666038556312516</v>
      </c>
      <c r="N30" s="117">
        <f t="shared" si="13"/>
        <v>0.57979417306856063</v>
      </c>
      <c r="O30" s="117">
        <f t="shared" si="13"/>
        <v>1.9133207711262503</v>
      </c>
      <c r="P30" s="118">
        <f t="shared" si="13"/>
        <v>1.6814031018988258</v>
      </c>
      <c r="Q30" s="118">
        <f t="shared" ref="Q30:AL30" si="14">Q29/6899*100</f>
        <v>1.3045368894042615</v>
      </c>
      <c r="R30" s="118">
        <f t="shared" si="14"/>
        <v>1.4784751413248298</v>
      </c>
      <c r="S30" s="118">
        <f t="shared" si="14"/>
        <v>1.3915060153645455</v>
      </c>
      <c r="T30" s="118">
        <f t="shared" si="14"/>
        <v>0.98565009421655325</v>
      </c>
      <c r="U30" s="118">
        <f t="shared" si="14"/>
        <v>0.8407015509494129</v>
      </c>
      <c r="V30" s="118">
        <f t="shared" si="14"/>
        <v>0.86969125960284099</v>
      </c>
      <c r="W30" s="118">
        <f t="shared" si="14"/>
        <v>0.31888679518770841</v>
      </c>
      <c r="X30" s="118">
        <f t="shared" si="14"/>
        <v>1.5219597043049717</v>
      </c>
      <c r="Y30" s="118">
        <f t="shared" si="14"/>
        <v>0.36237135816785043</v>
      </c>
      <c r="Z30" s="118">
        <f t="shared" si="14"/>
        <v>1.608928830265256</v>
      </c>
      <c r="AA30" s="118">
        <f t="shared" si="14"/>
        <v>0.47833019278156258</v>
      </c>
      <c r="AB30" s="118">
        <f t="shared" si="14"/>
        <v>0.95666038556312516</v>
      </c>
      <c r="AC30" s="118">
        <f t="shared" si="14"/>
        <v>0.31888679518770841</v>
      </c>
      <c r="AD30" s="118">
        <f t="shared" si="14"/>
        <v>1.2610523264241196</v>
      </c>
      <c r="AE30" s="118">
        <f t="shared" si="14"/>
        <v>0.46383533845484853</v>
      </c>
      <c r="AF30" s="118">
        <f t="shared" si="14"/>
        <v>0</v>
      </c>
      <c r="AG30" s="118">
        <f t="shared" si="14"/>
        <v>0</v>
      </c>
      <c r="AH30" s="118">
        <f t="shared" si="14"/>
        <v>0</v>
      </c>
      <c r="AI30" s="118">
        <f t="shared" si="14"/>
        <v>0</v>
      </c>
      <c r="AJ30" s="118">
        <f t="shared" si="14"/>
        <v>0</v>
      </c>
      <c r="AK30" s="118">
        <f t="shared" si="14"/>
        <v>0</v>
      </c>
      <c r="AL30" s="118">
        <f t="shared" si="14"/>
        <v>0</v>
      </c>
      <c r="AM30" s="117">
        <f t="shared" ref="AM30:AZ30" si="15">AM29/6899*100</f>
        <v>1.3045368894042615</v>
      </c>
      <c r="AN30" s="117">
        <f t="shared" si="15"/>
        <v>0.89868096825626909</v>
      </c>
      <c r="AO30" s="117">
        <f t="shared" si="15"/>
        <v>0.33338164951442234</v>
      </c>
      <c r="AP30" s="117">
        <f t="shared" si="15"/>
        <v>0.78272213364255683</v>
      </c>
      <c r="AQ30" s="117">
        <f t="shared" si="15"/>
        <v>0.23191766922742427</v>
      </c>
      <c r="AR30" s="117">
        <f t="shared" si="15"/>
        <v>0</v>
      </c>
      <c r="AS30" s="117">
        <f t="shared" si="15"/>
        <v>0</v>
      </c>
      <c r="AT30" s="117">
        <f t="shared" si="15"/>
        <v>0.86969125960284099</v>
      </c>
      <c r="AU30" s="117">
        <f t="shared" si="15"/>
        <v>0.91317582258298313</v>
      </c>
      <c r="AV30" s="117">
        <f t="shared" si="15"/>
        <v>1.0436295115234091</v>
      </c>
      <c r="AW30" s="117">
        <f t="shared" si="15"/>
        <v>1.0436295115234091</v>
      </c>
      <c r="AX30" s="117">
        <f t="shared" si="15"/>
        <v>0.27177851862588781</v>
      </c>
      <c r="AY30" s="117">
        <f t="shared" si="15"/>
        <v>0</v>
      </c>
      <c r="AZ30" s="117">
        <f t="shared" si="15"/>
        <v>0</v>
      </c>
      <c r="BA30" s="117">
        <f t="shared" ref="BA30:BM30" si="16">BA29/6899*100</f>
        <v>0</v>
      </c>
      <c r="BB30" s="117">
        <f t="shared" si="16"/>
        <v>0</v>
      </c>
      <c r="BC30" s="117">
        <f t="shared" si="16"/>
        <v>0</v>
      </c>
      <c r="BD30" s="117"/>
      <c r="BE30" s="117">
        <f t="shared" si="16"/>
        <v>0</v>
      </c>
      <c r="BF30" s="117">
        <f t="shared" si="16"/>
        <v>0</v>
      </c>
      <c r="BG30" s="117">
        <f t="shared" si="16"/>
        <v>0</v>
      </c>
      <c r="BH30" s="117">
        <f t="shared" si="16"/>
        <v>0</v>
      </c>
      <c r="BI30" s="117">
        <f t="shared" si="16"/>
        <v>0</v>
      </c>
      <c r="BJ30" s="117">
        <f t="shared" si="16"/>
        <v>0</v>
      </c>
      <c r="BK30" s="117">
        <f t="shared" si="16"/>
        <v>0</v>
      </c>
      <c r="BL30" s="117">
        <f t="shared" si="16"/>
        <v>0</v>
      </c>
      <c r="BM30" s="117">
        <f t="shared" si="16"/>
        <v>0</v>
      </c>
      <c r="BN30" s="117">
        <f t="shared" ref="BN30:BX30" si="17">BN29/6899*100</f>
        <v>0</v>
      </c>
      <c r="BO30" s="117">
        <f t="shared" si="17"/>
        <v>0</v>
      </c>
      <c r="BP30" s="117">
        <f t="shared" si="17"/>
        <v>0</v>
      </c>
      <c r="BQ30" s="117">
        <f t="shared" si="17"/>
        <v>0</v>
      </c>
      <c r="BR30" s="117">
        <f t="shared" si="17"/>
        <v>0</v>
      </c>
      <c r="BS30" s="117">
        <f t="shared" si="17"/>
        <v>0</v>
      </c>
      <c r="BT30" s="117">
        <f t="shared" si="17"/>
        <v>0</v>
      </c>
      <c r="BU30" s="117">
        <f t="shared" si="17"/>
        <v>0</v>
      </c>
      <c r="BV30" s="117">
        <f t="shared" si="17"/>
        <v>0</v>
      </c>
      <c r="BW30" s="117">
        <f t="shared" si="17"/>
        <v>0</v>
      </c>
      <c r="BX30" s="117">
        <f t="shared" si="17"/>
        <v>0</v>
      </c>
      <c r="BY30" s="119"/>
      <c r="BZ30" s="120"/>
      <c r="CA30" s="94"/>
      <c r="CB30" s="94"/>
      <c r="CC30" s="120"/>
      <c r="CD30" s="120"/>
    </row>
    <row r="31" spans="1:141" s="86" customFormat="1">
      <c r="A31" s="122"/>
      <c r="B31" s="122"/>
      <c r="C31" s="123"/>
      <c r="M31" s="106"/>
      <c r="N31" s="106"/>
      <c r="O31" s="106"/>
      <c r="P31" s="106"/>
      <c r="AH31" s="106"/>
      <c r="CA31" s="85"/>
      <c r="CB31" s="85"/>
    </row>
    <row r="32" spans="1:141" s="86" customFormat="1">
      <c r="A32" s="122"/>
      <c r="B32" s="122"/>
      <c r="C32" s="123"/>
      <c r="M32" s="106"/>
      <c r="N32" s="106"/>
      <c r="O32" s="106"/>
      <c r="P32" s="106"/>
      <c r="AH32" s="106"/>
      <c r="CA32" s="85"/>
      <c r="CB32" s="85"/>
    </row>
    <row r="33" spans="1:82" s="86" customFormat="1">
      <c r="A33" s="122"/>
      <c r="B33" s="122"/>
      <c r="C33" s="123"/>
      <c r="M33" s="106"/>
      <c r="N33" s="106"/>
      <c r="O33" s="106"/>
      <c r="P33" s="106"/>
      <c r="AH33" s="106"/>
      <c r="CA33" s="85"/>
      <c r="CB33" s="85"/>
    </row>
    <row r="34" spans="1:82" s="86" customFormat="1">
      <c r="A34" s="122"/>
      <c r="B34" s="122"/>
      <c r="C34" s="123"/>
      <c r="M34" s="106"/>
      <c r="N34" s="106"/>
      <c r="O34" s="106"/>
      <c r="P34" s="106"/>
      <c r="AH34" s="106"/>
      <c r="CA34" s="85"/>
      <c r="CB34" s="85"/>
    </row>
    <row r="35" spans="1:82" s="86" customFormat="1">
      <c r="A35" s="122"/>
      <c r="B35" s="122"/>
      <c r="C35" s="123"/>
      <c r="M35" s="106"/>
      <c r="N35" s="106"/>
      <c r="O35" s="106"/>
      <c r="P35" s="106"/>
      <c r="AH35" s="106"/>
      <c r="CA35" s="85"/>
      <c r="CB35" s="85"/>
    </row>
    <row r="36" spans="1:82" s="86" customFormat="1">
      <c r="A36" s="122"/>
      <c r="B36" s="122"/>
      <c r="C36" s="123"/>
      <c r="M36" s="106"/>
      <c r="N36" s="106"/>
      <c r="O36" s="106"/>
      <c r="P36" s="106"/>
      <c r="AH36" s="106"/>
      <c r="CA36" s="85"/>
      <c r="CB36" s="85"/>
    </row>
    <row r="37" spans="1:82" s="86" customFormat="1">
      <c r="A37" s="122"/>
      <c r="B37" s="122"/>
      <c r="C37" s="123"/>
      <c r="M37" s="106"/>
      <c r="N37" s="106"/>
      <c r="O37" s="106"/>
      <c r="P37" s="106"/>
      <c r="AH37" s="106"/>
      <c r="CA37" s="85"/>
      <c r="CB37" s="85"/>
    </row>
    <row r="38" spans="1:82" s="86" customFormat="1">
      <c r="A38" s="122"/>
      <c r="B38" s="122"/>
      <c r="C38" s="123"/>
      <c r="M38" s="106"/>
      <c r="N38" s="106"/>
      <c r="O38" s="106"/>
      <c r="P38" s="106"/>
      <c r="AH38" s="106"/>
      <c r="CA38" s="85"/>
      <c r="CB38" s="85"/>
    </row>
    <row r="39" spans="1:82" s="86" customFormat="1">
      <c r="A39" s="122"/>
      <c r="B39" s="122"/>
      <c r="C39" s="123"/>
      <c r="M39" s="106"/>
      <c r="N39" s="106"/>
      <c r="O39" s="106"/>
      <c r="P39" s="106"/>
      <c r="AH39" s="106"/>
      <c r="CA39" s="85"/>
      <c r="CB39" s="85"/>
    </row>
    <row r="40" spans="1:82">
      <c r="N40" s="67"/>
      <c r="O40" s="67"/>
      <c r="AH40" s="67"/>
    </row>
    <row r="41" spans="1:82">
      <c r="N41" s="67"/>
      <c r="O41" s="67"/>
      <c r="AH41" s="67"/>
    </row>
    <row r="42" spans="1:82" ht="13.8" thickBot="1">
      <c r="N42" s="67"/>
      <c r="O42" s="67"/>
      <c r="AH42" s="67"/>
    </row>
    <row r="43" spans="1:82" s="72" customFormat="1" thickBot="1">
      <c r="C43" s="124">
        <v>1</v>
      </c>
      <c r="D43" s="125">
        <v>2</v>
      </c>
      <c r="E43" s="125">
        <v>4</v>
      </c>
      <c r="F43" s="125">
        <v>5</v>
      </c>
      <c r="G43" s="125">
        <v>6</v>
      </c>
      <c r="H43" s="126">
        <v>7</v>
      </c>
      <c r="I43" s="127">
        <v>8</v>
      </c>
      <c r="J43" s="125">
        <v>9</v>
      </c>
      <c r="K43" s="125">
        <v>10</v>
      </c>
      <c r="L43" s="125">
        <v>11</v>
      </c>
      <c r="M43" s="126">
        <v>12</v>
      </c>
      <c r="N43" s="127">
        <v>13</v>
      </c>
      <c r="O43" s="125">
        <v>17</v>
      </c>
      <c r="P43" s="125">
        <v>18</v>
      </c>
      <c r="Q43" s="128"/>
      <c r="R43" s="128"/>
      <c r="S43" s="128"/>
      <c r="T43" s="128"/>
      <c r="U43" s="128"/>
      <c r="V43" s="128"/>
      <c r="W43" s="128"/>
      <c r="X43" s="128"/>
      <c r="Y43" s="128"/>
      <c r="Z43" s="128"/>
      <c r="AA43" s="128"/>
      <c r="AB43" s="128"/>
      <c r="AC43" s="128"/>
      <c r="AD43" s="128"/>
      <c r="AE43" s="128"/>
      <c r="AF43" s="128"/>
      <c r="AG43" s="128"/>
      <c r="AH43" s="125">
        <v>14</v>
      </c>
      <c r="AI43" s="125">
        <v>20</v>
      </c>
      <c r="AJ43" s="125">
        <v>21</v>
      </c>
      <c r="AK43" s="125">
        <v>22</v>
      </c>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9"/>
      <c r="CA43" s="130"/>
      <c r="CB43" s="131"/>
      <c r="CC43" s="74"/>
    </row>
    <row r="44" spans="1:82" s="79" customFormat="1" ht="107.25" customHeight="1">
      <c r="A44" s="76"/>
      <c r="B44" s="132" t="s">
        <v>208</v>
      </c>
      <c r="C44" s="133" t="s">
        <v>273</v>
      </c>
      <c r="D44" s="134" t="s">
        <v>273</v>
      </c>
      <c r="E44" s="134" t="s">
        <v>273</v>
      </c>
      <c r="F44" s="134" t="s">
        <v>273</v>
      </c>
      <c r="G44" s="134" t="s">
        <v>273</v>
      </c>
      <c r="H44" s="135" t="s">
        <v>273</v>
      </c>
      <c r="I44" s="136"/>
      <c r="J44" s="137" t="s">
        <v>274</v>
      </c>
      <c r="K44" s="137" t="s">
        <v>274</v>
      </c>
      <c r="L44" s="137" t="s">
        <v>274</v>
      </c>
      <c r="M44" s="138" t="s">
        <v>274</v>
      </c>
      <c r="N44" s="139"/>
      <c r="O44" s="134" t="s">
        <v>275</v>
      </c>
      <c r="P44" s="134" t="s">
        <v>275</v>
      </c>
      <c r="Q44" s="140"/>
      <c r="R44" s="140"/>
      <c r="S44" s="140"/>
      <c r="T44" s="140"/>
      <c r="U44" s="140"/>
      <c r="V44" s="140"/>
      <c r="W44" s="140"/>
      <c r="X44" s="140"/>
      <c r="Y44" s="140"/>
      <c r="Z44" s="140"/>
      <c r="AA44" s="140"/>
      <c r="AB44" s="140"/>
      <c r="AC44" s="140"/>
      <c r="AD44" s="140"/>
      <c r="AE44" s="140"/>
      <c r="AF44" s="140"/>
      <c r="AG44" s="140"/>
      <c r="AH44" s="134" t="s">
        <v>275</v>
      </c>
      <c r="AI44" s="134" t="s">
        <v>275</v>
      </c>
      <c r="AJ44" s="134" t="s">
        <v>275</v>
      </c>
      <c r="AK44" s="134" t="s">
        <v>275</v>
      </c>
      <c r="AL44" s="140"/>
      <c r="AM44" s="140"/>
      <c r="AN44" s="140"/>
      <c r="AO44" s="140"/>
      <c r="AP44" s="140"/>
      <c r="AQ44" s="140"/>
      <c r="AR44" s="140"/>
      <c r="AS44" s="140"/>
      <c r="AT44" s="140"/>
      <c r="AU44" s="140"/>
      <c r="AV44" s="140"/>
      <c r="AW44" s="140"/>
      <c r="AX44" s="140"/>
      <c r="AY44" s="140"/>
      <c r="AZ44" s="140"/>
      <c r="BA44" s="140"/>
      <c r="BB44" s="140"/>
      <c r="BC44" s="140"/>
      <c r="BD44" s="140"/>
      <c r="BE44" s="140"/>
      <c r="BF44" s="140"/>
      <c r="BG44" s="140"/>
      <c r="BH44" s="140"/>
      <c r="BI44" s="140"/>
      <c r="BJ44" s="140"/>
      <c r="BK44" s="140"/>
      <c r="BL44" s="140"/>
      <c r="BM44" s="140"/>
      <c r="BN44" s="140"/>
      <c r="BO44" s="140"/>
      <c r="BP44" s="140"/>
      <c r="BQ44" s="140"/>
      <c r="BR44" s="140"/>
      <c r="BS44" s="140"/>
      <c r="BT44" s="140"/>
      <c r="BU44" s="140"/>
      <c r="BV44" s="140"/>
      <c r="BW44" s="140"/>
      <c r="BX44" s="140"/>
      <c r="BY44" s="140"/>
      <c r="BZ44" s="141" t="s">
        <v>276</v>
      </c>
      <c r="CA44" s="142" t="s">
        <v>277</v>
      </c>
      <c r="CB44" s="143" t="s">
        <v>278</v>
      </c>
      <c r="CC44" s="144"/>
      <c r="CD44" s="78"/>
    </row>
    <row r="45" spans="1:82" ht="13.8" thickBot="1">
      <c r="B45" s="145" t="s">
        <v>279</v>
      </c>
      <c r="C45" s="146"/>
      <c r="D45" s="147"/>
      <c r="E45" s="147"/>
      <c r="F45" s="147"/>
      <c r="G45" s="147"/>
      <c r="H45" s="148"/>
      <c r="I45" s="149"/>
      <c r="J45" s="147"/>
      <c r="K45" s="147"/>
      <c r="L45" s="147"/>
      <c r="M45" s="150"/>
      <c r="N45" s="149"/>
      <c r="O45" s="147"/>
      <c r="P45" s="151"/>
      <c r="Q45" s="152"/>
      <c r="R45" s="152"/>
      <c r="S45" s="152"/>
      <c r="T45" s="152"/>
      <c r="U45" s="152"/>
      <c r="V45" s="152"/>
      <c r="W45" s="152"/>
      <c r="X45" s="152"/>
      <c r="Y45" s="152"/>
      <c r="Z45" s="152"/>
      <c r="AA45" s="152"/>
      <c r="AB45" s="152"/>
      <c r="AC45" s="152"/>
      <c r="AD45" s="152"/>
      <c r="AE45" s="152"/>
      <c r="AF45" s="152"/>
      <c r="AG45" s="152"/>
      <c r="AH45" s="147"/>
      <c r="AI45" s="147"/>
      <c r="AJ45" s="147"/>
      <c r="AK45" s="147"/>
      <c r="AL45" s="152"/>
      <c r="AM45" s="152"/>
      <c r="AN45" s="152"/>
      <c r="AO45" s="152"/>
      <c r="AP45" s="152"/>
      <c r="AQ45" s="152"/>
      <c r="AR45" s="152"/>
      <c r="AS45" s="152"/>
      <c r="AT45" s="152"/>
      <c r="AU45" s="152"/>
      <c r="AV45" s="152"/>
      <c r="AW45" s="152"/>
      <c r="AX45" s="152"/>
      <c r="AY45" s="152"/>
      <c r="AZ45" s="152"/>
      <c r="BA45" s="152"/>
      <c r="BB45" s="152"/>
      <c r="BC45" s="152"/>
      <c r="BD45" s="152"/>
      <c r="BE45" s="152"/>
      <c r="BF45" s="152"/>
      <c r="BG45" s="152"/>
      <c r="BH45" s="152"/>
      <c r="BI45" s="152"/>
      <c r="BJ45" s="152"/>
      <c r="BK45" s="152"/>
      <c r="BL45" s="152"/>
      <c r="BM45" s="152"/>
      <c r="BN45" s="152"/>
      <c r="BO45" s="152"/>
      <c r="BP45" s="152"/>
      <c r="BQ45" s="152"/>
      <c r="BR45" s="152"/>
      <c r="BS45" s="152"/>
      <c r="BT45" s="152"/>
      <c r="BU45" s="152"/>
      <c r="BV45" s="152"/>
      <c r="BW45" s="152"/>
      <c r="BX45" s="152"/>
      <c r="BY45" s="152"/>
      <c r="BZ45" s="153"/>
      <c r="CA45" s="154"/>
      <c r="CB45" s="155"/>
      <c r="CC45" s="86"/>
    </row>
    <row r="46" spans="1:82" s="168" customFormat="1" ht="26.4">
      <c r="A46" s="156">
        <v>1</v>
      </c>
      <c r="B46" s="157" t="s">
        <v>253</v>
      </c>
      <c r="C46" s="158"/>
      <c r="D46" s="159"/>
      <c r="E46" s="159"/>
      <c r="F46" s="159"/>
      <c r="G46" s="159"/>
      <c r="H46" s="160"/>
      <c r="I46" s="161"/>
      <c r="J46" s="159"/>
      <c r="K46" s="159"/>
      <c r="L46" s="159"/>
      <c r="M46" s="162"/>
      <c r="N46" s="161"/>
      <c r="O46" s="163"/>
      <c r="P46" s="163"/>
      <c r="Q46" s="164"/>
      <c r="R46" s="164"/>
      <c r="S46" s="164"/>
      <c r="T46" s="164"/>
      <c r="U46" s="164"/>
      <c r="V46" s="164"/>
      <c r="W46" s="164"/>
      <c r="X46" s="164"/>
      <c r="Y46" s="164"/>
      <c r="Z46" s="164"/>
      <c r="AA46" s="164"/>
      <c r="AB46" s="164"/>
      <c r="AC46" s="164"/>
      <c r="AD46" s="164"/>
      <c r="AE46" s="164"/>
      <c r="AF46" s="164"/>
      <c r="AG46" s="164"/>
      <c r="AH46" s="163"/>
      <c r="AI46" s="159"/>
      <c r="AJ46" s="159"/>
      <c r="AK46" s="159"/>
      <c r="AL46" s="164"/>
      <c r="AM46" s="164"/>
      <c r="AN46" s="164"/>
      <c r="AO46" s="164"/>
      <c r="AP46" s="164"/>
      <c r="AQ46" s="164"/>
      <c r="AR46" s="164"/>
      <c r="AS46" s="164"/>
      <c r="AT46" s="164"/>
      <c r="AU46" s="164"/>
      <c r="AV46" s="164"/>
      <c r="AW46" s="164"/>
      <c r="AX46" s="164"/>
      <c r="AY46" s="164"/>
      <c r="AZ46" s="164"/>
      <c r="BA46" s="164"/>
      <c r="BB46" s="164"/>
      <c r="BC46" s="164"/>
      <c r="BD46" s="164"/>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5"/>
      <c r="CA46" s="166"/>
      <c r="CB46" s="167"/>
    </row>
    <row r="47" spans="1:82" s="168" customFormat="1" ht="26.4">
      <c r="A47" s="156">
        <v>2</v>
      </c>
      <c r="B47" s="169" t="s">
        <v>254</v>
      </c>
      <c r="C47" s="170"/>
      <c r="D47" s="156"/>
      <c r="E47" s="156"/>
      <c r="F47" s="156"/>
      <c r="G47" s="156"/>
      <c r="H47" s="171"/>
      <c r="I47" s="172"/>
      <c r="J47" s="156"/>
      <c r="K47" s="156"/>
      <c r="L47" s="156"/>
      <c r="M47" s="173"/>
      <c r="N47" s="172"/>
      <c r="O47" s="174"/>
      <c r="P47" s="174"/>
      <c r="Q47" s="175"/>
      <c r="R47" s="175"/>
      <c r="S47" s="175"/>
      <c r="T47" s="175"/>
      <c r="U47" s="175"/>
      <c r="V47" s="175"/>
      <c r="W47" s="175"/>
      <c r="X47" s="175"/>
      <c r="Y47" s="175"/>
      <c r="Z47" s="175"/>
      <c r="AA47" s="175"/>
      <c r="AB47" s="175"/>
      <c r="AC47" s="175"/>
      <c r="AD47" s="175"/>
      <c r="AE47" s="175"/>
      <c r="AF47" s="175"/>
      <c r="AG47" s="175"/>
      <c r="AH47" s="174"/>
      <c r="AI47" s="156"/>
      <c r="AJ47" s="156"/>
      <c r="AK47" s="156"/>
      <c r="AL47" s="175"/>
      <c r="AM47" s="175"/>
      <c r="AN47" s="175"/>
      <c r="AO47" s="175"/>
      <c r="AP47" s="175"/>
      <c r="AQ47" s="175"/>
      <c r="AR47" s="175"/>
      <c r="AS47" s="175"/>
      <c r="AT47" s="175"/>
      <c r="AU47" s="175"/>
      <c r="AV47" s="175"/>
      <c r="AW47" s="175"/>
      <c r="AX47" s="175"/>
      <c r="AY47" s="175"/>
      <c r="AZ47" s="175"/>
      <c r="BA47" s="175"/>
      <c r="BB47" s="175"/>
      <c r="BC47" s="175"/>
      <c r="BD47" s="175"/>
      <c r="BE47" s="175"/>
      <c r="BF47" s="175"/>
      <c r="BG47" s="175"/>
      <c r="BH47" s="175"/>
      <c r="BI47" s="175"/>
      <c r="BJ47" s="175"/>
      <c r="BK47" s="175"/>
      <c r="BL47" s="175"/>
      <c r="BM47" s="175"/>
      <c r="BN47" s="175"/>
      <c r="BO47" s="175"/>
      <c r="BP47" s="175"/>
      <c r="BQ47" s="175"/>
      <c r="BR47" s="175"/>
      <c r="BS47" s="175"/>
      <c r="BT47" s="175"/>
      <c r="BU47" s="175"/>
      <c r="BV47" s="175"/>
      <c r="BW47" s="175"/>
      <c r="BX47" s="175"/>
      <c r="BY47" s="175"/>
      <c r="BZ47" s="176"/>
      <c r="CA47" s="177"/>
      <c r="CB47" s="178"/>
    </row>
    <row r="48" spans="1:82" s="168" customFormat="1" ht="26.4">
      <c r="A48" s="156">
        <v>3</v>
      </c>
      <c r="B48" s="169" t="s">
        <v>255</v>
      </c>
      <c r="C48" s="170"/>
      <c r="D48" s="156"/>
      <c r="E48" s="156"/>
      <c r="F48" s="156"/>
      <c r="G48" s="156"/>
      <c r="H48" s="171"/>
      <c r="I48" s="172"/>
      <c r="J48" s="156"/>
      <c r="K48" s="156"/>
      <c r="L48" s="156"/>
      <c r="M48" s="173"/>
      <c r="N48" s="172"/>
      <c r="O48" s="174"/>
      <c r="P48" s="174"/>
      <c r="Q48" s="175"/>
      <c r="R48" s="175"/>
      <c r="S48" s="175"/>
      <c r="T48" s="175"/>
      <c r="U48" s="175"/>
      <c r="V48" s="175"/>
      <c r="W48" s="175"/>
      <c r="X48" s="175"/>
      <c r="Y48" s="175"/>
      <c r="Z48" s="175"/>
      <c r="AA48" s="175"/>
      <c r="AB48" s="175"/>
      <c r="AC48" s="175"/>
      <c r="AD48" s="175"/>
      <c r="AE48" s="175"/>
      <c r="AF48" s="175"/>
      <c r="AG48" s="175"/>
      <c r="AH48" s="174"/>
      <c r="AI48" s="156"/>
      <c r="AJ48" s="156"/>
      <c r="AK48" s="156"/>
      <c r="AL48" s="175"/>
      <c r="AM48" s="175"/>
      <c r="AN48" s="175"/>
      <c r="AO48" s="175"/>
      <c r="AP48" s="175"/>
      <c r="AQ48" s="175"/>
      <c r="AR48" s="175"/>
      <c r="AS48" s="175"/>
      <c r="AT48" s="175"/>
      <c r="AU48" s="175"/>
      <c r="AV48" s="175"/>
      <c r="AW48" s="175"/>
      <c r="AX48" s="175"/>
      <c r="AY48" s="175"/>
      <c r="AZ48" s="175"/>
      <c r="BA48" s="175"/>
      <c r="BB48" s="175"/>
      <c r="BC48" s="175"/>
      <c r="BD48" s="175"/>
      <c r="BE48" s="175"/>
      <c r="BF48" s="175"/>
      <c r="BG48" s="175"/>
      <c r="BH48" s="175"/>
      <c r="BI48" s="175"/>
      <c r="BJ48" s="175"/>
      <c r="BK48" s="175"/>
      <c r="BL48" s="175"/>
      <c r="BM48" s="175"/>
      <c r="BN48" s="175"/>
      <c r="BO48" s="175"/>
      <c r="BP48" s="175"/>
      <c r="BQ48" s="175"/>
      <c r="BR48" s="175"/>
      <c r="BS48" s="175"/>
      <c r="BT48" s="175"/>
      <c r="BU48" s="175"/>
      <c r="BV48" s="175"/>
      <c r="BW48" s="175"/>
      <c r="BX48" s="175"/>
      <c r="BY48" s="175"/>
      <c r="BZ48" s="176"/>
      <c r="CA48" s="177"/>
      <c r="CB48" s="178"/>
    </row>
    <row r="49" spans="1:80" s="168" customFormat="1">
      <c r="A49" s="156">
        <v>4</v>
      </c>
      <c r="B49" s="169" t="s">
        <v>256</v>
      </c>
      <c r="C49" s="170"/>
      <c r="D49" s="156"/>
      <c r="E49" s="156"/>
      <c r="F49" s="156"/>
      <c r="G49" s="156"/>
      <c r="H49" s="171"/>
      <c r="I49" s="172"/>
      <c r="J49" s="156"/>
      <c r="K49" s="156"/>
      <c r="L49" s="156"/>
      <c r="M49" s="173"/>
      <c r="N49" s="172"/>
      <c r="O49" s="174"/>
      <c r="P49" s="174"/>
      <c r="Q49" s="175"/>
      <c r="R49" s="175"/>
      <c r="S49" s="175"/>
      <c r="T49" s="175"/>
      <c r="U49" s="175"/>
      <c r="V49" s="175"/>
      <c r="W49" s="175"/>
      <c r="X49" s="175"/>
      <c r="Y49" s="175"/>
      <c r="Z49" s="175"/>
      <c r="AA49" s="175"/>
      <c r="AB49" s="175"/>
      <c r="AC49" s="175"/>
      <c r="AD49" s="175"/>
      <c r="AE49" s="175"/>
      <c r="AF49" s="175"/>
      <c r="AG49" s="175"/>
      <c r="AH49" s="174"/>
      <c r="AI49" s="156"/>
      <c r="AJ49" s="156"/>
      <c r="AK49" s="156"/>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6"/>
      <c r="CA49" s="177"/>
      <c r="CB49" s="178"/>
    </row>
    <row r="50" spans="1:80" s="168" customFormat="1" ht="26.4">
      <c r="A50" s="156">
        <v>5</v>
      </c>
      <c r="B50" s="169" t="s">
        <v>257</v>
      </c>
      <c r="C50" s="170"/>
      <c r="D50" s="156"/>
      <c r="E50" s="156"/>
      <c r="F50" s="156"/>
      <c r="G50" s="156"/>
      <c r="H50" s="171"/>
      <c r="I50" s="172"/>
      <c r="J50" s="156"/>
      <c r="K50" s="156"/>
      <c r="L50" s="156"/>
      <c r="M50" s="173"/>
      <c r="N50" s="172"/>
      <c r="O50" s="156"/>
      <c r="P50" s="174"/>
      <c r="Q50" s="175"/>
      <c r="R50" s="175"/>
      <c r="S50" s="175"/>
      <c r="T50" s="175"/>
      <c r="U50" s="175"/>
      <c r="V50" s="175"/>
      <c r="W50" s="175"/>
      <c r="X50" s="175"/>
      <c r="Y50" s="175"/>
      <c r="Z50" s="175"/>
      <c r="AA50" s="175"/>
      <c r="AB50" s="175"/>
      <c r="AC50" s="175"/>
      <c r="AD50" s="175"/>
      <c r="AE50" s="175"/>
      <c r="AF50" s="175"/>
      <c r="AG50" s="175"/>
      <c r="AH50" s="156"/>
      <c r="AI50" s="156"/>
      <c r="AJ50" s="156"/>
      <c r="AK50" s="156"/>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6"/>
      <c r="CA50" s="177"/>
      <c r="CB50" s="178"/>
    </row>
    <row r="51" spans="1:80" s="168" customFormat="1" ht="26.4">
      <c r="A51" s="156">
        <v>6</v>
      </c>
      <c r="B51" s="169" t="s">
        <v>258</v>
      </c>
      <c r="C51" s="170"/>
      <c r="D51" s="156"/>
      <c r="E51" s="156"/>
      <c r="F51" s="156"/>
      <c r="G51" s="156"/>
      <c r="H51" s="171"/>
      <c r="I51" s="172"/>
      <c r="J51" s="156"/>
      <c r="K51" s="156"/>
      <c r="L51" s="156"/>
      <c r="M51" s="173"/>
      <c r="N51" s="172"/>
      <c r="O51" s="156"/>
      <c r="P51" s="174"/>
      <c r="Q51" s="175"/>
      <c r="R51" s="175"/>
      <c r="S51" s="175"/>
      <c r="T51" s="175"/>
      <c r="U51" s="175"/>
      <c r="V51" s="175"/>
      <c r="W51" s="175"/>
      <c r="X51" s="175"/>
      <c r="Y51" s="175"/>
      <c r="Z51" s="175"/>
      <c r="AA51" s="175"/>
      <c r="AB51" s="175"/>
      <c r="AC51" s="175"/>
      <c r="AD51" s="175"/>
      <c r="AE51" s="175"/>
      <c r="AF51" s="175"/>
      <c r="AG51" s="175"/>
      <c r="AH51" s="156"/>
      <c r="AI51" s="156"/>
      <c r="AJ51" s="156"/>
      <c r="AK51" s="156"/>
      <c r="AL51" s="175"/>
      <c r="AM51" s="175"/>
      <c r="AN51" s="175"/>
      <c r="AO51" s="175"/>
      <c r="AP51" s="175"/>
      <c r="AQ51" s="175"/>
      <c r="AR51" s="175"/>
      <c r="AS51" s="175"/>
      <c r="AT51" s="175"/>
      <c r="AU51" s="175"/>
      <c r="AV51" s="175"/>
      <c r="AW51" s="175"/>
      <c r="AX51" s="175"/>
      <c r="AY51" s="175"/>
      <c r="AZ51" s="175"/>
      <c r="BA51" s="175"/>
      <c r="BB51" s="175"/>
      <c r="BC51" s="175"/>
      <c r="BD51" s="175"/>
      <c r="BE51" s="175"/>
      <c r="BF51" s="175"/>
      <c r="BG51" s="175"/>
      <c r="BH51" s="175"/>
      <c r="BI51" s="175"/>
      <c r="BJ51" s="175"/>
      <c r="BK51" s="175"/>
      <c r="BL51" s="175"/>
      <c r="BM51" s="175"/>
      <c r="BN51" s="175"/>
      <c r="BO51" s="175"/>
      <c r="BP51" s="175"/>
      <c r="BQ51" s="175"/>
      <c r="BR51" s="175"/>
      <c r="BS51" s="175"/>
      <c r="BT51" s="175"/>
      <c r="BU51" s="175"/>
      <c r="BV51" s="175"/>
      <c r="BW51" s="175"/>
      <c r="BX51" s="175"/>
      <c r="BY51" s="175"/>
      <c r="BZ51" s="176"/>
      <c r="CA51" s="177"/>
      <c r="CB51" s="178"/>
    </row>
    <row r="52" spans="1:80" s="168" customFormat="1">
      <c r="A52" s="156">
        <v>7</v>
      </c>
      <c r="B52" s="169" t="s">
        <v>259</v>
      </c>
      <c r="C52" s="170"/>
      <c r="D52" s="156"/>
      <c r="E52" s="156"/>
      <c r="F52" s="156"/>
      <c r="G52" s="156"/>
      <c r="H52" s="171"/>
      <c r="I52" s="172"/>
      <c r="J52" s="156"/>
      <c r="K52" s="156"/>
      <c r="L52" s="156"/>
      <c r="M52" s="173"/>
      <c r="N52" s="172"/>
      <c r="O52" s="156"/>
      <c r="P52" s="174"/>
      <c r="Q52" s="175"/>
      <c r="R52" s="175"/>
      <c r="S52" s="175"/>
      <c r="T52" s="175"/>
      <c r="U52" s="175"/>
      <c r="V52" s="175"/>
      <c r="W52" s="175"/>
      <c r="X52" s="175"/>
      <c r="Y52" s="175"/>
      <c r="Z52" s="175"/>
      <c r="AA52" s="175"/>
      <c r="AB52" s="175"/>
      <c r="AC52" s="175"/>
      <c r="AD52" s="175"/>
      <c r="AE52" s="175"/>
      <c r="AF52" s="175"/>
      <c r="AG52" s="175"/>
      <c r="AH52" s="156"/>
      <c r="AI52" s="156"/>
      <c r="AJ52" s="156"/>
      <c r="AK52" s="156"/>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6"/>
      <c r="CA52" s="177"/>
      <c r="CB52" s="178"/>
    </row>
    <row r="53" spans="1:80" s="168" customFormat="1" ht="39.6">
      <c r="A53" s="156">
        <v>8</v>
      </c>
      <c r="B53" s="169" t="s">
        <v>260</v>
      </c>
      <c r="C53" s="170"/>
      <c r="D53" s="156"/>
      <c r="E53" s="156"/>
      <c r="F53" s="156"/>
      <c r="G53" s="156"/>
      <c r="H53" s="171"/>
      <c r="I53" s="172"/>
      <c r="J53" s="156"/>
      <c r="K53" s="156"/>
      <c r="L53" s="156"/>
      <c r="M53" s="173"/>
      <c r="N53" s="172"/>
      <c r="O53" s="156"/>
      <c r="P53" s="174"/>
      <c r="Q53" s="175"/>
      <c r="R53" s="175"/>
      <c r="S53" s="175"/>
      <c r="T53" s="175"/>
      <c r="U53" s="175"/>
      <c r="V53" s="175"/>
      <c r="W53" s="175"/>
      <c r="X53" s="175"/>
      <c r="Y53" s="175"/>
      <c r="Z53" s="175"/>
      <c r="AA53" s="175"/>
      <c r="AB53" s="175"/>
      <c r="AC53" s="175"/>
      <c r="AD53" s="175"/>
      <c r="AE53" s="175"/>
      <c r="AF53" s="175"/>
      <c r="AG53" s="175"/>
      <c r="AH53" s="156"/>
      <c r="AI53" s="156"/>
      <c r="AJ53" s="156"/>
      <c r="AK53" s="156"/>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6"/>
      <c r="CA53" s="177"/>
      <c r="CB53" s="178"/>
    </row>
    <row r="54" spans="1:80" s="168" customFormat="1" ht="26.4">
      <c r="A54" s="156">
        <v>9</v>
      </c>
      <c r="B54" s="169" t="s">
        <v>261</v>
      </c>
      <c r="C54" s="170"/>
      <c r="D54" s="156"/>
      <c r="E54" s="156"/>
      <c r="F54" s="156"/>
      <c r="G54" s="156"/>
      <c r="H54" s="171"/>
      <c r="I54" s="172"/>
      <c r="J54" s="156"/>
      <c r="K54" s="156"/>
      <c r="L54" s="156"/>
      <c r="M54" s="173"/>
      <c r="N54" s="172"/>
      <c r="O54" s="156"/>
      <c r="P54" s="174"/>
      <c r="Q54" s="175"/>
      <c r="R54" s="175"/>
      <c r="S54" s="175"/>
      <c r="T54" s="175"/>
      <c r="U54" s="175"/>
      <c r="V54" s="175"/>
      <c r="W54" s="175"/>
      <c r="X54" s="175"/>
      <c r="Y54" s="175"/>
      <c r="Z54" s="175"/>
      <c r="AA54" s="175"/>
      <c r="AB54" s="175"/>
      <c r="AC54" s="175"/>
      <c r="AD54" s="175"/>
      <c r="AE54" s="175"/>
      <c r="AF54" s="175"/>
      <c r="AG54" s="175"/>
      <c r="AH54" s="156"/>
      <c r="AI54" s="156"/>
      <c r="AJ54" s="156"/>
      <c r="AK54" s="156"/>
      <c r="AL54" s="175"/>
      <c r="AM54" s="175"/>
      <c r="AN54" s="175"/>
      <c r="AO54" s="175"/>
      <c r="AP54" s="175"/>
      <c r="AQ54" s="175"/>
      <c r="AR54" s="175"/>
      <c r="AS54" s="175"/>
      <c r="AT54" s="175"/>
      <c r="AU54" s="175"/>
      <c r="AV54" s="175"/>
      <c r="AW54" s="175"/>
      <c r="AX54" s="175"/>
      <c r="AY54" s="175"/>
      <c r="AZ54" s="175"/>
      <c r="BA54" s="175"/>
      <c r="BB54" s="175"/>
      <c r="BC54" s="175"/>
      <c r="BD54" s="175"/>
      <c r="BE54" s="175"/>
      <c r="BF54" s="175"/>
      <c r="BG54" s="175"/>
      <c r="BH54" s="175"/>
      <c r="BI54" s="175"/>
      <c r="BJ54" s="175"/>
      <c r="BK54" s="175"/>
      <c r="BL54" s="175"/>
      <c r="BM54" s="175"/>
      <c r="BN54" s="175"/>
      <c r="BO54" s="175"/>
      <c r="BP54" s="175"/>
      <c r="BQ54" s="175"/>
      <c r="BR54" s="175"/>
      <c r="BS54" s="175"/>
      <c r="BT54" s="175"/>
      <c r="BU54" s="175"/>
      <c r="BV54" s="175"/>
      <c r="BW54" s="175"/>
      <c r="BX54" s="175"/>
      <c r="BY54" s="175"/>
      <c r="BZ54" s="176"/>
      <c r="CA54" s="177"/>
      <c r="CB54" s="178"/>
    </row>
    <row r="55" spans="1:80" s="168" customFormat="1">
      <c r="A55" s="156">
        <v>10</v>
      </c>
      <c r="B55" s="169" t="s">
        <v>262</v>
      </c>
      <c r="C55" s="170"/>
      <c r="D55" s="156"/>
      <c r="E55" s="156"/>
      <c r="F55" s="156"/>
      <c r="G55" s="156"/>
      <c r="H55" s="171"/>
      <c r="I55" s="172"/>
      <c r="J55" s="156"/>
      <c r="K55" s="156"/>
      <c r="L55" s="156"/>
      <c r="M55" s="173"/>
      <c r="N55" s="172"/>
      <c r="O55" s="156"/>
      <c r="P55" s="174"/>
      <c r="Q55" s="175"/>
      <c r="R55" s="175"/>
      <c r="S55" s="175"/>
      <c r="T55" s="175"/>
      <c r="U55" s="175"/>
      <c r="V55" s="175"/>
      <c r="W55" s="175"/>
      <c r="X55" s="175"/>
      <c r="Y55" s="175"/>
      <c r="Z55" s="175"/>
      <c r="AA55" s="175"/>
      <c r="AB55" s="175"/>
      <c r="AC55" s="175"/>
      <c r="AD55" s="175"/>
      <c r="AE55" s="175"/>
      <c r="AF55" s="175"/>
      <c r="AG55" s="175"/>
      <c r="AH55" s="156"/>
      <c r="AI55" s="156"/>
      <c r="AJ55" s="156"/>
      <c r="AK55" s="156"/>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6"/>
      <c r="CA55" s="177"/>
      <c r="CB55" s="178"/>
    </row>
    <row r="56" spans="1:80" s="168" customFormat="1" ht="39.6">
      <c r="A56" s="156">
        <v>11</v>
      </c>
      <c r="B56" s="179" t="s">
        <v>263</v>
      </c>
      <c r="C56" s="170"/>
      <c r="D56" s="156"/>
      <c r="E56" s="156"/>
      <c r="F56" s="156"/>
      <c r="G56" s="156"/>
      <c r="H56" s="171"/>
      <c r="I56" s="172"/>
      <c r="J56" s="156"/>
      <c r="K56" s="156"/>
      <c r="L56" s="156"/>
      <c r="M56" s="173"/>
      <c r="N56" s="172"/>
      <c r="O56" s="156"/>
      <c r="P56" s="174"/>
      <c r="Q56" s="175"/>
      <c r="R56" s="175"/>
      <c r="S56" s="175"/>
      <c r="T56" s="175"/>
      <c r="U56" s="175"/>
      <c r="V56" s="175"/>
      <c r="W56" s="175"/>
      <c r="X56" s="175"/>
      <c r="Y56" s="175"/>
      <c r="Z56" s="175"/>
      <c r="AA56" s="175"/>
      <c r="AB56" s="175"/>
      <c r="AC56" s="175"/>
      <c r="AD56" s="175"/>
      <c r="AE56" s="175"/>
      <c r="AF56" s="175"/>
      <c r="AG56" s="175"/>
      <c r="AH56" s="156"/>
      <c r="AI56" s="156"/>
      <c r="AJ56" s="156"/>
      <c r="AK56" s="156"/>
      <c r="AL56" s="175"/>
      <c r="AM56" s="175"/>
      <c r="AN56" s="175"/>
      <c r="AO56" s="175"/>
      <c r="AP56" s="175"/>
      <c r="AQ56" s="175"/>
      <c r="AR56" s="175"/>
      <c r="AS56" s="175"/>
      <c r="AT56" s="175"/>
      <c r="AU56" s="175"/>
      <c r="AV56" s="175"/>
      <c r="AW56" s="175"/>
      <c r="AX56" s="175"/>
      <c r="AY56" s="175"/>
      <c r="AZ56" s="175"/>
      <c r="BA56" s="175"/>
      <c r="BB56" s="175"/>
      <c r="BC56" s="175"/>
      <c r="BD56" s="175"/>
      <c r="BE56" s="175"/>
      <c r="BF56" s="175"/>
      <c r="BG56" s="175"/>
      <c r="BH56" s="175"/>
      <c r="BI56" s="175"/>
      <c r="BJ56" s="175"/>
      <c r="BK56" s="175"/>
      <c r="BL56" s="175"/>
      <c r="BM56" s="175"/>
      <c r="BN56" s="175"/>
      <c r="BO56" s="175"/>
      <c r="BP56" s="175"/>
      <c r="BQ56" s="175"/>
      <c r="BR56" s="175"/>
      <c r="BS56" s="175"/>
      <c r="BT56" s="175"/>
      <c r="BU56" s="175"/>
      <c r="BV56" s="175"/>
      <c r="BW56" s="175"/>
      <c r="BX56" s="175"/>
      <c r="BY56" s="175"/>
      <c r="BZ56" s="176"/>
      <c r="CA56" s="177"/>
      <c r="CB56" s="178"/>
    </row>
    <row r="57" spans="1:80" s="168" customFormat="1" ht="26.4">
      <c r="A57" s="156">
        <v>12</v>
      </c>
      <c r="B57" s="169" t="s">
        <v>280</v>
      </c>
      <c r="C57" s="170"/>
      <c r="D57" s="156"/>
      <c r="E57" s="156"/>
      <c r="F57" s="156"/>
      <c r="G57" s="156"/>
      <c r="H57" s="171"/>
      <c r="I57" s="172"/>
      <c r="J57" s="156"/>
      <c r="K57" s="156"/>
      <c r="L57" s="156"/>
      <c r="M57" s="173"/>
      <c r="N57" s="172"/>
      <c r="O57" s="156"/>
      <c r="P57" s="174"/>
      <c r="Q57" s="175"/>
      <c r="R57" s="175"/>
      <c r="S57" s="175"/>
      <c r="T57" s="175"/>
      <c r="U57" s="175"/>
      <c r="V57" s="175"/>
      <c r="W57" s="175"/>
      <c r="X57" s="175"/>
      <c r="Y57" s="175"/>
      <c r="Z57" s="175"/>
      <c r="AA57" s="175"/>
      <c r="AB57" s="175"/>
      <c r="AC57" s="175"/>
      <c r="AD57" s="175"/>
      <c r="AE57" s="175"/>
      <c r="AF57" s="175"/>
      <c r="AG57" s="175"/>
      <c r="AH57" s="156"/>
      <c r="AI57" s="156"/>
      <c r="AJ57" s="156"/>
      <c r="AK57" s="156"/>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6"/>
      <c r="CA57" s="177"/>
      <c r="CB57" s="178"/>
    </row>
    <row r="58" spans="1:80" s="168" customFormat="1" ht="39.6">
      <c r="A58" s="156">
        <v>13</v>
      </c>
      <c r="B58" s="169" t="s">
        <v>281</v>
      </c>
      <c r="C58" s="170"/>
      <c r="D58" s="156"/>
      <c r="E58" s="156"/>
      <c r="F58" s="156"/>
      <c r="G58" s="156"/>
      <c r="H58" s="171"/>
      <c r="I58" s="172"/>
      <c r="J58" s="156"/>
      <c r="K58" s="156"/>
      <c r="L58" s="156"/>
      <c r="M58" s="173"/>
      <c r="N58" s="172"/>
      <c r="O58" s="156"/>
      <c r="P58" s="174"/>
      <c r="Q58" s="175"/>
      <c r="R58" s="175"/>
      <c r="S58" s="175"/>
      <c r="T58" s="175"/>
      <c r="U58" s="175"/>
      <c r="V58" s="175"/>
      <c r="W58" s="175"/>
      <c r="X58" s="175"/>
      <c r="Y58" s="175"/>
      <c r="Z58" s="175"/>
      <c r="AA58" s="175"/>
      <c r="AB58" s="175"/>
      <c r="AC58" s="175"/>
      <c r="AD58" s="175"/>
      <c r="AE58" s="175"/>
      <c r="AF58" s="175"/>
      <c r="AG58" s="175"/>
      <c r="AH58" s="156"/>
      <c r="AI58" s="156"/>
      <c r="AJ58" s="156"/>
      <c r="AK58" s="156"/>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6"/>
      <c r="CA58" s="177"/>
      <c r="CB58" s="178"/>
    </row>
    <row r="59" spans="1:80" s="168" customFormat="1" ht="26.4">
      <c r="A59" s="156">
        <v>14</v>
      </c>
      <c r="B59" s="169" t="s">
        <v>282</v>
      </c>
      <c r="C59" s="170"/>
      <c r="D59" s="156"/>
      <c r="E59" s="156"/>
      <c r="F59" s="156"/>
      <c r="G59" s="156"/>
      <c r="H59" s="171"/>
      <c r="I59" s="172"/>
      <c r="J59" s="156"/>
      <c r="K59" s="156"/>
      <c r="L59" s="156"/>
      <c r="M59" s="173"/>
      <c r="N59" s="172"/>
      <c r="O59" s="156"/>
      <c r="P59" s="174"/>
      <c r="Q59" s="175"/>
      <c r="R59" s="175"/>
      <c r="S59" s="175"/>
      <c r="T59" s="175"/>
      <c r="U59" s="175"/>
      <c r="V59" s="175"/>
      <c r="W59" s="175"/>
      <c r="X59" s="175"/>
      <c r="Y59" s="175"/>
      <c r="Z59" s="175"/>
      <c r="AA59" s="175"/>
      <c r="AB59" s="175"/>
      <c r="AC59" s="175"/>
      <c r="AD59" s="175"/>
      <c r="AE59" s="175"/>
      <c r="AF59" s="175"/>
      <c r="AG59" s="175"/>
      <c r="AH59" s="156"/>
      <c r="AI59" s="156"/>
      <c r="AJ59" s="156"/>
      <c r="AK59" s="156"/>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6"/>
      <c r="CA59" s="177"/>
      <c r="CB59" s="178"/>
    </row>
    <row r="60" spans="1:80">
      <c r="A60" s="180"/>
      <c r="B60" s="181" t="s">
        <v>264</v>
      </c>
      <c r="C60" s="182"/>
      <c r="D60" s="183"/>
      <c r="E60" s="183"/>
      <c r="F60" s="183"/>
      <c r="G60" s="183"/>
      <c r="H60" s="184"/>
      <c r="I60" s="185"/>
      <c r="J60" s="183"/>
      <c r="K60" s="183"/>
      <c r="L60" s="183"/>
      <c r="M60" s="184"/>
      <c r="N60" s="185"/>
      <c r="O60" s="183"/>
      <c r="P60" s="183"/>
      <c r="Q60" s="186"/>
      <c r="R60" s="186"/>
      <c r="S60" s="186"/>
      <c r="T60" s="186"/>
      <c r="U60" s="186"/>
      <c r="V60" s="186"/>
      <c r="W60" s="186"/>
      <c r="X60" s="186"/>
      <c r="Y60" s="186"/>
      <c r="Z60" s="186"/>
      <c r="AA60" s="186"/>
      <c r="AB60" s="186"/>
      <c r="AC60" s="186"/>
      <c r="AD60" s="186"/>
      <c r="AE60" s="186"/>
      <c r="AF60" s="186"/>
      <c r="AG60" s="186"/>
      <c r="AH60" s="183"/>
      <c r="AI60" s="183"/>
      <c r="AJ60" s="183"/>
      <c r="AK60" s="183"/>
      <c r="AL60" s="186"/>
      <c r="AM60" s="186"/>
      <c r="AN60" s="186"/>
      <c r="AO60" s="186"/>
      <c r="AP60" s="186"/>
      <c r="AQ60" s="186"/>
      <c r="AR60" s="186"/>
      <c r="AS60" s="186"/>
      <c r="AT60" s="186"/>
      <c r="AU60" s="186"/>
      <c r="AV60" s="186"/>
      <c r="AW60" s="186"/>
      <c r="AX60" s="186"/>
      <c r="AY60" s="186"/>
      <c r="AZ60" s="186"/>
      <c r="BA60" s="186"/>
      <c r="BB60" s="186"/>
      <c r="BC60" s="186"/>
      <c r="BD60" s="186"/>
      <c r="BE60" s="186"/>
      <c r="BF60" s="186"/>
      <c r="BG60" s="186"/>
      <c r="BH60" s="186"/>
      <c r="BI60" s="186"/>
      <c r="BJ60" s="186"/>
      <c r="BK60" s="186"/>
      <c r="BL60" s="186"/>
      <c r="BM60" s="186"/>
      <c r="BN60" s="186"/>
      <c r="BO60" s="186"/>
      <c r="BP60" s="186"/>
      <c r="BQ60" s="186"/>
      <c r="BR60" s="186"/>
      <c r="BS60" s="186"/>
      <c r="BT60" s="186"/>
      <c r="BU60" s="186"/>
      <c r="BV60" s="186"/>
      <c r="BW60" s="186"/>
      <c r="BX60" s="186"/>
      <c r="BY60" s="186"/>
      <c r="BZ60" s="185"/>
      <c r="CA60" s="187"/>
      <c r="CB60" s="188"/>
    </row>
    <row r="61" spans="1:80" ht="45.6">
      <c r="A61" s="189">
        <v>16</v>
      </c>
      <c r="B61" s="190" t="s">
        <v>267</v>
      </c>
      <c r="C61" s="191"/>
      <c r="D61" s="82"/>
      <c r="E61" s="82"/>
      <c r="F61" s="82"/>
      <c r="G61" s="82"/>
      <c r="H61" s="192"/>
      <c r="I61" s="185"/>
      <c r="J61" s="82"/>
      <c r="K61" s="82"/>
      <c r="L61" s="82"/>
      <c r="M61" s="193"/>
      <c r="N61" s="185"/>
      <c r="O61" s="82"/>
      <c r="P61" s="194"/>
      <c r="Q61" s="195"/>
      <c r="R61" s="195"/>
      <c r="S61" s="195"/>
      <c r="T61" s="195"/>
      <c r="U61" s="195"/>
      <c r="V61" s="195"/>
      <c r="W61" s="195"/>
      <c r="X61" s="195"/>
      <c r="Y61" s="195"/>
      <c r="Z61" s="195"/>
      <c r="AA61" s="195"/>
      <c r="AB61" s="195"/>
      <c r="AC61" s="195"/>
      <c r="AD61" s="195"/>
      <c r="AE61" s="195"/>
      <c r="AF61" s="195"/>
      <c r="AG61" s="195"/>
      <c r="AH61" s="82"/>
      <c r="AI61" s="82"/>
      <c r="AJ61" s="82"/>
      <c r="AK61" s="82"/>
      <c r="AL61" s="195"/>
      <c r="AM61" s="195"/>
      <c r="AN61" s="195"/>
      <c r="AO61" s="195"/>
      <c r="AP61" s="195"/>
      <c r="AQ61" s="195"/>
      <c r="AR61" s="195"/>
      <c r="AS61" s="195"/>
      <c r="AT61" s="195"/>
      <c r="AU61" s="195"/>
      <c r="AV61" s="195"/>
      <c r="AW61" s="195"/>
      <c r="AX61" s="195"/>
      <c r="AY61" s="195"/>
      <c r="AZ61" s="195"/>
      <c r="BA61" s="195"/>
      <c r="BB61" s="195"/>
      <c r="BC61" s="195"/>
      <c r="BD61" s="195"/>
      <c r="BE61" s="195"/>
      <c r="BF61" s="195"/>
      <c r="BG61" s="195"/>
      <c r="BH61" s="195"/>
      <c r="BI61" s="195"/>
      <c r="BJ61" s="195"/>
      <c r="BK61" s="195"/>
      <c r="BL61" s="195"/>
      <c r="BM61" s="195"/>
      <c r="BN61" s="195"/>
      <c r="BO61" s="195"/>
      <c r="BP61" s="195"/>
      <c r="BQ61" s="195"/>
      <c r="BR61" s="195"/>
      <c r="BS61" s="195"/>
      <c r="BT61" s="195"/>
      <c r="BU61" s="195"/>
      <c r="BV61" s="195"/>
      <c r="BW61" s="195"/>
      <c r="BX61" s="195"/>
      <c r="BY61" s="195"/>
      <c r="BZ61" s="196"/>
      <c r="CA61" s="84"/>
      <c r="CB61" s="197"/>
    </row>
    <row r="62" spans="1:80" ht="45.6">
      <c r="A62" s="189">
        <v>17</v>
      </c>
      <c r="B62" s="190" t="s">
        <v>268</v>
      </c>
      <c r="C62" s="191"/>
      <c r="D62" s="82"/>
      <c r="E62" s="82"/>
      <c r="F62" s="82"/>
      <c r="G62" s="82"/>
      <c r="H62" s="192"/>
      <c r="I62" s="185"/>
      <c r="J62" s="82"/>
      <c r="K62" s="82"/>
      <c r="L62" s="82"/>
      <c r="M62" s="193"/>
      <c r="N62" s="185"/>
      <c r="O62" s="82"/>
      <c r="P62" s="194"/>
      <c r="Q62" s="195"/>
      <c r="R62" s="195"/>
      <c r="S62" s="195"/>
      <c r="T62" s="195"/>
      <c r="U62" s="195"/>
      <c r="V62" s="195"/>
      <c r="W62" s="195"/>
      <c r="X62" s="195"/>
      <c r="Y62" s="195"/>
      <c r="Z62" s="195"/>
      <c r="AA62" s="195"/>
      <c r="AB62" s="195"/>
      <c r="AC62" s="195"/>
      <c r="AD62" s="195"/>
      <c r="AE62" s="195"/>
      <c r="AF62" s="195"/>
      <c r="AG62" s="195"/>
      <c r="AH62" s="82"/>
      <c r="AI62" s="82"/>
      <c r="AJ62" s="82"/>
      <c r="AK62" s="82"/>
      <c r="AL62" s="195"/>
      <c r="AM62" s="195"/>
      <c r="AN62" s="195"/>
      <c r="AO62" s="195"/>
      <c r="AP62" s="195"/>
      <c r="AQ62" s="195"/>
      <c r="AR62" s="195"/>
      <c r="AS62" s="195"/>
      <c r="AT62" s="195"/>
      <c r="AU62" s="195"/>
      <c r="AV62" s="195"/>
      <c r="AW62" s="195"/>
      <c r="AX62" s="195"/>
      <c r="AY62" s="195"/>
      <c r="AZ62" s="195"/>
      <c r="BA62" s="195"/>
      <c r="BB62" s="195"/>
      <c r="BC62" s="195"/>
      <c r="BD62" s="195"/>
      <c r="BE62" s="195"/>
      <c r="BF62" s="195"/>
      <c r="BG62" s="195"/>
      <c r="BH62" s="195"/>
      <c r="BI62" s="195"/>
      <c r="BJ62" s="195"/>
      <c r="BK62" s="195"/>
      <c r="BL62" s="195"/>
      <c r="BM62" s="195"/>
      <c r="BN62" s="195"/>
      <c r="BO62" s="195"/>
      <c r="BP62" s="195"/>
      <c r="BQ62" s="195"/>
      <c r="BR62" s="195"/>
      <c r="BS62" s="195"/>
      <c r="BT62" s="195"/>
      <c r="BU62" s="195"/>
      <c r="BV62" s="195"/>
      <c r="BW62" s="195"/>
      <c r="BX62" s="195"/>
      <c r="BY62" s="195"/>
      <c r="BZ62" s="196"/>
      <c r="CA62" s="84"/>
      <c r="CB62" s="197"/>
    </row>
    <row r="63" spans="1:80" ht="34.799999999999997" thickBot="1">
      <c r="A63" s="198">
        <v>18</v>
      </c>
      <c r="B63" s="199" t="s">
        <v>269</v>
      </c>
      <c r="C63" s="200"/>
      <c r="D63" s="201"/>
      <c r="E63" s="201"/>
      <c r="F63" s="201"/>
      <c r="G63" s="201"/>
      <c r="H63" s="202"/>
      <c r="I63" s="203"/>
      <c r="J63" s="201"/>
      <c r="K63" s="201"/>
      <c r="L63" s="201"/>
      <c r="M63" s="204"/>
      <c r="N63" s="203"/>
      <c r="O63" s="201"/>
      <c r="P63" s="205"/>
      <c r="Q63" s="206"/>
      <c r="R63" s="206"/>
      <c r="S63" s="206"/>
      <c r="T63" s="206"/>
      <c r="U63" s="206"/>
      <c r="V63" s="206"/>
      <c r="W63" s="206"/>
      <c r="X63" s="206"/>
      <c r="Y63" s="206"/>
      <c r="Z63" s="206"/>
      <c r="AA63" s="206"/>
      <c r="AB63" s="206"/>
      <c r="AC63" s="206"/>
      <c r="AD63" s="206"/>
      <c r="AE63" s="206"/>
      <c r="AF63" s="206"/>
      <c r="AG63" s="206"/>
      <c r="AH63" s="201"/>
      <c r="AI63" s="201"/>
      <c r="AJ63" s="201"/>
      <c r="AK63" s="201"/>
      <c r="AL63" s="206"/>
      <c r="AM63" s="206"/>
      <c r="AN63" s="206"/>
      <c r="AO63" s="206"/>
      <c r="AP63" s="206"/>
      <c r="AQ63" s="206"/>
      <c r="AR63" s="206"/>
      <c r="AS63" s="206"/>
      <c r="AT63" s="206"/>
      <c r="AU63" s="206"/>
      <c r="AV63" s="206"/>
      <c r="AW63" s="206"/>
      <c r="AX63" s="206"/>
      <c r="AY63" s="206"/>
      <c r="AZ63" s="206"/>
      <c r="BA63" s="206"/>
      <c r="BB63" s="206"/>
      <c r="BC63" s="206"/>
      <c r="BD63" s="206"/>
      <c r="BE63" s="206"/>
      <c r="BF63" s="206"/>
      <c r="BG63" s="206"/>
      <c r="BH63" s="206"/>
      <c r="BI63" s="206"/>
      <c r="BJ63" s="206"/>
      <c r="BK63" s="206"/>
      <c r="BL63" s="206"/>
      <c r="BM63" s="206"/>
      <c r="BN63" s="206"/>
      <c r="BO63" s="206"/>
      <c r="BP63" s="206"/>
      <c r="BQ63" s="206"/>
      <c r="BR63" s="206"/>
      <c r="BS63" s="206"/>
      <c r="BT63" s="206"/>
      <c r="BU63" s="206"/>
      <c r="BV63" s="206"/>
      <c r="BW63" s="206"/>
      <c r="BX63" s="206"/>
      <c r="BY63" s="206"/>
      <c r="BZ63" s="207"/>
      <c r="CA63" s="208"/>
      <c r="CB63" s="209"/>
    </row>
    <row r="64" spans="1:80">
      <c r="A64" s="210"/>
      <c r="B64" s="211" t="s">
        <v>283</v>
      </c>
      <c r="C64" s="212"/>
      <c r="D64" s="213"/>
      <c r="E64" s="213"/>
      <c r="F64" s="213"/>
      <c r="G64" s="213"/>
      <c r="H64" s="214"/>
      <c r="I64" s="215"/>
      <c r="J64" s="213"/>
      <c r="K64" s="213"/>
      <c r="L64" s="213"/>
      <c r="M64" s="216"/>
      <c r="N64" s="215"/>
      <c r="O64" s="213"/>
      <c r="P64" s="217"/>
      <c r="Q64" s="218"/>
      <c r="R64" s="218"/>
      <c r="S64" s="218"/>
      <c r="T64" s="218"/>
      <c r="U64" s="218"/>
      <c r="V64" s="218"/>
      <c r="W64" s="218"/>
      <c r="X64" s="218"/>
      <c r="Y64" s="218"/>
      <c r="Z64" s="218"/>
      <c r="AA64" s="218"/>
      <c r="AB64" s="218"/>
      <c r="AC64" s="218"/>
      <c r="AD64" s="218"/>
      <c r="AE64" s="218"/>
      <c r="AF64" s="218"/>
      <c r="AG64" s="218"/>
      <c r="AH64" s="213"/>
      <c r="AI64" s="213"/>
      <c r="AJ64" s="213"/>
      <c r="AK64" s="213"/>
      <c r="AL64" s="218"/>
      <c r="AM64" s="218"/>
      <c r="AN64" s="218"/>
      <c r="AO64" s="218"/>
      <c r="AP64" s="218"/>
      <c r="AQ64" s="218"/>
      <c r="AR64" s="218"/>
      <c r="AS64" s="218"/>
      <c r="AT64" s="218"/>
      <c r="AU64" s="218"/>
      <c r="AV64" s="218"/>
      <c r="AW64" s="218"/>
      <c r="AX64" s="218"/>
      <c r="AY64" s="218"/>
      <c r="AZ64" s="218"/>
      <c r="BA64" s="218"/>
      <c r="BB64" s="218"/>
      <c r="BC64" s="218"/>
      <c r="BD64" s="218"/>
      <c r="BE64" s="218"/>
      <c r="BF64" s="218"/>
      <c r="BG64" s="218"/>
      <c r="BH64" s="218"/>
      <c r="BI64" s="218"/>
      <c r="BJ64" s="218"/>
      <c r="BK64" s="218"/>
      <c r="BL64" s="218"/>
      <c r="BM64" s="218"/>
      <c r="BN64" s="218"/>
      <c r="BO64" s="218"/>
      <c r="BP64" s="218"/>
      <c r="BQ64" s="218"/>
      <c r="BR64" s="218"/>
      <c r="BS64" s="218"/>
      <c r="BT64" s="218"/>
      <c r="BU64" s="218"/>
      <c r="BV64" s="218"/>
      <c r="BW64" s="218"/>
      <c r="BX64" s="218"/>
      <c r="BY64" s="218"/>
      <c r="BZ64" s="219"/>
      <c r="CA64" s="220"/>
      <c r="CB64" s="221"/>
    </row>
    <row r="65" spans="1:80">
      <c r="A65" s="222"/>
      <c r="B65" s="223" t="s">
        <v>284</v>
      </c>
      <c r="C65" s="224"/>
      <c r="D65" s="82"/>
      <c r="E65" s="82"/>
      <c r="F65" s="82"/>
      <c r="G65" s="82"/>
      <c r="H65" s="192"/>
      <c r="I65" s="185"/>
      <c r="J65" s="82"/>
      <c r="K65" s="82"/>
      <c r="L65" s="82"/>
      <c r="M65" s="193"/>
      <c r="N65" s="185"/>
      <c r="O65" s="82"/>
      <c r="P65" s="194"/>
      <c r="Q65" s="195"/>
      <c r="R65" s="195"/>
      <c r="S65" s="195"/>
      <c r="T65" s="195"/>
      <c r="U65" s="195"/>
      <c r="V65" s="195"/>
      <c r="W65" s="195"/>
      <c r="X65" s="195"/>
      <c r="Y65" s="195"/>
      <c r="Z65" s="195"/>
      <c r="AA65" s="195"/>
      <c r="AB65" s="195"/>
      <c r="AC65" s="195"/>
      <c r="AD65" s="195"/>
      <c r="AE65" s="195"/>
      <c r="AF65" s="195"/>
      <c r="AG65" s="195"/>
      <c r="AH65" s="82"/>
      <c r="AI65" s="82"/>
      <c r="AJ65" s="82"/>
      <c r="AK65" s="82"/>
      <c r="AL65" s="195"/>
      <c r="AM65" s="195"/>
      <c r="AN65" s="195"/>
      <c r="AO65" s="195"/>
      <c r="AP65" s="195"/>
      <c r="AQ65" s="195"/>
      <c r="AR65" s="195"/>
      <c r="AS65" s="195"/>
      <c r="AT65" s="195"/>
      <c r="AU65" s="195"/>
      <c r="AV65" s="195"/>
      <c r="AW65" s="195"/>
      <c r="AX65" s="195"/>
      <c r="AY65" s="195"/>
      <c r="AZ65" s="195"/>
      <c r="BA65" s="195"/>
      <c r="BB65" s="195"/>
      <c r="BC65" s="195"/>
      <c r="BD65" s="195"/>
      <c r="BE65" s="195"/>
      <c r="BF65" s="195"/>
      <c r="BG65" s="195"/>
      <c r="BH65" s="195"/>
      <c r="BI65" s="195"/>
      <c r="BJ65" s="195"/>
      <c r="BK65" s="195"/>
      <c r="BL65" s="195"/>
      <c r="BM65" s="195"/>
      <c r="BN65" s="195"/>
      <c r="BO65" s="195"/>
      <c r="BP65" s="195"/>
      <c r="BQ65" s="195"/>
      <c r="BR65" s="195"/>
      <c r="BS65" s="195"/>
      <c r="BT65" s="195"/>
      <c r="BU65" s="195"/>
      <c r="BV65" s="195"/>
      <c r="BW65" s="195"/>
      <c r="BX65" s="195"/>
      <c r="BY65" s="195"/>
      <c r="BZ65" s="196"/>
      <c r="CA65" s="84"/>
      <c r="CB65" s="197"/>
    </row>
    <row r="66" spans="1:80" ht="13.8" thickBot="1">
      <c r="A66" s="225"/>
      <c r="B66" s="226" t="s">
        <v>285</v>
      </c>
      <c r="C66" s="227"/>
      <c r="D66" s="228"/>
      <c r="E66" s="228"/>
      <c r="F66" s="228"/>
      <c r="G66" s="228"/>
      <c r="H66" s="229"/>
      <c r="I66" s="230"/>
      <c r="J66" s="228"/>
      <c r="K66" s="228"/>
      <c r="L66" s="228"/>
      <c r="M66" s="231"/>
      <c r="N66" s="230"/>
      <c r="O66" s="228"/>
      <c r="P66" s="232"/>
      <c r="Q66" s="233"/>
      <c r="R66" s="233"/>
      <c r="S66" s="233"/>
      <c r="T66" s="233"/>
      <c r="U66" s="233"/>
      <c r="V66" s="233"/>
      <c r="W66" s="233"/>
      <c r="X66" s="233"/>
      <c r="Y66" s="233"/>
      <c r="Z66" s="233"/>
      <c r="AA66" s="233"/>
      <c r="AB66" s="233"/>
      <c r="AC66" s="233"/>
      <c r="AD66" s="233"/>
      <c r="AE66" s="233"/>
      <c r="AF66" s="233"/>
      <c r="AG66" s="233"/>
      <c r="AH66" s="228"/>
      <c r="AI66" s="228"/>
      <c r="AJ66" s="228"/>
      <c r="AK66" s="228"/>
      <c r="AL66" s="233"/>
      <c r="AM66" s="233"/>
      <c r="AN66" s="233"/>
      <c r="AO66" s="233"/>
      <c r="AP66" s="233"/>
      <c r="AQ66" s="233"/>
      <c r="AR66" s="233"/>
      <c r="AS66" s="233"/>
      <c r="AT66" s="233"/>
      <c r="AU66" s="233"/>
      <c r="AV66" s="233"/>
      <c r="AW66" s="233"/>
      <c r="AX66" s="233"/>
      <c r="AY66" s="233"/>
      <c r="AZ66" s="233"/>
      <c r="BA66" s="233"/>
      <c r="BB66" s="233"/>
      <c r="BC66" s="233"/>
      <c r="BD66" s="233"/>
      <c r="BE66" s="233"/>
      <c r="BF66" s="233"/>
      <c r="BG66" s="233"/>
      <c r="BH66" s="233"/>
      <c r="BI66" s="233"/>
      <c r="BJ66" s="233"/>
      <c r="BK66" s="233"/>
      <c r="BL66" s="233"/>
      <c r="BM66" s="233"/>
      <c r="BN66" s="233"/>
      <c r="BO66" s="233"/>
      <c r="BP66" s="233"/>
      <c r="BQ66" s="233"/>
      <c r="BR66" s="233"/>
      <c r="BS66" s="233"/>
      <c r="BT66" s="233"/>
      <c r="BU66" s="233"/>
      <c r="BV66" s="233"/>
      <c r="BW66" s="233"/>
      <c r="BX66" s="233"/>
      <c r="BY66" s="233"/>
      <c r="BZ66" s="153"/>
      <c r="CA66" s="154"/>
      <c r="CB66" s="155"/>
    </row>
  </sheetData>
  <phoneticPr fontId="0" type="noConversion"/>
  <printOptions horizontalCentered="1"/>
  <pageMargins left="0.25" right="0.25" top="0.72" bottom="0.36" header="0.26" footer="0.22"/>
  <pageSetup paperSize="5" scale="54" orientation="landscape" r:id="rId1"/>
  <headerFooter alignWithMargins="0">
    <oddHeader>&amp;C&amp;"Arial Narrow,Bold"&amp;14Computer Engineering Program Courses by Outcomes Matrix 
&amp;"Arial Narrow,Italic"-an example</oddHeader>
    <oddFooter>&amp;L&amp;8&amp;D&amp;C&amp;8&amp;P of &amp;N&amp;R&amp;8&amp;F  &amp;A</oddFooter>
  </headerFooter>
  <rowBreaks count="1" manualBreakCount="1">
    <brk id="42" max="34" man="1"/>
  </rowBreaks>
  <colBreaks count="1" manualBreakCount="1">
    <brk id="83" min="5" max="7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view="pageBreakPreview" topLeftCell="A14" zoomScaleNormal="100" workbookViewId="0">
      <selection activeCell="C10" sqref="C10"/>
    </sheetView>
  </sheetViews>
  <sheetFormatPr defaultColWidth="9.109375" defaultRowHeight="13.2"/>
  <cols>
    <col min="1" max="1" width="42" style="15" customWidth="1"/>
    <col min="2" max="2" width="10.88671875" style="40" customWidth="1"/>
    <col min="3" max="3" width="50.109375" style="48" customWidth="1"/>
    <col min="4" max="4" width="34.109375" style="48" customWidth="1"/>
    <col min="5" max="16384" width="9.109375" style="15"/>
  </cols>
  <sheetData>
    <row r="1" spans="1:4">
      <c r="A1" s="7" t="s">
        <v>6</v>
      </c>
      <c r="B1" s="266" t="s">
        <v>77</v>
      </c>
      <c r="C1" s="267"/>
      <c r="D1" s="47" t="s">
        <v>7</v>
      </c>
    </row>
    <row r="2" spans="1:4">
      <c r="A2" s="7" t="s">
        <v>8</v>
      </c>
      <c r="B2" s="266" t="s">
        <v>78</v>
      </c>
      <c r="C2" s="267"/>
      <c r="D2" s="47" t="s">
        <v>55</v>
      </c>
    </row>
    <row r="3" spans="1:4" ht="76.5" customHeight="1">
      <c r="A3" s="262" t="s">
        <v>13</v>
      </c>
      <c r="B3" s="263"/>
      <c r="C3" s="269"/>
      <c r="D3" s="270"/>
    </row>
    <row r="4" spans="1:4">
      <c r="A4" s="9" t="s">
        <v>1</v>
      </c>
      <c r="B4" s="268" t="s">
        <v>9</v>
      </c>
      <c r="C4" s="261" t="s">
        <v>10</v>
      </c>
      <c r="D4" s="261" t="s">
        <v>11</v>
      </c>
    </row>
    <row r="5" spans="1:4">
      <c r="A5" s="10" t="s">
        <v>12</v>
      </c>
      <c r="B5" s="268"/>
      <c r="C5" s="261"/>
      <c r="D5" s="261"/>
    </row>
    <row r="6" spans="1:4" ht="26.4">
      <c r="A6" s="20" t="s">
        <v>2</v>
      </c>
      <c r="B6" s="35">
        <v>1</v>
      </c>
      <c r="C6" s="16"/>
      <c r="D6" s="16"/>
    </row>
    <row r="7" spans="1:4" ht="26.4">
      <c r="A7" s="21" t="s">
        <v>3</v>
      </c>
      <c r="B7" s="60"/>
      <c r="C7" s="17"/>
      <c r="D7" s="17"/>
    </row>
    <row r="8" spans="1:4" ht="26.4">
      <c r="A8" s="21" t="s">
        <v>14</v>
      </c>
      <c r="B8" s="36">
        <v>3</v>
      </c>
      <c r="C8" s="18" t="s">
        <v>81</v>
      </c>
      <c r="D8" s="18" t="s">
        <v>82</v>
      </c>
    </row>
    <row r="9" spans="1:4" ht="15.6">
      <c r="A9" s="21" t="s">
        <v>16</v>
      </c>
      <c r="B9" s="60"/>
      <c r="C9" s="17"/>
      <c r="D9" s="17"/>
    </row>
    <row r="10" spans="1:4" ht="26.4">
      <c r="A10" s="21" t="s">
        <v>4</v>
      </c>
      <c r="B10" s="60"/>
      <c r="C10" s="17"/>
      <c r="D10" s="17"/>
    </row>
    <row r="11" spans="1:4" ht="26.4">
      <c r="A11" s="21" t="s">
        <v>18</v>
      </c>
      <c r="B11" s="60"/>
      <c r="C11" s="17"/>
      <c r="D11" s="17"/>
    </row>
    <row r="12" spans="1:4" ht="15">
      <c r="A12" s="21" t="s">
        <v>19</v>
      </c>
      <c r="B12" s="36">
        <v>1</v>
      </c>
      <c r="C12" s="17"/>
      <c r="D12" s="17"/>
    </row>
    <row r="13" spans="1:4" ht="39.6">
      <c r="A13" s="21" t="s">
        <v>22</v>
      </c>
      <c r="B13" s="60"/>
      <c r="C13" s="17"/>
      <c r="D13" s="17"/>
    </row>
    <row r="14" spans="1:4" ht="26.4">
      <c r="A14" s="21" t="s">
        <v>23</v>
      </c>
      <c r="B14" s="60"/>
      <c r="C14" s="17"/>
      <c r="D14" s="17"/>
    </row>
    <row r="15" spans="1:4" ht="15.6">
      <c r="A15" s="20" t="s">
        <v>25</v>
      </c>
      <c r="B15" s="60"/>
      <c r="C15" s="17"/>
      <c r="D15" s="17"/>
    </row>
    <row r="16" spans="1:4" ht="39.6">
      <c r="A16" s="21" t="s">
        <v>5</v>
      </c>
      <c r="B16" s="36">
        <v>3</v>
      </c>
      <c r="C16" s="18" t="s">
        <v>81</v>
      </c>
      <c r="D16" s="18" t="s">
        <v>82</v>
      </c>
    </row>
    <row r="17" spans="1:4">
      <c r="A17" s="56" t="s">
        <v>53</v>
      </c>
      <c r="B17" s="41"/>
      <c r="C17" s="43"/>
      <c r="D17" s="43"/>
    </row>
    <row r="18" spans="1:4" ht="39.6">
      <c r="A18" s="22" t="s">
        <v>36</v>
      </c>
      <c r="B18" s="39"/>
      <c r="C18" s="17"/>
      <c r="D18" s="17"/>
    </row>
    <row r="19" spans="1:4" ht="79.2">
      <c r="A19" s="21" t="s">
        <v>28</v>
      </c>
      <c r="B19" s="39"/>
      <c r="C19" s="17"/>
      <c r="D19" s="17"/>
    </row>
    <row r="20" spans="1:4" ht="15.6">
      <c r="A20" s="22" t="s">
        <v>29</v>
      </c>
      <c r="B20" s="39"/>
      <c r="C20" s="17"/>
      <c r="D20" s="17"/>
    </row>
    <row r="21" spans="1:4" ht="52.8">
      <c r="A21" s="22" t="s">
        <v>30</v>
      </c>
      <c r="B21" s="35">
        <v>3</v>
      </c>
      <c r="C21" s="19" t="s">
        <v>83</v>
      </c>
      <c r="D21" s="19" t="s">
        <v>84</v>
      </c>
    </row>
    <row r="22" spans="1:4" ht="52.8">
      <c r="A22" s="22" t="s">
        <v>31</v>
      </c>
      <c r="B22" s="36">
        <v>3</v>
      </c>
      <c r="C22" s="18" t="s">
        <v>85</v>
      </c>
      <c r="D22" s="18" t="s">
        <v>84</v>
      </c>
    </row>
    <row r="23" spans="1:4" ht="26.4">
      <c r="A23" s="33" t="s">
        <v>40</v>
      </c>
      <c r="B23" s="42"/>
      <c r="C23" s="44"/>
      <c r="D23" s="44"/>
    </row>
    <row r="24" spans="1:4" ht="66">
      <c r="A24" s="22" t="s">
        <v>32</v>
      </c>
      <c r="B24" s="35">
        <v>3</v>
      </c>
      <c r="C24" s="19" t="s">
        <v>86</v>
      </c>
      <c r="D24" s="19" t="s">
        <v>84</v>
      </c>
    </row>
    <row r="25" spans="1:4" ht="52.8">
      <c r="A25" s="22" t="s">
        <v>33</v>
      </c>
      <c r="B25" s="39"/>
      <c r="C25" s="17"/>
      <c r="D25" s="17"/>
    </row>
    <row r="26" spans="1:4" ht="26.4">
      <c r="A26" s="22" t="s">
        <v>34</v>
      </c>
      <c r="B26" s="39"/>
      <c r="C26" s="17"/>
      <c r="D26" s="17"/>
    </row>
  </sheetData>
  <mergeCells count="6">
    <mergeCell ref="D4:D5"/>
    <mergeCell ref="A3:D3"/>
    <mergeCell ref="B1:C1"/>
    <mergeCell ref="B2:C2"/>
    <mergeCell ref="B4:B5"/>
    <mergeCell ref="C4:C5"/>
  </mergeCells>
  <phoneticPr fontId="0" type="noConversion"/>
  <pageMargins left="0.75" right="0.75" top="1" bottom="1" header="0.5" footer="0.5"/>
  <pageSetup scale="81" orientation="landscape" r:id="rId1"/>
  <headerFooter alignWithMargins="0">
    <oddHeader>&amp;C&amp;"Arial,Bold"&amp;12Computer Engineering Computer Science Department
&amp;"Arial,Italic"&amp;UCourse Classification Form</oddHeader>
  </headerFooter>
  <rowBreaks count="1" manualBreakCount="1">
    <brk id="17" max="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view="pageBreakPreview" topLeftCell="A17" zoomScaleNormal="100" workbookViewId="0">
      <selection activeCell="C10" sqref="C10"/>
    </sheetView>
  </sheetViews>
  <sheetFormatPr defaultColWidth="9.109375" defaultRowHeight="13.2"/>
  <cols>
    <col min="1" max="1" width="42" style="15" customWidth="1"/>
    <col min="2" max="2" width="10.88671875" style="40" customWidth="1"/>
    <col min="3" max="3" width="50.109375" style="48" customWidth="1"/>
    <col min="4" max="4" width="34.109375" style="48" customWidth="1"/>
    <col min="5" max="16384" width="9.109375" style="15"/>
  </cols>
  <sheetData>
    <row r="1" spans="1:4">
      <c r="A1" s="7" t="s">
        <v>6</v>
      </c>
      <c r="B1" s="266" t="s">
        <v>79</v>
      </c>
      <c r="C1" s="267"/>
      <c r="D1" s="47" t="s">
        <v>7</v>
      </c>
    </row>
    <row r="2" spans="1:4">
      <c r="A2" s="7" t="s">
        <v>8</v>
      </c>
      <c r="B2" s="266" t="s">
        <v>78</v>
      </c>
      <c r="C2" s="267"/>
      <c r="D2" s="47" t="s">
        <v>55</v>
      </c>
    </row>
    <row r="3" spans="1:4" ht="79.5" customHeight="1">
      <c r="A3" s="262" t="s">
        <v>13</v>
      </c>
      <c r="B3" s="263"/>
      <c r="C3" s="269"/>
      <c r="D3" s="270"/>
    </row>
    <row r="4" spans="1:4">
      <c r="A4" s="9" t="s">
        <v>1</v>
      </c>
      <c r="B4" s="268" t="s">
        <v>9</v>
      </c>
      <c r="C4" s="261" t="s">
        <v>10</v>
      </c>
      <c r="D4" s="261" t="s">
        <v>11</v>
      </c>
    </row>
    <row r="5" spans="1:4">
      <c r="A5" s="10" t="s">
        <v>12</v>
      </c>
      <c r="B5" s="268"/>
      <c r="C5" s="261"/>
      <c r="D5" s="261"/>
    </row>
    <row r="6" spans="1:4" ht="26.4">
      <c r="A6" s="20" t="s">
        <v>2</v>
      </c>
      <c r="B6" s="61"/>
      <c r="C6" s="11"/>
      <c r="D6" s="11"/>
    </row>
    <row r="7" spans="1:4" ht="26.4">
      <c r="A7" s="21" t="s">
        <v>3</v>
      </c>
      <c r="B7" s="62"/>
      <c r="C7" s="12"/>
      <c r="D7" s="12"/>
    </row>
    <row r="8" spans="1:4" ht="26.4">
      <c r="A8" s="21" t="s">
        <v>14</v>
      </c>
      <c r="B8" s="38">
        <v>3</v>
      </c>
      <c r="C8" s="13" t="s">
        <v>87</v>
      </c>
      <c r="D8" s="13" t="s">
        <v>88</v>
      </c>
    </row>
    <row r="9" spans="1:4" ht="15.6">
      <c r="A9" s="21" t="s">
        <v>16</v>
      </c>
      <c r="B9" s="62"/>
      <c r="C9" s="12"/>
      <c r="D9" s="12"/>
    </row>
    <row r="10" spans="1:4" ht="26.4">
      <c r="A10" s="21" t="s">
        <v>4</v>
      </c>
      <c r="B10" s="62"/>
      <c r="C10" s="12"/>
      <c r="D10" s="12"/>
    </row>
    <row r="11" spans="1:4" ht="26.4">
      <c r="A11" s="21" t="s">
        <v>18</v>
      </c>
      <c r="B11" s="62"/>
      <c r="C11" s="12"/>
      <c r="D11" s="12"/>
    </row>
    <row r="12" spans="1:4" ht="26.4">
      <c r="A12" s="21" t="s">
        <v>19</v>
      </c>
      <c r="B12" s="38">
        <v>1</v>
      </c>
      <c r="C12" s="13" t="s">
        <v>89</v>
      </c>
      <c r="D12" s="13" t="s">
        <v>90</v>
      </c>
    </row>
    <row r="13" spans="1:4" ht="39.6">
      <c r="A13" s="21" t="s">
        <v>22</v>
      </c>
      <c r="B13" s="62"/>
      <c r="C13" s="12"/>
      <c r="D13" s="12"/>
    </row>
    <row r="14" spans="1:4" ht="26.4">
      <c r="A14" s="21" t="s">
        <v>23</v>
      </c>
      <c r="B14" s="62"/>
      <c r="C14" s="12"/>
      <c r="D14" s="12"/>
    </row>
    <row r="15" spans="1:4" ht="15.6">
      <c r="A15" s="20" t="s">
        <v>25</v>
      </c>
      <c r="B15" s="62"/>
      <c r="C15" s="12"/>
      <c r="D15" s="12"/>
    </row>
    <row r="16" spans="1:4" ht="39.6">
      <c r="A16" s="21" t="s">
        <v>5</v>
      </c>
      <c r="B16" s="38">
        <v>3</v>
      </c>
      <c r="C16" s="13" t="s">
        <v>91</v>
      </c>
      <c r="D16" s="13" t="s">
        <v>92</v>
      </c>
    </row>
    <row r="17" spans="1:4">
      <c r="A17" s="32" t="s">
        <v>53</v>
      </c>
      <c r="B17" s="41"/>
      <c r="C17" s="43"/>
      <c r="D17" s="43"/>
    </row>
    <row r="18" spans="1:4" ht="39.6">
      <c r="A18" s="22" t="s">
        <v>36</v>
      </c>
      <c r="B18" s="39"/>
      <c r="C18" s="17"/>
      <c r="D18" s="17"/>
    </row>
    <row r="19" spans="1:4" ht="79.2">
      <c r="A19" s="21" t="s">
        <v>28</v>
      </c>
      <c r="B19" s="39"/>
      <c r="C19" s="17"/>
      <c r="D19" s="17"/>
    </row>
    <row r="20" spans="1:4" ht="15.6">
      <c r="A20" s="22" t="s">
        <v>29</v>
      </c>
      <c r="B20" s="39"/>
      <c r="C20" s="17"/>
      <c r="D20" s="17"/>
    </row>
    <row r="21" spans="1:4" ht="52.8">
      <c r="A21" s="22" t="s">
        <v>30</v>
      </c>
      <c r="B21" s="37">
        <v>3</v>
      </c>
      <c r="C21" s="14" t="s">
        <v>93</v>
      </c>
      <c r="D21" s="14" t="s">
        <v>94</v>
      </c>
    </row>
    <row r="22" spans="1:4" ht="52.8">
      <c r="A22" s="22" t="s">
        <v>31</v>
      </c>
      <c r="B22" s="38">
        <v>3</v>
      </c>
      <c r="C22" s="13" t="s">
        <v>95</v>
      </c>
      <c r="D22" s="13" t="s">
        <v>96</v>
      </c>
    </row>
    <row r="23" spans="1:4" ht="26.4">
      <c r="A23" s="23" t="s">
        <v>40</v>
      </c>
      <c r="B23" s="42"/>
      <c r="C23" s="44"/>
      <c r="D23" s="44"/>
    </row>
    <row r="24" spans="1:4" ht="66">
      <c r="A24" s="22" t="s">
        <v>32</v>
      </c>
      <c r="B24" s="37">
        <v>3</v>
      </c>
      <c r="C24" s="14" t="s">
        <v>97</v>
      </c>
      <c r="D24" s="14" t="s">
        <v>98</v>
      </c>
    </row>
    <row r="25" spans="1:4" ht="52.8">
      <c r="A25" s="22" t="s">
        <v>33</v>
      </c>
      <c r="B25" s="39"/>
      <c r="C25" s="17"/>
      <c r="D25" s="17"/>
    </row>
    <row r="26" spans="1:4" ht="26.4">
      <c r="A26" s="22" t="s">
        <v>34</v>
      </c>
      <c r="B26" s="39"/>
      <c r="C26" s="17"/>
      <c r="D26" s="17"/>
    </row>
  </sheetData>
  <mergeCells count="6">
    <mergeCell ref="D4:D5"/>
    <mergeCell ref="A3:D3"/>
    <mergeCell ref="B1:C1"/>
    <mergeCell ref="B2:C2"/>
    <mergeCell ref="B4:B5"/>
    <mergeCell ref="C4:C5"/>
  </mergeCells>
  <phoneticPr fontId="0" type="noConversion"/>
  <pageMargins left="0.75" right="0.75" top="1" bottom="1" header="0.5" footer="0.5"/>
  <pageSetup scale="81" orientation="landscape" r:id="rId1"/>
  <headerFooter alignWithMargins="0">
    <oddHeader>&amp;C&amp;"Arial,Bold"&amp;12Computer Engineering Computer Science Department
&amp;"Arial,Italic"&amp;UCourse Classification Form</oddHeader>
  </headerFooter>
  <rowBreaks count="1" manualBreakCount="1">
    <brk id="17" max="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view="pageBreakPreview" topLeftCell="A13" zoomScaleNormal="100" workbookViewId="0">
      <selection activeCell="C10" sqref="C10"/>
    </sheetView>
  </sheetViews>
  <sheetFormatPr defaultColWidth="9.109375" defaultRowHeight="13.2"/>
  <cols>
    <col min="1" max="1" width="42" style="15" customWidth="1"/>
    <col min="2" max="2" width="10.88671875" style="40" customWidth="1"/>
    <col min="3" max="3" width="50.109375" style="48" customWidth="1"/>
    <col min="4" max="4" width="34.109375" style="48" customWidth="1"/>
    <col min="5" max="16384" width="9.109375" style="15"/>
  </cols>
  <sheetData>
    <row r="1" spans="1:4">
      <c r="A1" s="7" t="s">
        <v>6</v>
      </c>
      <c r="B1" s="266" t="s">
        <v>80</v>
      </c>
      <c r="C1" s="267"/>
      <c r="D1" s="47" t="s">
        <v>7</v>
      </c>
    </row>
    <row r="2" spans="1:4">
      <c r="A2" s="7" t="s">
        <v>8</v>
      </c>
      <c r="B2" s="266" t="s">
        <v>99</v>
      </c>
      <c r="C2" s="267"/>
      <c r="D2" s="47" t="s">
        <v>55</v>
      </c>
    </row>
    <row r="3" spans="1:4" ht="79.5" customHeight="1">
      <c r="A3" s="262" t="s">
        <v>13</v>
      </c>
      <c r="B3" s="263"/>
      <c r="C3" s="269"/>
      <c r="D3" s="270"/>
    </row>
    <row r="4" spans="1:4">
      <c r="A4" s="9" t="s">
        <v>1</v>
      </c>
      <c r="B4" s="268" t="s">
        <v>9</v>
      </c>
      <c r="C4" s="261" t="s">
        <v>10</v>
      </c>
      <c r="D4" s="261" t="s">
        <v>11</v>
      </c>
    </row>
    <row r="5" spans="1:4">
      <c r="A5" s="10" t="s">
        <v>12</v>
      </c>
      <c r="B5" s="268"/>
      <c r="C5" s="261"/>
      <c r="D5" s="261"/>
    </row>
    <row r="6" spans="1:4" ht="26.4">
      <c r="A6" s="20" t="s">
        <v>2</v>
      </c>
      <c r="B6" s="61"/>
      <c r="C6" s="11"/>
      <c r="D6" s="11"/>
    </row>
    <row r="7" spans="1:4" ht="26.4">
      <c r="A7" s="21" t="s">
        <v>3</v>
      </c>
      <c r="B7" s="62"/>
      <c r="C7" s="12"/>
      <c r="D7" s="12"/>
    </row>
    <row r="8" spans="1:4" ht="26.4">
      <c r="A8" s="21" t="s">
        <v>14</v>
      </c>
      <c r="B8" s="38">
        <v>9</v>
      </c>
      <c r="C8" s="13" t="s">
        <v>87</v>
      </c>
      <c r="D8" s="13" t="s">
        <v>88</v>
      </c>
    </row>
    <row r="9" spans="1:4" ht="15.6">
      <c r="A9" s="21" t="s">
        <v>16</v>
      </c>
      <c r="B9" s="62"/>
      <c r="C9" s="12"/>
      <c r="D9" s="12"/>
    </row>
    <row r="10" spans="1:4" ht="26.4">
      <c r="A10" s="21" t="s">
        <v>4</v>
      </c>
      <c r="B10" s="62"/>
      <c r="C10" s="12"/>
      <c r="D10" s="12"/>
    </row>
    <row r="11" spans="1:4" ht="26.4">
      <c r="A11" s="21" t="s">
        <v>18</v>
      </c>
      <c r="B11" s="62"/>
      <c r="C11" s="12"/>
      <c r="D11" s="12"/>
    </row>
    <row r="12" spans="1:4" ht="26.4">
      <c r="A12" s="21" t="s">
        <v>19</v>
      </c>
      <c r="B12" s="38">
        <v>1</v>
      </c>
      <c r="C12" s="13" t="s">
        <v>100</v>
      </c>
      <c r="D12" s="13" t="s">
        <v>101</v>
      </c>
    </row>
    <row r="13" spans="1:4" ht="39.6">
      <c r="A13" s="21" t="s">
        <v>22</v>
      </c>
      <c r="B13" s="62"/>
      <c r="C13" s="12"/>
      <c r="D13" s="12"/>
    </row>
    <row r="14" spans="1:4" ht="26.4">
      <c r="A14" s="21" t="s">
        <v>23</v>
      </c>
      <c r="B14" s="62"/>
      <c r="C14" s="12"/>
      <c r="D14" s="12"/>
    </row>
    <row r="15" spans="1:4" ht="15.6">
      <c r="A15" s="20" t="s">
        <v>25</v>
      </c>
      <c r="B15" s="62"/>
      <c r="C15" s="12"/>
      <c r="D15" s="12"/>
    </row>
    <row r="16" spans="1:4" ht="39.6">
      <c r="A16" s="21" t="s">
        <v>5</v>
      </c>
      <c r="B16" s="38">
        <v>9</v>
      </c>
      <c r="C16" s="13" t="s">
        <v>91</v>
      </c>
      <c r="D16" s="13" t="s">
        <v>92</v>
      </c>
    </row>
    <row r="17" spans="1:4">
      <c r="A17" s="32" t="s">
        <v>53</v>
      </c>
      <c r="B17" s="41"/>
      <c r="C17" s="43"/>
      <c r="D17" s="43"/>
    </row>
    <row r="18" spans="1:4" ht="39.6">
      <c r="A18" s="22" t="s">
        <v>36</v>
      </c>
      <c r="B18" s="39"/>
      <c r="C18" s="17"/>
      <c r="D18" s="17"/>
    </row>
    <row r="19" spans="1:4" ht="79.2">
      <c r="A19" s="21" t="s">
        <v>28</v>
      </c>
      <c r="B19" s="37">
        <v>1</v>
      </c>
      <c r="C19" s="14" t="s">
        <v>102</v>
      </c>
      <c r="D19" s="14" t="s">
        <v>103</v>
      </c>
    </row>
    <row r="20" spans="1:4" ht="26.4">
      <c r="A20" s="22" t="s">
        <v>29</v>
      </c>
      <c r="B20" s="38">
        <v>3</v>
      </c>
      <c r="C20" s="13" t="s">
        <v>104</v>
      </c>
      <c r="D20" s="13" t="s">
        <v>103</v>
      </c>
    </row>
    <row r="21" spans="1:4" ht="52.8">
      <c r="A21" s="22" t="s">
        <v>30</v>
      </c>
      <c r="B21" s="38">
        <v>9</v>
      </c>
      <c r="C21" s="13" t="s">
        <v>93</v>
      </c>
      <c r="D21" s="13" t="s">
        <v>105</v>
      </c>
    </row>
    <row r="22" spans="1:4" ht="52.8">
      <c r="A22" s="22" t="s">
        <v>31</v>
      </c>
      <c r="B22" s="38">
        <v>9</v>
      </c>
      <c r="C22" s="13" t="s">
        <v>95</v>
      </c>
      <c r="D22" s="13" t="s">
        <v>96</v>
      </c>
    </row>
    <row r="23" spans="1:4" ht="26.4">
      <c r="A23" s="23" t="s">
        <v>40</v>
      </c>
      <c r="B23" s="42"/>
      <c r="C23" s="44"/>
      <c r="D23" s="44"/>
    </row>
    <row r="24" spans="1:4" ht="66">
      <c r="A24" s="22" t="s">
        <v>32</v>
      </c>
      <c r="B24" s="37">
        <v>9</v>
      </c>
      <c r="C24" s="14" t="s">
        <v>97</v>
      </c>
      <c r="D24" s="14" t="s">
        <v>98</v>
      </c>
    </row>
    <row r="25" spans="1:4" ht="52.8">
      <c r="A25" s="22" t="s">
        <v>33</v>
      </c>
      <c r="B25" s="39"/>
      <c r="C25" s="17"/>
      <c r="D25" s="17"/>
    </row>
    <row r="26" spans="1:4" ht="26.4">
      <c r="A26" s="22" t="s">
        <v>34</v>
      </c>
      <c r="B26" s="39"/>
      <c r="C26" s="17"/>
      <c r="D26" s="17"/>
    </row>
  </sheetData>
  <mergeCells count="6">
    <mergeCell ref="D4:D5"/>
    <mergeCell ref="A3:D3"/>
    <mergeCell ref="B1:C1"/>
    <mergeCell ref="B2:C2"/>
    <mergeCell ref="B4:B5"/>
    <mergeCell ref="C4:C5"/>
  </mergeCells>
  <phoneticPr fontId="0" type="noConversion"/>
  <pageMargins left="0.75" right="0.75" top="1" bottom="1" header="0.5" footer="0.5"/>
  <pageSetup scale="81" orientation="landscape" r:id="rId1"/>
  <headerFooter alignWithMargins="0">
    <oddHeader>&amp;C&amp;"Arial,Bold"&amp;12Computer Engineering Computer Science Department
&amp;"Arial,Italic"&amp;UCourse Classification Form</oddHeader>
  </headerFooter>
  <rowBreaks count="1" manualBreakCount="1">
    <brk id="17" max="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view="pageBreakPreview" topLeftCell="A20" zoomScaleNormal="100" workbookViewId="0">
      <selection activeCell="C10" sqref="C10"/>
    </sheetView>
  </sheetViews>
  <sheetFormatPr defaultColWidth="9.109375" defaultRowHeight="13.2"/>
  <cols>
    <col min="1" max="1" width="42" style="15" customWidth="1"/>
    <col min="2" max="2" width="10.88671875" style="40" customWidth="1"/>
    <col min="3" max="3" width="50.109375" style="48" customWidth="1"/>
    <col min="4" max="4" width="34.109375" style="48" customWidth="1"/>
    <col min="5" max="16384" width="9.109375" style="15"/>
  </cols>
  <sheetData>
    <row r="1" spans="1:4">
      <c r="A1" s="7" t="s">
        <v>6</v>
      </c>
      <c r="B1" s="266" t="s">
        <v>106</v>
      </c>
      <c r="C1" s="267"/>
      <c r="D1" s="47" t="s">
        <v>7</v>
      </c>
    </row>
    <row r="2" spans="1:4">
      <c r="A2" s="7" t="s">
        <v>8</v>
      </c>
      <c r="B2" s="266" t="s">
        <v>107</v>
      </c>
      <c r="C2" s="267"/>
      <c r="D2" s="47" t="s">
        <v>39</v>
      </c>
    </row>
    <row r="3" spans="1:4" ht="79.5" customHeight="1">
      <c r="A3" s="262" t="s">
        <v>13</v>
      </c>
      <c r="B3" s="263"/>
      <c r="C3" s="269"/>
      <c r="D3" s="270"/>
    </row>
    <row r="4" spans="1:4">
      <c r="A4" s="9" t="s">
        <v>1</v>
      </c>
      <c r="B4" s="268" t="s">
        <v>9</v>
      </c>
      <c r="C4" s="261" t="s">
        <v>10</v>
      </c>
      <c r="D4" s="261" t="s">
        <v>11</v>
      </c>
    </row>
    <row r="5" spans="1:4">
      <c r="A5" s="10" t="s">
        <v>12</v>
      </c>
      <c r="B5" s="268"/>
      <c r="C5" s="261"/>
      <c r="D5" s="261"/>
    </row>
    <row r="6" spans="1:4" ht="26.4">
      <c r="A6" s="20" t="s">
        <v>2</v>
      </c>
      <c r="B6" s="37">
        <v>3</v>
      </c>
      <c r="C6" s="14" t="s">
        <v>108</v>
      </c>
      <c r="D6" s="14" t="s">
        <v>109</v>
      </c>
    </row>
    <row r="7" spans="1:4" ht="26.4">
      <c r="A7" s="21" t="s">
        <v>3</v>
      </c>
      <c r="B7" s="38">
        <v>1</v>
      </c>
      <c r="C7" s="12"/>
      <c r="D7" s="12"/>
    </row>
    <row r="8" spans="1:4" ht="26.4">
      <c r="A8" s="21" t="s">
        <v>14</v>
      </c>
      <c r="B8" s="38">
        <v>1</v>
      </c>
      <c r="C8" s="13" t="s">
        <v>15</v>
      </c>
      <c r="D8" s="12"/>
    </row>
    <row r="9" spans="1:4" ht="15">
      <c r="A9" s="21" t="s">
        <v>16</v>
      </c>
      <c r="B9" s="38">
        <v>1</v>
      </c>
      <c r="C9" s="12"/>
      <c r="D9" s="12"/>
    </row>
    <row r="10" spans="1:4" ht="26.4">
      <c r="A10" s="21" t="s">
        <v>4</v>
      </c>
      <c r="B10" s="38">
        <v>1</v>
      </c>
      <c r="C10" s="12"/>
      <c r="D10" s="12"/>
    </row>
    <row r="11" spans="1:4" ht="26.4">
      <c r="A11" s="21" t="s">
        <v>18</v>
      </c>
      <c r="B11" s="38">
        <v>1</v>
      </c>
      <c r="C11" s="12"/>
      <c r="D11" s="12"/>
    </row>
    <row r="12" spans="1:4">
      <c r="A12" s="21" t="s">
        <v>19</v>
      </c>
      <c r="B12" s="38">
        <v>3</v>
      </c>
      <c r="C12" s="13" t="s">
        <v>110</v>
      </c>
      <c r="D12" s="13" t="s">
        <v>109</v>
      </c>
    </row>
    <row r="13" spans="1:4" ht="39.6">
      <c r="A13" s="21" t="s">
        <v>22</v>
      </c>
      <c r="B13" s="38">
        <v>1</v>
      </c>
      <c r="C13" s="12"/>
      <c r="D13" s="12"/>
    </row>
    <row r="14" spans="1:4" ht="26.4">
      <c r="A14" s="21" t="s">
        <v>23</v>
      </c>
      <c r="B14" s="38">
        <v>1</v>
      </c>
      <c r="C14" s="12"/>
      <c r="D14" s="12"/>
    </row>
    <row r="15" spans="1:4" ht="15">
      <c r="A15" s="20" t="s">
        <v>25</v>
      </c>
      <c r="B15" s="38">
        <v>1</v>
      </c>
      <c r="C15" s="12"/>
      <c r="D15" s="12"/>
    </row>
    <row r="16" spans="1:4" ht="39.6">
      <c r="A16" s="21" t="s">
        <v>5</v>
      </c>
      <c r="B16" s="38">
        <v>3</v>
      </c>
      <c r="C16" s="13" t="s">
        <v>111</v>
      </c>
      <c r="D16" s="13" t="s">
        <v>109</v>
      </c>
    </row>
    <row r="17" spans="1:4">
      <c r="A17" s="32" t="s">
        <v>53</v>
      </c>
      <c r="B17" s="41"/>
      <c r="C17" s="43"/>
      <c r="D17" s="43"/>
    </row>
    <row r="18" spans="1:4" ht="39.6">
      <c r="A18" s="22" t="s">
        <v>36</v>
      </c>
      <c r="B18" s="37">
        <v>1</v>
      </c>
      <c r="C18" s="17"/>
      <c r="D18" s="17"/>
    </row>
    <row r="19" spans="1:4" ht="79.2">
      <c r="A19" s="21" t="s">
        <v>28</v>
      </c>
      <c r="B19" s="37">
        <v>1</v>
      </c>
      <c r="C19" s="11"/>
      <c r="D19" s="11"/>
    </row>
    <row r="20" spans="1:4" ht="26.4">
      <c r="A20" s="22" t="s">
        <v>29</v>
      </c>
      <c r="B20" s="38">
        <v>9</v>
      </c>
      <c r="C20" s="13" t="s">
        <v>112</v>
      </c>
      <c r="D20" s="13" t="s">
        <v>109</v>
      </c>
    </row>
    <row r="21" spans="1:4" ht="52.8">
      <c r="A21" s="22" t="s">
        <v>30</v>
      </c>
      <c r="B21" s="38">
        <v>1</v>
      </c>
      <c r="C21" s="12"/>
      <c r="D21" s="12"/>
    </row>
    <row r="22" spans="1:4" ht="52.8">
      <c r="A22" s="22" t="s">
        <v>31</v>
      </c>
      <c r="B22" s="38">
        <v>1</v>
      </c>
      <c r="C22" s="12"/>
      <c r="D22" s="12"/>
    </row>
    <row r="23" spans="1:4" ht="26.4">
      <c r="A23" s="23" t="s">
        <v>40</v>
      </c>
      <c r="B23" s="42"/>
      <c r="C23" s="44"/>
      <c r="D23" s="44"/>
    </row>
    <row r="24" spans="1:4" ht="66">
      <c r="A24" s="22" t="s">
        <v>32</v>
      </c>
      <c r="B24" s="37">
        <v>1</v>
      </c>
      <c r="C24" s="14"/>
      <c r="D24" s="14"/>
    </row>
    <row r="25" spans="1:4" ht="52.8">
      <c r="A25" s="22" t="s">
        <v>33</v>
      </c>
      <c r="B25" s="38">
        <v>1</v>
      </c>
      <c r="C25" s="17"/>
      <c r="D25" s="17"/>
    </row>
    <row r="26" spans="1:4" ht="26.4">
      <c r="A26" s="22" t="s">
        <v>34</v>
      </c>
      <c r="B26" s="38">
        <v>1</v>
      </c>
      <c r="C26" s="17"/>
      <c r="D26" s="17"/>
    </row>
  </sheetData>
  <mergeCells count="6">
    <mergeCell ref="D4:D5"/>
    <mergeCell ref="A3:D3"/>
    <mergeCell ref="B1:C1"/>
    <mergeCell ref="B2:C2"/>
    <mergeCell ref="B4:B5"/>
    <mergeCell ref="C4:C5"/>
  </mergeCells>
  <phoneticPr fontId="0" type="noConversion"/>
  <pageMargins left="0.75" right="0.75" top="1" bottom="1" header="0.5" footer="0.5"/>
  <pageSetup scale="81" orientation="landscape" r:id="rId1"/>
  <headerFooter alignWithMargins="0">
    <oddHeader>&amp;C&amp;"Arial,Bold"&amp;12Computer Engineering Computer Science Department
&amp;"Arial,Italic"&amp;UCourse Classification Form</oddHeader>
  </headerFooter>
  <rowBreaks count="1" manualBreakCount="1">
    <brk id="16" max="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view="pageBreakPreview" topLeftCell="A17" zoomScaleNormal="100" workbookViewId="0">
      <selection activeCell="C10" sqref="C10"/>
    </sheetView>
  </sheetViews>
  <sheetFormatPr defaultColWidth="9.109375" defaultRowHeight="13.2"/>
  <cols>
    <col min="1" max="1" width="42" style="15" customWidth="1"/>
    <col min="2" max="2" width="10.88671875" style="40" customWidth="1"/>
    <col min="3" max="3" width="50.109375" style="48" customWidth="1"/>
    <col min="4" max="4" width="34.109375" style="48" customWidth="1"/>
    <col min="5" max="16384" width="9.109375" style="15"/>
  </cols>
  <sheetData>
    <row r="1" spans="1:4">
      <c r="A1" s="7" t="s">
        <v>6</v>
      </c>
      <c r="B1" s="266" t="s">
        <v>113</v>
      </c>
      <c r="C1" s="267"/>
      <c r="D1" s="47" t="s">
        <v>7</v>
      </c>
    </row>
    <row r="2" spans="1:4">
      <c r="A2" s="7" t="s">
        <v>8</v>
      </c>
      <c r="B2" s="266" t="s">
        <v>114</v>
      </c>
      <c r="C2" s="267"/>
      <c r="D2" s="47" t="s">
        <v>55</v>
      </c>
    </row>
    <row r="3" spans="1:4" ht="79.5" customHeight="1">
      <c r="A3" s="262" t="s">
        <v>13</v>
      </c>
      <c r="B3" s="263"/>
      <c r="C3" s="269"/>
      <c r="D3" s="270"/>
    </row>
    <row r="4" spans="1:4">
      <c r="A4" s="9" t="s">
        <v>1</v>
      </c>
      <c r="B4" s="268" t="s">
        <v>9</v>
      </c>
      <c r="C4" s="261" t="s">
        <v>10</v>
      </c>
      <c r="D4" s="261" t="s">
        <v>11</v>
      </c>
    </row>
    <row r="5" spans="1:4">
      <c r="A5" s="10" t="s">
        <v>12</v>
      </c>
      <c r="B5" s="268"/>
      <c r="C5" s="261"/>
      <c r="D5" s="261"/>
    </row>
    <row r="6" spans="1:4" ht="26.4">
      <c r="A6" s="20" t="s">
        <v>2</v>
      </c>
      <c r="B6" s="35">
        <v>3</v>
      </c>
      <c r="C6" s="19" t="s">
        <v>115</v>
      </c>
      <c r="D6" s="19" t="s">
        <v>116</v>
      </c>
    </row>
    <row r="7" spans="1:4" ht="26.4">
      <c r="A7" s="21" t="s">
        <v>3</v>
      </c>
      <c r="B7" s="36">
        <v>3</v>
      </c>
      <c r="C7" s="18" t="s">
        <v>117</v>
      </c>
      <c r="D7" s="18" t="s">
        <v>116</v>
      </c>
    </row>
    <row r="8" spans="1:4" ht="26.4">
      <c r="A8" s="21" t="s">
        <v>14</v>
      </c>
      <c r="B8" s="36">
        <v>9</v>
      </c>
      <c r="C8" s="18" t="s">
        <v>118</v>
      </c>
      <c r="D8" s="18" t="s">
        <v>116</v>
      </c>
    </row>
    <row r="9" spans="1:4">
      <c r="A9" s="21" t="s">
        <v>16</v>
      </c>
      <c r="B9" s="36">
        <v>9</v>
      </c>
      <c r="C9" s="18" t="s">
        <v>119</v>
      </c>
      <c r="D9" s="18" t="s">
        <v>116</v>
      </c>
    </row>
    <row r="10" spans="1:4" ht="26.4">
      <c r="A10" s="21" t="s">
        <v>4</v>
      </c>
      <c r="B10" s="36">
        <v>9</v>
      </c>
      <c r="C10" s="18" t="s">
        <v>120</v>
      </c>
      <c r="D10" s="18" t="s">
        <v>116</v>
      </c>
    </row>
    <row r="11" spans="1:4" ht="26.4">
      <c r="A11" s="21" t="s">
        <v>18</v>
      </c>
      <c r="B11" s="36">
        <v>1</v>
      </c>
      <c r="C11" s="17"/>
      <c r="D11" s="17"/>
    </row>
    <row r="12" spans="1:4" ht="26.4">
      <c r="A12" s="21" t="s">
        <v>19</v>
      </c>
      <c r="B12" s="36">
        <v>9</v>
      </c>
      <c r="C12" s="18" t="s">
        <v>121</v>
      </c>
      <c r="D12" s="18" t="s">
        <v>122</v>
      </c>
    </row>
    <row r="13" spans="1:4" ht="39.6">
      <c r="A13" s="21" t="s">
        <v>22</v>
      </c>
      <c r="B13" s="36">
        <v>3</v>
      </c>
      <c r="C13" s="18" t="s">
        <v>123</v>
      </c>
      <c r="D13" s="18" t="s">
        <v>124</v>
      </c>
    </row>
    <row r="14" spans="1:4" ht="26.4">
      <c r="A14" s="21" t="s">
        <v>23</v>
      </c>
      <c r="B14" s="36">
        <v>9</v>
      </c>
      <c r="C14" s="18" t="s">
        <v>125</v>
      </c>
      <c r="D14" s="18" t="s">
        <v>116</v>
      </c>
    </row>
    <row r="15" spans="1:4">
      <c r="A15" s="20" t="s">
        <v>25</v>
      </c>
      <c r="B15" s="36">
        <v>3</v>
      </c>
      <c r="C15" s="18" t="s">
        <v>126</v>
      </c>
      <c r="D15" s="18" t="s">
        <v>127</v>
      </c>
    </row>
    <row r="16" spans="1:4" ht="39.6">
      <c r="A16" s="21" t="s">
        <v>5</v>
      </c>
      <c r="B16" s="36">
        <v>9</v>
      </c>
      <c r="C16" s="18" t="s">
        <v>128</v>
      </c>
      <c r="D16" s="18" t="s">
        <v>116</v>
      </c>
    </row>
    <row r="17" spans="1:4">
      <c r="A17" s="32" t="s">
        <v>53</v>
      </c>
      <c r="B17" s="41"/>
      <c r="C17" s="43"/>
      <c r="D17" s="43"/>
    </row>
    <row r="18" spans="1:4" ht="39.6">
      <c r="A18" s="22" t="s">
        <v>36</v>
      </c>
      <c r="B18" s="35">
        <v>3</v>
      </c>
      <c r="C18" s="19" t="s">
        <v>129</v>
      </c>
      <c r="D18" s="19" t="s">
        <v>116</v>
      </c>
    </row>
    <row r="19" spans="1:4" ht="79.2">
      <c r="A19" s="21" t="s">
        <v>28</v>
      </c>
      <c r="B19" s="35">
        <v>1</v>
      </c>
      <c r="C19" s="16"/>
      <c r="D19" s="16"/>
    </row>
    <row r="20" spans="1:4" ht="15">
      <c r="A20" s="22" t="s">
        <v>29</v>
      </c>
      <c r="B20" s="36">
        <v>1</v>
      </c>
      <c r="C20" s="17"/>
      <c r="D20" s="17"/>
    </row>
    <row r="21" spans="1:4" ht="52.8">
      <c r="A21" s="22" t="s">
        <v>30</v>
      </c>
      <c r="B21" s="36">
        <v>9</v>
      </c>
      <c r="C21" s="18" t="s">
        <v>130</v>
      </c>
      <c r="D21" s="18" t="s">
        <v>116</v>
      </c>
    </row>
    <row r="22" spans="1:4" ht="52.8">
      <c r="A22" s="22" t="s">
        <v>31</v>
      </c>
      <c r="B22" s="36">
        <v>3</v>
      </c>
      <c r="C22" s="18" t="s">
        <v>131</v>
      </c>
      <c r="D22" s="18" t="s">
        <v>116</v>
      </c>
    </row>
    <row r="23" spans="1:4" ht="26.4">
      <c r="A23" s="33" t="s">
        <v>40</v>
      </c>
      <c r="B23" s="42"/>
      <c r="C23" s="44"/>
      <c r="D23" s="44"/>
    </row>
    <row r="24" spans="1:4" ht="66">
      <c r="A24" s="22" t="s">
        <v>32</v>
      </c>
      <c r="B24" s="35">
        <v>3</v>
      </c>
      <c r="C24" s="19" t="s">
        <v>131</v>
      </c>
      <c r="D24" s="19" t="s">
        <v>116</v>
      </c>
    </row>
    <row r="25" spans="1:4" ht="52.8">
      <c r="A25" s="22" t="s">
        <v>33</v>
      </c>
      <c r="B25" s="36">
        <v>1</v>
      </c>
      <c r="C25" s="17"/>
      <c r="D25" s="17"/>
    </row>
    <row r="26" spans="1:4" ht="26.4">
      <c r="A26" s="22" t="s">
        <v>34</v>
      </c>
      <c r="B26" s="36">
        <v>1</v>
      </c>
      <c r="C26" s="17"/>
      <c r="D26" s="17"/>
    </row>
  </sheetData>
  <mergeCells count="6">
    <mergeCell ref="D4:D5"/>
    <mergeCell ref="A3:D3"/>
    <mergeCell ref="B1:C1"/>
    <mergeCell ref="B2:C2"/>
    <mergeCell ref="B4:B5"/>
    <mergeCell ref="C4:C5"/>
  </mergeCells>
  <phoneticPr fontId="0" type="noConversion"/>
  <pageMargins left="0.75" right="0.75" top="1" bottom="1" header="0.5" footer="0.5"/>
  <pageSetup scale="81" orientation="landscape" r:id="rId1"/>
  <headerFooter alignWithMargins="0">
    <oddHeader>&amp;C&amp;"Arial,Bold"&amp;12Computer Engineering Computer Science Department
&amp;"Arial,Italic"&amp;UCourse Classification Form</oddHeader>
  </headerFooter>
  <rowBreaks count="1" manualBreakCount="1">
    <brk id="16" max="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view="pageBreakPreview" topLeftCell="A21" zoomScaleNormal="100" workbookViewId="0">
      <selection activeCell="C10" sqref="C10"/>
    </sheetView>
  </sheetViews>
  <sheetFormatPr defaultColWidth="9.109375" defaultRowHeight="13.2"/>
  <cols>
    <col min="1" max="1" width="41.88671875" style="15" customWidth="1"/>
    <col min="2" max="2" width="11" style="40" customWidth="1"/>
    <col min="3" max="3" width="50.109375" style="48" customWidth="1"/>
    <col min="4" max="4" width="34.109375" style="48" customWidth="1"/>
    <col min="5" max="16384" width="9.109375" style="15"/>
  </cols>
  <sheetData>
    <row r="1" spans="1:4">
      <c r="A1" s="7" t="s">
        <v>6</v>
      </c>
      <c r="B1" s="266" t="s">
        <v>41</v>
      </c>
      <c r="C1" s="267"/>
      <c r="D1" s="47" t="s">
        <v>7</v>
      </c>
    </row>
    <row r="2" spans="1:4">
      <c r="A2" s="7" t="s">
        <v>8</v>
      </c>
      <c r="B2" s="266" t="s">
        <v>42</v>
      </c>
      <c r="C2" s="267"/>
      <c r="D2" s="47" t="s">
        <v>55</v>
      </c>
    </row>
    <row r="3" spans="1:4" ht="80.25" customHeight="1">
      <c r="A3" s="262" t="s">
        <v>13</v>
      </c>
      <c r="B3" s="263"/>
      <c r="C3" s="264"/>
      <c r="D3" s="265"/>
    </row>
    <row r="4" spans="1:4">
      <c r="A4" s="9" t="s">
        <v>1</v>
      </c>
      <c r="B4" s="268" t="s">
        <v>9</v>
      </c>
      <c r="C4" s="261" t="s">
        <v>10</v>
      </c>
      <c r="D4" s="261" t="s">
        <v>11</v>
      </c>
    </row>
    <row r="5" spans="1:4">
      <c r="A5" s="10" t="s">
        <v>12</v>
      </c>
      <c r="B5" s="268"/>
      <c r="C5" s="261"/>
      <c r="D5" s="261"/>
    </row>
    <row r="6" spans="1:4" ht="25.5" customHeight="1">
      <c r="A6" s="20" t="s">
        <v>2</v>
      </c>
      <c r="B6" s="35">
        <v>3</v>
      </c>
      <c r="C6" s="8" t="s">
        <v>45</v>
      </c>
      <c r="D6" s="19" t="s">
        <v>46</v>
      </c>
    </row>
    <row r="7" spans="1:4" ht="26.4">
      <c r="A7" s="21" t="s">
        <v>3</v>
      </c>
      <c r="B7" s="36">
        <v>1</v>
      </c>
      <c r="C7" s="59"/>
      <c r="D7" s="17"/>
    </row>
    <row r="8" spans="1:4" ht="26.4">
      <c r="A8" s="21" t="s">
        <v>14</v>
      </c>
      <c r="B8" s="36">
        <v>1</v>
      </c>
      <c r="C8" s="34" t="s">
        <v>15</v>
      </c>
      <c r="D8" s="17"/>
    </row>
    <row r="9" spans="1:4" ht="25.5" customHeight="1">
      <c r="A9" s="21" t="s">
        <v>16</v>
      </c>
      <c r="B9" s="36">
        <v>1</v>
      </c>
      <c r="C9" s="59"/>
      <c r="D9" s="17"/>
    </row>
    <row r="10" spans="1:4" ht="25.5" customHeight="1">
      <c r="A10" s="21" t="s">
        <v>4</v>
      </c>
      <c r="B10" s="36">
        <v>3</v>
      </c>
      <c r="C10" s="34" t="s">
        <v>47</v>
      </c>
      <c r="D10" s="18" t="s">
        <v>48</v>
      </c>
    </row>
    <row r="11" spans="1:4" ht="26.4">
      <c r="A11" s="21" t="s">
        <v>18</v>
      </c>
      <c r="B11" s="36">
        <v>1</v>
      </c>
      <c r="C11" s="59"/>
      <c r="D11" s="17"/>
    </row>
    <row r="12" spans="1:4" ht="15">
      <c r="A12" s="21" t="s">
        <v>19</v>
      </c>
      <c r="B12" s="36">
        <v>1</v>
      </c>
      <c r="C12" s="59"/>
      <c r="D12" s="17"/>
    </row>
    <row r="13" spans="1:4" ht="39.6">
      <c r="A13" s="21" t="s">
        <v>22</v>
      </c>
      <c r="B13" s="36">
        <v>1</v>
      </c>
      <c r="C13" s="59"/>
      <c r="D13" s="17"/>
    </row>
    <row r="14" spans="1:4" ht="26.4">
      <c r="A14" s="21" t="s">
        <v>23</v>
      </c>
      <c r="B14" s="36">
        <v>1</v>
      </c>
      <c r="C14" s="59"/>
      <c r="D14" s="17"/>
    </row>
    <row r="15" spans="1:4" ht="15">
      <c r="A15" s="20" t="s">
        <v>25</v>
      </c>
      <c r="B15" s="36">
        <v>1</v>
      </c>
      <c r="C15" s="59"/>
      <c r="D15" s="17"/>
    </row>
    <row r="16" spans="1:4" ht="38.25" customHeight="1">
      <c r="A16" s="21" t="s">
        <v>5</v>
      </c>
      <c r="B16" s="36">
        <v>3</v>
      </c>
      <c r="C16" s="34" t="s">
        <v>49</v>
      </c>
      <c r="D16" s="18" t="s">
        <v>50</v>
      </c>
    </row>
    <row r="17" spans="1:4" ht="19.5" customHeight="1">
      <c r="A17" s="32" t="s">
        <v>53</v>
      </c>
      <c r="B17" s="41"/>
      <c r="C17" s="43"/>
      <c r="D17" s="43"/>
    </row>
    <row r="18" spans="1:4" ht="38.25" customHeight="1">
      <c r="A18" s="22" t="s">
        <v>36</v>
      </c>
      <c r="B18" s="35">
        <v>1</v>
      </c>
      <c r="C18" s="17"/>
      <c r="D18" s="17"/>
    </row>
    <row r="19" spans="1:4" ht="89.25" customHeight="1">
      <c r="A19" s="21" t="s">
        <v>28</v>
      </c>
      <c r="B19" s="35">
        <v>1</v>
      </c>
      <c r="C19" s="50"/>
      <c r="D19" s="16"/>
    </row>
    <row r="20" spans="1:4" ht="12.75" customHeight="1">
      <c r="A20" s="22" t="s">
        <v>29</v>
      </c>
      <c r="B20" s="36">
        <v>3</v>
      </c>
      <c r="C20" s="34" t="s">
        <v>51</v>
      </c>
      <c r="D20" s="18" t="s">
        <v>52</v>
      </c>
    </row>
    <row r="21" spans="1:4" ht="52.8">
      <c r="A21" s="22" t="s">
        <v>30</v>
      </c>
      <c r="B21" s="36">
        <v>1</v>
      </c>
      <c r="C21" s="59"/>
      <c r="D21" s="17"/>
    </row>
    <row r="22" spans="1:4" ht="52.8">
      <c r="A22" s="22" t="s">
        <v>31</v>
      </c>
      <c r="B22" s="36">
        <v>3</v>
      </c>
      <c r="C22" s="34" t="s">
        <v>51</v>
      </c>
      <c r="D22" s="18" t="s">
        <v>52</v>
      </c>
    </row>
    <row r="23" spans="1:4" ht="25.5" customHeight="1">
      <c r="A23" s="33" t="s">
        <v>40</v>
      </c>
      <c r="B23" s="42"/>
      <c r="C23" s="44"/>
      <c r="D23" s="44"/>
    </row>
    <row r="24" spans="1:4" ht="66">
      <c r="A24" s="22" t="s">
        <v>32</v>
      </c>
      <c r="B24" s="35">
        <v>3</v>
      </c>
      <c r="C24" s="19" t="s">
        <v>43</v>
      </c>
      <c r="D24" s="19" t="s">
        <v>44</v>
      </c>
    </row>
    <row r="25" spans="1:4" ht="52.8">
      <c r="A25" s="22" t="s">
        <v>33</v>
      </c>
      <c r="B25" s="36">
        <v>1</v>
      </c>
      <c r="C25" s="17"/>
      <c r="D25" s="17"/>
    </row>
    <row r="26" spans="1:4" ht="26.4">
      <c r="A26" s="22" t="s">
        <v>34</v>
      </c>
      <c r="B26" s="36">
        <v>1</v>
      </c>
      <c r="C26" s="17"/>
      <c r="D26" s="17"/>
    </row>
  </sheetData>
  <mergeCells count="6">
    <mergeCell ref="A3:D3"/>
    <mergeCell ref="D4:D5"/>
    <mergeCell ref="B1:C1"/>
    <mergeCell ref="B2:C2"/>
    <mergeCell ref="B4:B5"/>
    <mergeCell ref="C4:C5"/>
  </mergeCells>
  <phoneticPr fontId="0" type="noConversion"/>
  <pageMargins left="0.75" right="0.75" top="1" bottom="1" header="0.5" footer="0.5"/>
  <pageSetup scale="81" orientation="landscape" r:id="rId1"/>
  <headerFooter alignWithMargins="0">
    <oddHeader>&amp;C&amp;"Arial,Bold"&amp;12Computer Engineering Computer Science Department
&amp;"Arial,Italic"&amp;UCourse Classification Form</oddHeader>
  </headerFooter>
  <rowBreaks count="1" manualBreakCount="1">
    <brk id="22" max="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view="pageBreakPreview" topLeftCell="A20" zoomScaleNormal="100" workbookViewId="0">
      <selection activeCell="C10" sqref="C10"/>
    </sheetView>
  </sheetViews>
  <sheetFormatPr defaultColWidth="9.109375" defaultRowHeight="13.2"/>
  <cols>
    <col min="1" max="1" width="41.88671875" style="15" customWidth="1"/>
    <col min="2" max="2" width="11" style="40" customWidth="1"/>
    <col min="3" max="3" width="50.109375" style="48" customWidth="1"/>
    <col min="4" max="4" width="34.109375" style="48" customWidth="1"/>
    <col min="5" max="16384" width="9.109375" style="15"/>
  </cols>
  <sheetData>
    <row r="1" spans="1:4">
      <c r="A1" s="7" t="s">
        <v>6</v>
      </c>
      <c r="B1" s="266" t="s">
        <v>132</v>
      </c>
      <c r="C1" s="267"/>
      <c r="D1" s="47" t="s">
        <v>147</v>
      </c>
    </row>
    <row r="2" spans="1:4">
      <c r="A2" s="7" t="s">
        <v>8</v>
      </c>
      <c r="B2" s="266" t="s">
        <v>133</v>
      </c>
      <c r="C2" s="267"/>
      <c r="D2" s="47" t="s">
        <v>39</v>
      </c>
    </row>
    <row r="3" spans="1:4" ht="80.25" customHeight="1">
      <c r="A3" s="262" t="s">
        <v>13</v>
      </c>
      <c r="B3" s="263"/>
      <c r="C3" s="269"/>
      <c r="D3" s="270"/>
    </row>
    <row r="4" spans="1:4">
      <c r="A4" s="9" t="s">
        <v>1</v>
      </c>
      <c r="B4" s="268" t="s">
        <v>9</v>
      </c>
      <c r="C4" s="261" t="s">
        <v>10</v>
      </c>
      <c r="D4" s="261" t="s">
        <v>11</v>
      </c>
    </row>
    <row r="5" spans="1:4">
      <c r="A5" s="10" t="s">
        <v>12</v>
      </c>
      <c r="B5" s="268"/>
      <c r="C5" s="261"/>
      <c r="D5" s="261"/>
    </row>
    <row r="6" spans="1:4" ht="25.5" customHeight="1">
      <c r="A6" s="20" t="s">
        <v>2</v>
      </c>
      <c r="B6" s="37">
        <v>1</v>
      </c>
      <c r="C6" s="11"/>
      <c r="D6" s="11"/>
    </row>
    <row r="7" spans="1:4" ht="26.4">
      <c r="A7" s="21" t="s">
        <v>3</v>
      </c>
      <c r="B7" s="38">
        <v>1</v>
      </c>
      <c r="C7" s="12"/>
      <c r="D7" s="12"/>
    </row>
    <row r="8" spans="1:4" ht="26.4">
      <c r="A8" s="21" t="s">
        <v>14</v>
      </c>
      <c r="B8" s="38">
        <v>9</v>
      </c>
      <c r="C8" s="13" t="s">
        <v>134</v>
      </c>
      <c r="D8" s="13" t="s">
        <v>135</v>
      </c>
    </row>
    <row r="9" spans="1:4" ht="25.5" customHeight="1">
      <c r="A9" s="21" t="s">
        <v>16</v>
      </c>
      <c r="B9" s="38">
        <v>1</v>
      </c>
      <c r="C9" s="12"/>
      <c r="D9" s="12"/>
    </row>
    <row r="10" spans="1:4" ht="25.5" customHeight="1">
      <c r="A10" s="21" t="s">
        <v>4</v>
      </c>
      <c r="B10" s="38">
        <v>1</v>
      </c>
      <c r="C10" s="12"/>
      <c r="D10" s="12"/>
    </row>
    <row r="11" spans="1:4" ht="26.4">
      <c r="A11" s="21" t="s">
        <v>18</v>
      </c>
      <c r="B11" s="38">
        <v>1</v>
      </c>
      <c r="C11" s="12"/>
      <c r="D11" s="12"/>
    </row>
    <row r="12" spans="1:4" ht="39.6">
      <c r="A12" s="21" t="s">
        <v>19</v>
      </c>
      <c r="B12" s="38">
        <v>3</v>
      </c>
      <c r="C12" s="13" t="s">
        <v>136</v>
      </c>
      <c r="D12" s="13" t="s">
        <v>137</v>
      </c>
    </row>
    <row r="13" spans="1:4" ht="39.6">
      <c r="A13" s="21" t="s">
        <v>22</v>
      </c>
      <c r="B13" s="38">
        <v>1</v>
      </c>
      <c r="C13" s="12"/>
      <c r="D13" s="12"/>
    </row>
    <row r="14" spans="1:4" ht="39.6">
      <c r="A14" s="21" t="s">
        <v>23</v>
      </c>
      <c r="B14" s="38">
        <v>3</v>
      </c>
      <c r="C14" s="13" t="s">
        <v>138</v>
      </c>
      <c r="D14" s="12"/>
    </row>
    <row r="15" spans="1:4" ht="15">
      <c r="A15" s="20" t="s">
        <v>25</v>
      </c>
      <c r="B15" s="38">
        <v>1</v>
      </c>
      <c r="C15" s="12"/>
      <c r="D15" s="12"/>
    </row>
    <row r="16" spans="1:4" ht="38.25" customHeight="1">
      <c r="A16" s="21" t="s">
        <v>5</v>
      </c>
      <c r="B16" s="38">
        <v>3</v>
      </c>
      <c r="C16" s="13" t="s">
        <v>139</v>
      </c>
      <c r="D16" s="13" t="s">
        <v>140</v>
      </c>
    </row>
    <row r="17" spans="1:4" ht="19.5" customHeight="1">
      <c r="A17" s="32" t="s">
        <v>53</v>
      </c>
      <c r="B17" s="41"/>
      <c r="C17" s="43"/>
      <c r="D17" s="43"/>
    </row>
    <row r="18" spans="1:4" ht="38.25" customHeight="1">
      <c r="A18" s="22" t="s">
        <v>36</v>
      </c>
      <c r="B18" s="37">
        <v>1</v>
      </c>
      <c r="C18" s="11"/>
      <c r="D18" s="11"/>
    </row>
    <row r="19" spans="1:4" ht="89.25" customHeight="1">
      <c r="A19" s="21" t="s">
        <v>28</v>
      </c>
      <c r="B19" s="37">
        <v>1</v>
      </c>
      <c r="C19" s="11"/>
      <c r="D19" s="11"/>
    </row>
    <row r="20" spans="1:4" ht="12.75" customHeight="1">
      <c r="A20" s="22" t="s">
        <v>29</v>
      </c>
      <c r="B20" s="38">
        <v>1</v>
      </c>
      <c r="C20" s="12"/>
      <c r="D20" s="12"/>
    </row>
    <row r="21" spans="1:4" ht="52.8">
      <c r="A21" s="22" t="s">
        <v>30</v>
      </c>
      <c r="B21" s="38">
        <v>3</v>
      </c>
      <c r="C21" s="13" t="s">
        <v>141</v>
      </c>
      <c r="D21" s="13" t="s">
        <v>142</v>
      </c>
    </row>
    <row r="22" spans="1:4" ht="52.8">
      <c r="A22" s="22" t="s">
        <v>31</v>
      </c>
      <c r="B22" s="38">
        <v>3</v>
      </c>
      <c r="C22" s="13" t="s">
        <v>143</v>
      </c>
      <c r="D22" s="13" t="s">
        <v>140</v>
      </c>
    </row>
    <row r="23" spans="1:4" ht="25.5" customHeight="1">
      <c r="A23" s="33" t="s">
        <v>40</v>
      </c>
      <c r="B23" s="42"/>
      <c r="C23" s="44"/>
      <c r="D23" s="44"/>
    </row>
    <row r="24" spans="1:4" ht="66">
      <c r="A24" s="22" t="s">
        <v>32</v>
      </c>
      <c r="B24" s="37">
        <v>9</v>
      </c>
      <c r="C24" s="14" t="s">
        <v>144</v>
      </c>
      <c r="D24" s="14" t="s">
        <v>142</v>
      </c>
    </row>
    <row r="25" spans="1:4" ht="52.8">
      <c r="A25" s="22" t="s">
        <v>33</v>
      </c>
      <c r="B25" s="38">
        <v>3</v>
      </c>
      <c r="C25" s="13" t="s">
        <v>145</v>
      </c>
      <c r="D25" s="13" t="s">
        <v>146</v>
      </c>
    </row>
    <row r="26" spans="1:4" ht="26.4">
      <c r="A26" s="22" t="s">
        <v>34</v>
      </c>
      <c r="B26" s="38">
        <v>1</v>
      </c>
      <c r="C26" s="12"/>
      <c r="D26" s="12"/>
    </row>
  </sheetData>
  <mergeCells count="6">
    <mergeCell ref="A3:D3"/>
    <mergeCell ref="D4:D5"/>
    <mergeCell ref="B1:C1"/>
    <mergeCell ref="B2:C2"/>
    <mergeCell ref="B4:B5"/>
    <mergeCell ref="C4:C5"/>
  </mergeCells>
  <phoneticPr fontId="0" type="noConversion"/>
  <pageMargins left="0.75" right="0.75" top="1" bottom="1" header="0.5" footer="0.5"/>
  <pageSetup scale="81" orientation="landscape" r:id="rId1"/>
  <headerFooter alignWithMargins="0">
    <oddHeader>&amp;C&amp;"Arial,Bold"&amp;12Computer Engineering Computer Science Department
&amp;"Arial,Italic"&amp;UCourse Classification Form</oddHeader>
  </headerFooter>
  <rowBreaks count="1" manualBreakCount="1">
    <brk id="22" max="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view="pageBreakPreview" topLeftCell="A20" zoomScaleNormal="100" workbookViewId="0">
      <selection activeCell="C10" sqref="C10"/>
    </sheetView>
  </sheetViews>
  <sheetFormatPr defaultColWidth="9.109375" defaultRowHeight="13.2"/>
  <cols>
    <col min="1" max="1" width="41.88671875" style="15" customWidth="1"/>
    <col min="2" max="2" width="11" style="40" customWidth="1"/>
    <col min="3" max="3" width="50.109375" style="48" customWidth="1"/>
    <col min="4" max="4" width="34.109375" style="48" customWidth="1"/>
    <col min="5" max="16384" width="9.109375" style="15"/>
  </cols>
  <sheetData>
    <row r="1" spans="1:4">
      <c r="A1" s="7" t="s">
        <v>6</v>
      </c>
      <c r="B1" s="271" t="s">
        <v>54</v>
      </c>
      <c r="C1" s="271"/>
      <c r="D1" s="47" t="s">
        <v>7</v>
      </c>
    </row>
    <row r="2" spans="1:4">
      <c r="A2" s="7" t="s">
        <v>8</v>
      </c>
      <c r="B2" s="271" t="s">
        <v>42</v>
      </c>
      <c r="C2" s="271"/>
      <c r="D2" s="47" t="s">
        <v>55</v>
      </c>
    </row>
    <row r="3" spans="1:4" ht="79.5" customHeight="1">
      <c r="A3" s="262" t="s">
        <v>13</v>
      </c>
      <c r="B3" s="263"/>
      <c r="C3" s="264"/>
      <c r="D3" s="265"/>
    </row>
    <row r="4" spans="1:4">
      <c r="A4" s="9" t="s">
        <v>1</v>
      </c>
      <c r="B4" s="268" t="s">
        <v>9</v>
      </c>
      <c r="C4" s="261" t="s">
        <v>10</v>
      </c>
      <c r="D4" s="261" t="s">
        <v>11</v>
      </c>
    </row>
    <row r="5" spans="1:4">
      <c r="A5" s="10" t="s">
        <v>12</v>
      </c>
      <c r="B5" s="268"/>
      <c r="C5" s="261"/>
      <c r="D5" s="261"/>
    </row>
    <row r="6" spans="1:4" ht="25.5" customHeight="1">
      <c r="A6" s="21" t="s">
        <v>2</v>
      </c>
      <c r="B6" s="35">
        <v>3</v>
      </c>
      <c r="C6" s="8" t="s">
        <v>45</v>
      </c>
      <c r="D6" s="8" t="s">
        <v>46</v>
      </c>
    </row>
    <row r="7" spans="1:4" ht="26.4">
      <c r="A7" s="20" t="s">
        <v>3</v>
      </c>
      <c r="B7" s="35">
        <v>1</v>
      </c>
      <c r="C7" s="50"/>
      <c r="D7" s="50"/>
    </row>
    <row r="8" spans="1:4" ht="26.4">
      <c r="A8" s="20" t="s">
        <v>14</v>
      </c>
      <c r="B8" s="35">
        <v>1</v>
      </c>
      <c r="C8" s="8" t="s">
        <v>15</v>
      </c>
      <c r="D8" s="50"/>
    </row>
    <row r="9" spans="1:4" ht="25.5" customHeight="1">
      <c r="A9" s="20" t="s">
        <v>16</v>
      </c>
      <c r="B9" s="35">
        <v>1</v>
      </c>
      <c r="C9" s="50"/>
      <c r="D9" s="50"/>
    </row>
    <row r="10" spans="1:4" ht="25.5" customHeight="1">
      <c r="A10" s="20" t="s">
        <v>4</v>
      </c>
      <c r="B10" s="35">
        <v>3</v>
      </c>
      <c r="C10" s="8" t="s">
        <v>47</v>
      </c>
      <c r="D10" s="8" t="s">
        <v>48</v>
      </c>
    </row>
    <row r="11" spans="1:4" ht="26.4">
      <c r="A11" s="20" t="s">
        <v>18</v>
      </c>
      <c r="B11" s="35">
        <v>1</v>
      </c>
      <c r="C11" s="50"/>
      <c r="D11" s="50"/>
    </row>
    <row r="12" spans="1:4" ht="15">
      <c r="A12" s="20" t="s">
        <v>19</v>
      </c>
      <c r="B12" s="35">
        <v>1</v>
      </c>
      <c r="C12" s="50"/>
      <c r="D12" s="50"/>
    </row>
    <row r="13" spans="1:4" ht="39.6">
      <c r="A13" s="20" t="s">
        <v>22</v>
      </c>
      <c r="B13" s="35">
        <v>1</v>
      </c>
      <c r="C13" s="50"/>
      <c r="D13" s="50"/>
    </row>
    <row r="14" spans="1:4" ht="26.4">
      <c r="A14" s="20" t="s">
        <v>23</v>
      </c>
      <c r="B14" s="35">
        <v>1</v>
      </c>
      <c r="C14" s="50"/>
      <c r="D14" s="50"/>
    </row>
    <row r="15" spans="1:4" ht="15">
      <c r="A15" s="20" t="s">
        <v>25</v>
      </c>
      <c r="B15" s="35">
        <v>1</v>
      </c>
      <c r="C15" s="50"/>
      <c r="D15" s="50"/>
    </row>
    <row r="16" spans="1:4" ht="38.25" customHeight="1">
      <c r="A16" s="20" t="s">
        <v>5</v>
      </c>
      <c r="B16" s="35">
        <v>3</v>
      </c>
      <c r="C16" s="8" t="s">
        <v>49</v>
      </c>
      <c r="D16" s="8" t="s">
        <v>50</v>
      </c>
    </row>
    <row r="17" spans="1:5" ht="19.5" customHeight="1">
      <c r="A17" s="56" t="s">
        <v>53</v>
      </c>
      <c r="B17" s="51"/>
      <c r="C17" s="52"/>
      <c r="D17" s="52"/>
    </row>
    <row r="18" spans="1:5" ht="38.25" customHeight="1">
      <c r="A18" s="31" t="s">
        <v>36</v>
      </c>
      <c r="B18" s="47">
        <v>1</v>
      </c>
      <c r="C18" s="63"/>
      <c r="D18" s="50"/>
      <c r="E18" s="46"/>
    </row>
    <row r="19" spans="1:5" ht="89.25" customHeight="1">
      <c r="A19" s="20" t="s">
        <v>28</v>
      </c>
      <c r="B19" s="35">
        <v>1</v>
      </c>
      <c r="C19" s="53"/>
      <c r="D19" s="53"/>
      <c r="E19" s="46"/>
    </row>
    <row r="20" spans="1:5" ht="12.75" customHeight="1">
      <c r="A20" s="31" t="s">
        <v>29</v>
      </c>
      <c r="B20" s="35">
        <v>3</v>
      </c>
      <c r="C20" s="63" t="s">
        <v>51</v>
      </c>
      <c r="D20" s="8" t="s">
        <v>52</v>
      </c>
    </row>
    <row r="21" spans="1:5" ht="52.8">
      <c r="A21" s="31" t="s">
        <v>30</v>
      </c>
      <c r="B21" s="35">
        <v>1</v>
      </c>
      <c r="C21" s="53"/>
      <c r="D21" s="50"/>
    </row>
    <row r="22" spans="1:5" ht="52.8">
      <c r="A22" s="31" t="s">
        <v>31</v>
      </c>
      <c r="B22" s="35">
        <v>1</v>
      </c>
      <c r="C22" s="63" t="s">
        <v>51</v>
      </c>
      <c r="D22" s="8" t="s">
        <v>52</v>
      </c>
    </row>
    <row r="23" spans="1:5" ht="25.5" customHeight="1">
      <c r="A23" s="33" t="s">
        <v>40</v>
      </c>
      <c r="B23" s="54"/>
      <c r="C23" s="55"/>
      <c r="D23" s="55"/>
    </row>
    <row r="24" spans="1:5" ht="66">
      <c r="A24" s="31" t="s">
        <v>32</v>
      </c>
      <c r="B24" s="35">
        <v>3</v>
      </c>
      <c r="C24" s="8" t="s">
        <v>43</v>
      </c>
      <c r="D24" s="8" t="s">
        <v>44</v>
      </c>
    </row>
    <row r="25" spans="1:5" ht="52.8">
      <c r="A25" s="31" t="s">
        <v>33</v>
      </c>
      <c r="B25" s="35">
        <v>1</v>
      </c>
      <c r="C25" s="50"/>
      <c r="D25" s="50"/>
    </row>
    <row r="26" spans="1:5" ht="26.4">
      <c r="A26" s="31" t="s">
        <v>34</v>
      </c>
      <c r="B26" s="35">
        <v>1</v>
      </c>
      <c r="C26" s="50"/>
      <c r="D26" s="50"/>
    </row>
  </sheetData>
  <mergeCells count="6">
    <mergeCell ref="A3:D3"/>
    <mergeCell ref="D4:D5"/>
    <mergeCell ref="B1:C1"/>
    <mergeCell ref="B2:C2"/>
    <mergeCell ref="B4:B5"/>
    <mergeCell ref="C4:C5"/>
  </mergeCells>
  <phoneticPr fontId="0" type="noConversion"/>
  <pageMargins left="0.75" right="0.75" top="1" bottom="1" header="0.5" footer="0.5"/>
  <pageSetup scale="81" orientation="landscape" r:id="rId1"/>
  <headerFooter alignWithMargins="0">
    <oddHeader>&amp;C&amp;"Arial,Bold"&amp;12Computer Engineering Computer Science Department
&amp;"Arial,Italic"&amp;UCourse Classification Form</oddHeader>
  </headerFooter>
  <rowBreaks count="1" manualBreakCount="1">
    <brk id="22" max="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16</vt:i4>
      </vt:variant>
    </vt:vector>
  </HeadingPairs>
  <TitlesOfParts>
    <vt:vector size="32" baseType="lpstr">
      <vt:lpstr>CPE 100</vt:lpstr>
      <vt:lpstr>CPE 101</vt:lpstr>
      <vt:lpstr>CPE 102</vt:lpstr>
      <vt:lpstr>CPE 103</vt:lpstr>
      <vt:lpstr>CPE 141</vt:lpstr>
      <vt:lpstr>CPE 205</vt:lpstr>
      <vt:lpstr>CPE 215</vt:lpstr>
      <vt:lpstr>CPE 234</vt:lpstr>
      <vt:lpstr>CPE 315</vt:lpstr>
      <vt:lpstr>CPE 316</vt:lpstr>
      <vt:lpstr>CPE 434</vt:lpstr>
      <vt:lpstr>CPE 453</vt:lpstr>
      <vt:lpstr>CPE 464</vt:lpstr>
      <vt:lpstr>QFD</vt:lpstr>
      <vt:lpstr>NEW QFD Converted #</vt:lpstr>
      <vt:lpstr>Courses by Outcomes CPE</vt:lpstr>
      <vt:lpstr>'Courses by Outcomes CPE'!Print_Area</vt:lpstr>
      <vt:lpstr>'CPE 100'!Print_Area</vt:lpstr>
      <vt:lpstr>'CPE 101'!Print_Area</vt:lpstr>
      <vt:lpstr>'CPE 102'!Print_Area</vt:lpstr>
      <vt:lpstr>'CPE 103'!Print_Area</vt:lpstr>
      <vt:lpstr>'CPE 141'!Print_Area</vt:lpstr>
      <vt:lpstr>'CPE 205'!Print_Area</vt:lpstr>
      <vt:lpstr>'CPE 215'!Print_Area</vt:lpstr>
      <vt:lpstr>'CPE 234'!Print_Area</vt:lpstr>
      <vt:lpstr>'CPE 315'!Print_Area</vt:lpstr>
      <vt:lpstr>'CPE 316'!Print_Area</vt:lpstr>
      <vt:lpstr>'CPE 434'!Print_Area</vt:lpstr>
      <vt:lpstr>'CPE 453'!Print_Area</vt:lpstr>
      <vt:lpstr>'CPE 464'!Print_Area</vt:lpstr>
      <vt:lpstr>'NEW QFD Converted #'!Print_Area</vt:lpstr>
      <vt:lpstr>QFD!Print_Area</vt:lpstr>
    </vt:vector>
  </TitlesOfParts>
  <Company>Cal Poly, San Luis Obispo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College of Engineering</dc:creator>
  <cp:lastModifiedBy>Aniket Gupta</cp:lastModifiedBy>
  <cp:lastPrinted>2001-10-26T19:34:10Z</cp:lastPrinted>
  <dcterms:created xsi:type="dcterms:W3CDTF">2001-08-02T21:43:16Z</dcterms:created>
  <dcterms:modified xsi:type="dcterms:W3CDTF">2024-02-03T22:23:29Z</dcterms:modified>
</cp:coreProperties>
</file>