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6FC47727-74F1-4FA7-97AB-32FCF6E1139B}" xr6:coauthVersionLast="47" xr6:coauthVersionMax="47" xr10:uidLastSave="{00000000-0000-0000-0000-000000000000}"/>
  <bookViews>
    <workbookView xWindow="3348" yWindow="3348" windowWidth="17280" windowHeight="8880" activeTab="2"/>
  </bookViews>
  <sheets>
    <sheet name="Writing Assng." sheetId="9" r:id="rId1"/>
    <sheet name="Homework" sheetId="8" r:id="rId2"/>
    <sheet name="Quizes &amp; Exams" sheetId="7" r:id="rId3"/>
  </sheets>
  <definedNames>
    <definedName name="_xlnm.Print_Titles" localSheetId="2">'Quizes &amp; Exams'!$3:$5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7" l="1"/>
  <c r="K7" i="7"/>
  <c r="K8" i="7"/>
  <c r="K47" i="7" s="1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J47" i="7"/>
  <c r="D47" i="7"/>
  <c r="F47" i="7"/>
  <c r="N37" i="8"/>
  <c r="L37" i="8" s="1"/>
  <c r="M37" i="8" s="1"/>
  <c r="L30" i="8"/>
  <c r="N10" i="8"/>
  <c r="L10" i="8" s="1"/>
  <c r="M10" i="8" s="1"/>
  <c r="N44" i="8"/>
  <c r="L44" i="8"/>
  <c r="M44" i="8" s="1"/>
  <c r="N40" i="8"/>
  <c r="L40" i="8" s="1"/>
  <c r="M40" i="8" s="1"/>
  <c r="N39" i="8"/>
  <c r="L39" i="8" s="1"/>
  <c r="M39" i="8" s="1"/>
  <c r="N36" i="8"/>
  <c r="L36" i="8"/>
  <c r="M36" i="8"/>
  <c r="N34" i="8"/>
  <c r="L34" i="8"/>
  <c r="M34" i="8" s="1"/>
  <c r="N33" i="8"/>
  <c r="L33" i="8" s="1"/>
  <c r="M33" i="8" s="1"/>
  <c r="N30" i="8"/>
  <c r="M30" i="8"/>
  <c r="N29" i="8"/>
  <c r="L29" i="8"/>
  <c r="M29" i="8" s="1"/>
  <c r="N28" i="8"/>
  <c r="L28" i="8"/>
  <c r="M28" i="8" s="1"/>
  <c r="N24" i="8"/>
  <c r="L24" i="8" s="1"/>
  <c r="M24" i="8" s="1"/>
  <c r="N17" i="8"/>
  <c r="L17" i="8" s="1"/>
  <c r="M17" i="8" s="1"/>
  <c r="N15" i="8"/>
  <c r="L15" i="8"/>
  <c r="M15" i="8"/>
  <c r="N14" i="8"/>
  <c r="L14" i="8"/>
  <c r="M14" i="8" s="1"/>
  <c r="N8" i="8"/>
  <c r="L8" i="8"/>
  <c r="M8" i="8" s="1"/>
  <c r="L41" i="8"/>
  <c r="M41" i="8" s="1"/>
  <c r="L32" i="8"/>
  <c r="M32" i="8" s="1"/>
  <c r="L23" i="8"/>
  <c r="M23" i="8" s="1"/>
  <c r="L20" i="8"/>
  <c r="M20" i="8" s="1"/>
  <c r="L12" i="8"/>
  <c r="M12" i="8" s="1"/>
  <c r="L7" i="8"/>
  <c r="M7" i="8" s="1"/>
  <c r="N46" i="8"/>
  <c r="L46" i="8" s="1"/>
  <c r="M46" i="8" s="1"/>
  <c r="N45" i="8"/>
  <c r="L45" i="8" s="1"/>
  <c r="M45" i="8" s="1"/>
  <c r="N43" i="8"/>
  <c r="L43" i="8" s="1"/>
  <c r="M43" i="8" s="1"/>
  <c r="N42" i="8"/>
  <c r="L42" i="8" s="1"/>
  <c r="M42" i="8" s="1"/>
  <c r="N41" i="8"/>
  <c r="N38" i="8"/>
  <c r="L38" i="8" s="1"/>
  <c r="M38" i="8" s="1"/>
  <c r="N35" i="8"/>
  <c r="L35" i="8" s="1"/>
  <c r="M35" i="8" s="1"/>
  <c r="N32" i="8"/>
  <c r="N31" i="8"/>
  <c r="L31" i="8" s="1"/>
  <c r="M31" i="8" s="1"/>
  <c r="N27" i="8"/>
  <c r="L27" i="8" s="1"/>
  <c r="M27" i="8" s="1"/>
  <c r="N26" i="8"/>
  <c r="L26" i="8" s="1"/>
  <c r="M26" i="8" s="1"/>
  <c r="N25" i="8"/>
  <c r="L25" i="8" s="1"/>
  <c r="M25" i="8" s="1"/>
  <c r="N23" i="8"/>
  <c r="N22" i="8"/>
  <c r="L22" i="8" s="1"/>
  <c r="M22" i="8" s="1"/>
  <c r="N21" i="8"/>
  <c r="L21" i="8" s="1"/>
  <c r="M21" i="8" s="1"/>
  <c r="N20" i="8"/>
  <c r="N19" i="8"/>
  <c r="L19" i="8" s="1"/>
  <c r="M19" i="8" s="1"/>
  <c r="N18" i="8"/>
  <c r="L18" i="8" s="1"/>
  <c r="M18" i="8" s="1"/>
  <c r="N16" i="8"/>
  <c r="L16" i="8" s="1"/>
  <c r="M16" i="8" s="1"/>
  <c r="N13" i="8"/>
  <c r="L13" i="8" s="1"/>
  <c r="M13" i="8" s="1"/>
  <c r="N12" i="8"/>
  <c r="N11" i="8"/>
  <c r="L11" i="8" s="1"/>
  <c r="M11" i="8" s="1"/>
  <c r="N9" i="8"/>
  <c r="L9" i="8" s="1"/>
  <c r="M9" i="8" s="1"/>
  <c r="N7" i="8"/>
  <c r="N6" i="8"/>
  <c r="L6" i="8" s="1"/>
  <c r="M6" i="8" s="1"/>
  <c r="E47" i="7"/>
  <c r="I47" i="7"/>
  <c r="I46" i="9"/>
  <c r="I43" i="9"/>
  <c r="I38" i="9"/>
  <c r="I35" i="9"/>
  <c r="I30" i="9"/>
  <c r="I27" i="9"/>
  <c r="I22" i="9"/>
  <c r="I19" i="9"/>
  <c r="I14" i="9"/>
  <c r="I11" i="9"/>
  <c r="I6" i="9"/>
  <c r="G46" i="9"/>
  <c r="G45" i="9"/>
  <c r="I45" i="9" s="1"/>
  <c r="G44" i="9"/>
  <c r="I44" i="9" s="1"/>
  <c r="G43" i="9"/>
  <c r="G42" i="9"/>
  <c r="I42" i="9" s="1"/>
  <c r="G41" i="9"/>
  <c r="I41" i="9" s="1"/>
  <c r="G40" i="9"/>
  <c r="I40" i="9" s="1"/>
  <c r="G39" i="9"/>
  <c r="I39" i="9" s="1"/>
  <c r="G38" i="9"/>
  <c r="G37" i="9"/>
  <c r="I37" i="9" s="1"/>
  <c r="G36" i="9"/>
  <c r="I36" i="9" s="1"/>
  <c r="G35" i="9"/>
  <c r="G34" i="9"/>
  <c r="I34" i="9" s="1"/>
  <c r="G33" i="9"/>
  <c r="I33" i="9" s="1"/>
  <c r="G32" i="9"/>
  <c r="I32" i="9" s="1"/>
  <c r="G31" i="9"/>
  <c r="I31" i="9" s="1"/>
  <c r="G30" i="9"/>
  <c r="G29" i="9"/>
  <c r="I29" i="9" s="1"/>
  <c r="G28" i="9"/>
  <c r="I28" i="9" s="1"/>
  <c r="G27" i="9"/>
  <c r="G26" i="9"/>
  <c r="I26" i="9" s="1"/>
  <c r="G25" i="9"/>
  <c r="I25" i="9" s="1"/>
  <c r="G24" i="9"/>
  <c r="I24" i="9" s="1"/>
  <c r="G23" i="9"/>
  <c r="I23" i="9" s="1"/>
  <c r="G22" i="9"/>
  <c r="G21" i="9"/>
  <c r="I21" i="9" s="1"/>
  <c r="G20" i="9"/>
  <c r="I20" i="9" s="1"/>
  <c r="G19" i="9"/>
  <c r="G18" i="9"/>
  <c r="I18" i="9" s="1"/>
  <c r="G17" i="9"/>
  <c r="I17" i="9" s="1"/>
  <c r="G16" i="9"/>
  <c r="I16" i="9" s="1"/>
  <c r="G15" i="9"/>
  <c r="I15" i="9" s="1"/>
  <c r="G14" i="9"/>
  <c r="G13" i="9"/>
  <c r="I13" i="9" s="1"/>
  <c r="G12" i="9"/>
  <c r="I12" i="9" s="1"/>
  <c r="G11" i="9"/>
  <c r="G10" i="9"/>
  <c r="I10" i="9" s="1"/>
  <c r="G9" i="9"/>
  <c r="I9" i="9" s="1"/>
  <c r="G8" i="9"/>
  <c r="I8" i="9" s="1"/>
  <c r="G7" i="9"/>
  <c r="I7" i="9" s="1"/>
  <c r="G6" i="9"/>
  <c r="H47" i="7"/>
  <c r="G47" i="7"/>
  <c r="A7" i="9"/>
  <c r="A8" i="9"/>
  <c r="A9" i="9"/>
  <c r="A10" i="9"/>
  <c r="A11" i="9"/>
  <c r="A12" i="9" s="1"/>
  <c r="A13" i="9" s="1"/>
  <c r="A14" i="9" s="1"/>
  <c r="A15" i="9" s="1"/>
  <c r="A16" i="9" s="1"/>
  <c r="A17" i="9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7" i="7"/>
  <c r="A8" i="7"/>
  <c r="A9" i="7"/>
  <c r="A10" i="7"/>
  <c r="A11" i="7"/>
  <c r="A12" i="7" s="1"/>
  <c r="A13" i="7" s="1"/>
  <c r="A14" i="7" s="1"/>
  <c r="A15" i="7" s="1"/>
  <c r="A16" i="7" s="1"/>
  <c r="A17" i="7" s="1"/>
  <c r="A18" i="7"/>
  <c r="A19" i="7"/>
  <c r="A20" i="7" s="1"/>
  <c r="A21" i="7" s="1"/>
  <c r="A22" i="7" s="1"/>
  <c r="A23" i="7" s="1"/>
  <c r="A24" i="7" s="1"/>
  <c r="A25" i="7" s="1"/>
  <c r="A26" i="7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7" i="8"/>
  <c r="A8" i="8"/>
  <c r="A9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</calcChain>
</file>

<file path=xl/sharedStrings.xml><?xml version="1.0" encoding="utf-8"?>
<sst xmlns="http://schemas.openxmlformats.org/spreadsheetml/2006/main" count="312" uniqueCount="97">
  <si>
    <t>Student Name</t>
  </si>
  <si>
    <t>Writing</t>
  </si>
  <si>
    <t>#</t>
  </si>
  <si>
    <t>Final</t>
  </si>
  <si>
    <t>CM 290 - 02 Grades</t>
  </si>
  <si>
    <t>Fall 2003</t>
  </si>
  <si>
    <t>Att./Part.</t>
  </si>
  <si>
    <t>Answers</t>
  </si>
  <si>
    <t>Homework</t>
  </si>
  <si>
    <t>Mid-term</t>
  </si>
  <si>
    <t>GRADE</t>
  </si>
  <si>
    <t>COURSE</t>
  </si>
  <si>
    <t>AVE.</t>
  </si>
  <si>
    <t>Docs Quiz</t>
  </si>
  <si>
    <t>Doc</t>
  </si>
  <si>
    <t>Bugs</t>
  </si>
  <si>
    <t>Minnie</t>
  </si>
  <si>
    <t>Happy</t>
  </si>
  <si>
    <t>Sleepy</t>
  </si>
  <si>
    <t>Lady</t>
  </si>
  <si>
    <t>Elmer</t>
  </si>
  <si>
    <t>Huey</t>
  </si>
  <si>
    <t>Dewey</t>
  </si>
  <si>
    <t>Louie</t>
  </si>
  <si>
    <t>Taz</t>
  </si>
  <si>
    <t>Sylvester</t>
  </si>
  <si>
    <t>Tweety</t>
  </si>
  <si>
    <t>Rags</t>
  </si>
  <si>
    <t>Bullwinkle</t>
  </si>
  <si>
    <t>Shrek</t>
  </si>
  <si>
    <t>Rocky</t>
  </si>
  <si>
    <t>Code Name</t>
  </si>
  <si>
    <t>Mickey</t>
  </si>
  <si>
    <t>Donald</t>
  </si>
  <si>
    <t>Cinderella</t>
  </si>
  <si>
    <t>Beast</t>
  </si>
  <si>
    <t>Pluto</t>
  </si>
  <si>
    <t>Scrooge</t>
  </si>
  <si>
    <t>Popeye</t>
  </si>
  <si>
    <t>Jimminy</t>
  </si>
  <si>
    <t>Tramp</t>
  </si>
  <si>
    <t>Pinnochio</t>
  </si>
  <si>
    <t>Harry</t>
  </si>
  <si>
    <t>Peter</t>
  </si>
  <si>
    <t>Hook</t>
  </si>
  <si>
    <t>Beauty</t>
  </si>
  <si>
    <t>Dumbledor</t>
  </si>
  <si>
    <t>Smee</t>
  </si>
  <si>
    <t>Superman</t>
  </si>
  <si>
    <t>Batman</t>
  </si>
  <si>
    <t>Green Hornet</t>
  </si>
  <si>
    <t>Spiderman</t>
  </si>
  <si>
    <t>Dudley</t>
  </si>
  <si>
    <t>Aquaman</t>
  </si>
  <si>
    <t>Joker</t>
  </si>
  <si>
    <t>CM 290 - 02 Homework</t>
  </si>
  <si>
    <t>Coleman</t>
  </si>
  <si>
    <t>Earhart</t>
  </si>
  <si>
    <t>Drennan</t>
  </si>
  <si>
    <t>Amelco (1)</t>
  </si>
  <si>
    <t>Lewis &amp; Q</t>
  </si>
  <si>
    <t>Howard (1)</t>
  </si>
  <si>
    <t>Amelco (2)</t>
  </si>
  <si>
    <t>Howard (2)</t>
  </si>
  <si>
    <t>%</t>
  </si>
  <si>
    <t>Grumpy</t>
  </si>
  <si>
    <t>Outline</t>
  </si>
  <si>
    <t>First Write</t>
  </si>
  <si>
    <t>Final Doc.</t>
  </si>
  <si>
    <t>CM 290 - 02 Writing Assignment Grades</t>
  </si>
  <si>
    <t>TOTAL</t>
  </si>
  <si>
    <t>POINTS</t>
  </si>
  <si>
    <t>B</t>
  </si>
  <si>
    <t>A</t>
  </si>
  <si>
    <t>C</t>
  </si>
  <si>
    <t>F</t>
  </si>
  <si>
    <t>POSS.</t>
  </si>
  <si>
    <t>B+</t>
  </si>
  <si>
    <t>A-</t>
  </si>
  <si>
    <t>B-</t>
  </si>
  <si>
    <t>total</t>
  </si>
  <si>
    <t>Optional *</t>
  </si>
  <si>
    <t>* score not included in average unless higher than previous average</t>
  </si>
  <si>
    <t>BASE</t>
  </si>
  <si>
    <t>FINAL</t>
  </si>
  <si>
    <t>Note on Adjustment</t>
  </si>
  <si>
    <t>of Base Grade to Final Grade</t>
  </si>
  <si>
    <t>D</t>
  </si>
  <si>
    <t>C+</t>
  </si>
  <si>
    <t>D+</t>
  </si>
  <si>
    <t>Top 10% of scores</t>
  </si>
  <si>
    <t>Highest score in section</t>
  </si>
  <si>
    <t>C-</t>
  </si>
  <si>
    <t xml:space="preserve">                                                                                                                </t>
  </si>
  <si>
    <t>92% on final exam</t>
  </si>
  <si>
    <t>Improvement to B on final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</si>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</sst>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000"/>
    <numFmt numFmtId="167" formatCode="0.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20"/>
      <color indexed="62"/>
      <name val="Impact"/>
      <family val="2"/>
    </font>
    <font>
      <b/>
      <i/>
      <sz val="10"/>
      <color indexed="10"/>
      <name val="Arial"/>
      <family val="2"/>
    </font>
    <font>
      <sz val="8"/>
      <name val="Arial"/>
    </font>
    <font>
      <sz val="10"/>
      <color indexed="10"/>
      <name val="Arial"/>
    </font>
    <font>
      <b/>
      <sz val="10"/>
      <color indexed="8"/>
      <name val="Arial"/>
      <family val="2"/>
    </font>
    <font>
      <b/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Fill="1" applyBorder="1" applyAlignment="1"/>
    <xf numFmtId="167" fontId="0" fillId="0" borderId="0" xfId="0" applyNumberFormat="1"/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0" fillId="0" borderId="1" xfId="0" applyBorder="1"/>
    <xf numFmtId="9" fontId="0" fillId="0" borderId="1" xfId="1" applyFont="1" applyFill="1" applyBorder="1" applyAlignment="1">
      <alignment horizontal="center"/>
    </xf>
    <xf numFmtId="9" fontId="6" fillId="0" borderId="1" xfId="1" applyFont="1" applyFill="1" applyBorder="1" applyAlignment="1">
      <alignment horizontal="center"/>
    </xf>
    <xf numFmtId="167" fontId="0" fillId="0" borderId="1" xfId="0" applyNumberFormat="1" applyBorder="1"/>
    <xf numFmtId="9" fontId="0" fillId="0" borderId="1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9" fontId="8" fillId="0" borderId="1" xfId="1" applyFont="1" applyFill="1" applyBorder="1" applyAlignment="1">
      <alignment horizontal="center"/>
    </xf>
    <xf numFmtId="9" fontId="8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4" fontId="0" fillId="0" borderId="1" xfId="0" applyNumberFormat="1" applyBorder="1"/>
    <xf numFmtId="167" fontId="8" fillId="0" borderId="2" xfId="0" applyNumberFormat="1" applyFont="1" applyBorder="1" applyAlignment="1">
      <alignment horizontal="center"/>
    </xf>
    <xf numFmtId="9" fontId="8" fillId="0" borderId="2" xfId="1" applyFont="1" applyFill="1" applyBorder="1" applyAlignment="1">
      <alignment horizontal="center"/>
    </xf>
    <xf numFmtId="167" fontId="0" fillId="0" borderId="3" xfId="0" applyNumberFormat="1" applyBorder="1"/>
    <xf numFmtId="0" fontId="0" fillId="0" borderId="3" xfId="0" applyBorder="1"/>
    <xf numFmtId="9" fontId="0" fillId="0" borderId="4" xfId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67" fontId="8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9" fontId="8" fillId="0" borderId="5" xfId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9" fontId="8" fillId="0" borderId="2" xfId="0" applyNumberFormat="1" applyFont="1" applyFill="1" applyBorder="1" applyAlignment="1">
      <alignment horizontal="center"/>
    </xf>
    <xf numFmtId="1" fontId="9" fillId="0" borderId="1" xfId="1" applyNumberFormat="1" applyFont="1" applyFill="1" applyBorder="1" applyAlignment="1">
      <alignment horizontal="center"/>
    </xf>
    <xf numFmtId="1" fontId="9" fillId="0" borderId="1" xfId="1" applyNumberFormat="1" applyFont="1" applyBorder="1" applyAlignment="1">
      <alignment horizontal="center"/>
    </xf>
    <xf numFmtId="1" fontId="9" fillId="0" borderId="2" xfId="1" applyNumberFormat="1" applyFont="1" applyBorder="1" applyAlignment="1">
      <alignment horizontal="center"/>
    </xf>
    <xf numFmtId="1" fontId="9" fillId="0" borderId="2" xfId="1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6" fillId="0" borderId="1" xfId="1" applyNumberFormat="1" applyFont="1" applyFill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1" fontId="0" fillId="0" borderId="3" xfId="0" applyNumberFormat="1" applyBorder="1"/>
    <xf numFmtId="1" fontId="8" fillId="0" borderId="5" xfId="0" applyNumberFormat="1" applyFont="1" applyBorder="1" applyAlignment="1">
      <alignment horizontal="center"/>
    </xf>
    <xf numFmtId="1" fontId="8" fillId="0" borderId="5" xfId="1" applyNumberFormat="1" applyFont="1" applyFill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9" fontId="0" fillId="0" borderId="1" xfId="1" applyFont="1" applyBorder="1"/>
    <xf numFmtId="9" fontId="0" fillId="0" borderId="3" xfId="1" applyFont="1" applyBorder="1"/>
    <xf numFmtId="9" fontId="8" fillId="0" borderId="5" xfId="1" applyFont="1" applyBorder="1" applyAlignment="1">
      <alignment horizontal="center"/>
    </xf>
    <xf numFmtId="9" fontId="0" fillId="0" borderId="0" xfId="1" applyFont="1"/>
    <xf numFmtId="9" fontId="9" fillId="0" borderId="1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6" fillId="0" borderId="2" xfId="1" applyFont="1" applyFill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opLeftCell="A25" zoomScale="75" workbookViewId="0">
      <selection activeCell="I6" sqref="I6:I46"/>
    </sheetView>
  </sheetViews>
  <sheetFormatPr defaultRowHeight="13.2" x14ac:dyDescent="0.25"/>
  <cols>
    <col min="1" max="1" width="3.88671875" customWidth="1"/>
    <col min="2" max="2" width="22.44140625" customWidth="1"/>
    <col min="3" max="3" width="12.44140625" customWidth="1"/>
    <col min="4" max="6" width="12" style="40" customWidth="1"/>
    <col min="7" max="7" width="9.109375" style="42" customWidth="1"/>
    <col min="8" max="8" width="9.5546875" style="42" customWidth="1"/>
    <col min="9" max="9" width="9.109375" style="52" customWidth="1"/>
    <col min="10" max="10" width="9.5546875" customWidth="1"/>
  </cols>
  <sheetData>
    <row r="1" spans="1:13" ht="26.4" thickBot="1" x14ac:dyDescent="0.5">
      <c r="B1" s="6" t="s">
        <v>69</v>
      </c>
      <c r="C1" s="9"/>
      <c r="D1" s="39"/>
      <c r="E1" s="39"/>
      <c r="F1" s="39"/>
      <c r="G1" s="43"/>
      <c r="H1" s="43"/>
      <c r="I1" s="49"/>
      <c r="J1" s="21">
        <v>37960</v>
      </c>
    </row>
    <row r="2" spans="1:13" ht="13.8" thickBot="1" x14ac:dyDescent="0.3">
      <c r="B2" s="7" t="s">
        <v>5</v>
      </c>
      <c r="C2" s="9"/>
      <c r="D2" s="39"/>
      <c r="E2" s="39"/>
      <c r="F2" s="39"/>
      <c r="G2" s="44"/>
      <c r="H2" s="44"/>
      <c r="I2" s="50"/>
      <c r="J2" s="25"/>
    </row>
    <row r="3" spans="1:13" ht="14.4" thickTop="1" thickBot="1" x14ac:dyDescent="0.3">
      <c r="B3" s="8"/>
      <c r="C3" s="9"/>
      <c r="D3" s="38" t="s">
        <v>66</v>
      </c>
      <c r="E3" s="38" t="s">
        <v>67</v>
      </c>
      <c r="F3" s="38" t="s">
        <v>68</v>
      </c>
      <c r="G3" s="45" t="s">
        <v>70</v>
      </c>
      <c r="H3" s="45" t="s">
        <v>71</v>
      </c>
      <c r="I3" s="51" t="s">
        <v>64</v>
      </c>
      <c r="J3" s="29" t="s">
        <v>10</v>
      </c>
      <c r="L3" s="48"/>
    </row>
    <row r="4" spans="1:13" ht="14.4" thickTop="1" thickBot="1" x14ac:dyDescent="0.3">
      <c r="B4" s="18" t="s">
        <v>0</v>
      </c>
      <c r="C4" s="20" t="s">
        <v>31</v>
      </c>
      <c r="D4" s="38"/>
      <c r="E4" s="38"/>
      <c r="F4" s="38"/>
      <c r="G4" s="46" t="s">
        <v>71</v>
      </c>
      <c r="H4" s="46" t="s">
        <v>76</v>
      </c>
      <c r="I4" s="30"/>
      <c r="J4" s="31"/>
    </row>
    <row r="5" spans="1:13" ht="13.8" thickBot="1" x14ac:dyDescent="0.3">
      <c r="A5" s="3" t="s">
        <v>2</v>
      </c>
    </row>
    <row r="6" spans="1:13" ht="18" customHeight="1" thickTop="1" thickBot="1" x14ac:dyDescent="0.3">
      <c r="A6">
        <v>1</v>
      </c>
      <c r="B6" s="1"/>
      <c r="C6" s="4" t="s">
        <v>14</v>
      </c>
      <c r="D6" s="34">
        <v>40</v>
      </c>
      <c r="E6" s="34">
        <v>139</v>
      </c>
      <c r="F6" s="34">
        <v>260</v>
      </c>
      <c r="G6" s="47">
        <f>D6+E6+F6</f>
        <v>439</v>
      </c>
      <c r="H6" s="47">
        <v>500</v>
      </c>
      <c r="I6" s="26">
        <f>G6/H6</f>
        <v>0.878</v>
      </c>
      <c r="J6" s="27" t="s">
        <v>77</v>
      </c>
      <c r="M6" s="42"/>
    </row>
    <row r="7" spans="1:13" ht="18" customHeight="1" thickTop="1" thickBot="1" x14ac:dyDescent="0.3">
      <c r="A7">
        <f>A6+1</f>
        <v>2</v>
      </c>
      <c r="B7" s="1"/>
      <c r="C7" s="4" t="s">
        <v>15</v>
      </c>
      <c r="D7" s="34">
        <v>40</v>
      </c>
      <c r="E7" s="34">
        <v>145</v>
      </c>
      <c r="F7" s="34">
        <v>255</v>
      </c>
      <c r="G7" s="47">
        <f t="shared" ref="G7:G46" si="0">D7+E7+F7</f>
        <v>440</v>
      </c>
      <c r="H7" s="47">
        <v>500</v>
      </c>
      <c r="I7" s="26">
        <f t="shared" ref="I7:I46" si="1">G7/H7</f>
        <v>0.88</v>
      </c>
      <c r="J7" s="27" t="s">
        <v>77</v>
      </c>
    </row>
    <row r="8" spans="1:13" ht="18" customHeight="1" thickTop="1" thickBot="1" x14ac:dyDescent="0.3">
      <c r="A8">
        <f t="shared" ref="A8:A43" si="2">A7+1</f>
        <v>3</v>
      </c>
      <c r="B8" s="1"/>
      <c r="C8" s="4" t="s">
        <v>47</v>
      </c>
      <c r="D8" s="34">
        <v>32</v>
      </c>
      <c r="E8" s="34">
        <v>144</v>
      </c>
      <c r="F8" s="34">
        <v>310</v>
      </c>
      <c r="G8" s="47">
        <f t="shared" si="0"/>
        <v>486</v>
      </c>
      <c r="H8" s="47">
        <v>500</v>
      </c>
      <c r="I8" s="26">
        <f t="shared" si="1"/>
        <v>0.97199999999999998</v>
      </c>
      <c r="J8" s="27" t="s">
        <v>73</v>
      </c>
    </row>
    <row r="9" spans="1:13" ht="18" customHeight="1" thickTop="1" thickBot="1" x14ac:dyDescent="0.3">
      <c r="A9">
        <f t="shared" si="2"/>
        <v>4</v>
      </c>
      <c r="B9" s="1"/>
      <c r="C9" s="4" t="s">
        <v>16</v>
      </c>
      <c r="D9" s="34">
        <v>26</v>
      </c>
      <c r="E9" s="34">
        <v>143</v>
      </c>
      <c r="F9" s="34">
        <v>270</v>
      </c>
      <c r="G9" s="47">
        <f t="shared" si="0"/>
        <v>439</v>
      </c>
      <c r="H9" s="47">
        <v>500</v>
      </c>
      <c r="I9" s="26">
        <f t="shared" si="1"/>
        <v>0.878</v>
      </c>
      <c r="J9" s="27" t="s">
        <v>77</v>
      </c>
    </row>
    <row r="10" spans="1:13" ht="18" customHeight="1" thickTop="1" thickBot="1" x14ac:dyDescent="0.3">
      <c r="A10">
        <f t="shared" si="2"/>
        <v>5</v>
      </c>
      <c r="B10" s="1"/>
      <c r="C10" s="4" t="s">
        <v>45</v>
      </c>
      <c r="D10" s="34">
        <v>40</v>
      </c>
      <c r="E10" s="34">
        <v>143</v>
      </c>
      <c r="F10" s="34">
        <v>290</v>
      </c>
      <c r="G10" s="47">
        <f t="shared" si="0"/>
        <v>473</v>
      </c>
      <c r="H10" s="47">
        <v>500</v>
      </c>
      <c r="I10" s="26">
        <f t="shared" si="1"/>
        <v>0.94599999999999995</v>
      </c>
      <c r="J10" s="27" t="s">
        <v>73</v>
      </c>
    </row>
    <row r="11" spans="1:13" ht="18" customHeight="1" thickTop="1" thickBot="1" x14ac:dyDescent="0.3">
      <c r="A11">
        <f t="shared" si="2"/>
        <v>6</v>
      </c>
      <c r="B11" s="1"/>
      <c r="C11" s="4" t="s">
        <v>65</v>
      </c>
      <c r="D11" s="34">
        <v>36</v>
      </c>
      <c r="E11" s="34">
        <v>142</v>
      </c>
      <c r="F11" s="34">
        <v>305</v>
      </c>
      <c r="G11" s="47">
        <f t="shared" si="0"/>
        <v>483</v>
      </c>
      <c r="H11" s="47">
        <v>500</v>
      </c>
      <c r="I11" s="26">
        <f t="shared" si="1"/>
        <v>0.96599999999999997</v>
      </c>
      <c r="J11" s="27" t="s">
        <v>73</v>
      </c>
    </row>
    <row r="12" spans="1:13" ht="18" customHeight="1" thickTop="1" thickBot="1" x14ac:dyDescent="0.3">
      <c r="A12">
        <f t="shared" si="2"/>
        <v>7</v>
      </c>
      <c r="B12" s="1"/>
      <c r="C12" s="4" t="s">
        <v>17</v>
      </c>
      <c r="D12" s="34">
        <v>40</v>
      </c>
      <c r="E12" s="34">
        <v>144</v>
      </c>
      <c r="F12" s="34">
        <v>255</v>
      </c>
      <c r="G12" s="47">
        <f t="shared" si="0"/>
        <v>439</v>
      </c>
      <c r="H12" s="47">
        <v>500</v>
      </c>
      <c r="I12" s="26">
        <f t="shared" si="1"/>
        <v>0.878</v>
      </c>
      <c r="J12" s="27" t="s">
        <v>77</v>
      </c>
    </row>
    <row r="13" spans="1:13" ht="18" customHeight="1" thickTop="1" thickBot="1" x14ac:dyDescent="0.3">
      <c r="A13">
        <f t="shared" si="2"/>
        <v>8</v>
      </c>
      <c r="B13" s="1"/>
      <c r="C13" s="4" t="s">
        <v>49</v>
      </c>
      <c r="D13" s="34">
        <v>38</v>
      </c>
      <c r="E13" s="34">
        <v>143</v>
      </c>
      <c r="F13" s="34">
        <v>280</v>
      </c>
      <c r="G13" s="47">
        <f t="shared" si="0"/>
        <v>461</v>
      </c>
      <c r="H13" s="47">
        <v>500</v>
      </c>
      <c r="I13" s="26">
        <f t="shared" si="1"/>
        <v>0.92200000000000004</v>
      </c>
      <c r="J13" s="27" t="s">
        <v>78</v>
      </c>
    </row>
    <row r="14" spans="1:13" ht="18" customHeight="1" thickTop="1" thickBot="1" x14ac:dyDescent="0.3">
      <c r="A14">
        <f t="shared" si="2"/>
        <v>9</v>
      </c>
      <c r="B14" s="1"/>
      <c r="C14" s="4" t="s">
        <v>40</v>
      </c>
      <c r="D14" s="34">
        <v>0</v>
      </c>
      <c r="E14" s="34">
        <v>143</v>
      </c>
      <c r="F14" s="34">
        <v>285</v>
      </c>
      <c r="G14" s="47">
        <f t="shared" si="0"/>
        <v>428</v>
      </c>
      <c r="H14" s="47">
        <v>500</v>
      </c>
      <c r="I14" s="26">
        <f t="shared" si="1"/>
        <v>0.85599999999999998</v>
      </c>
      <c r="J14" s="27" t="s">
        <v>72</v>
      </c>
    </row>
    <row r="15" spans="1:13" ht="18" customHeight="1" thickTop="1" thickBot="1" x14ac:dyDescent="0.3">
      <c r="A15">
        <f t="shared" si="2"/>
        <v>10</v>
      </c>
      <c r="B15" s="1"/>
      <c r="C15" s="4" t="s">
        <v>52</v>
      </c>
      <c r="D15" s="34">
        <v>40</v>
      </c>
      <c r="E15" s="34">
        <v>143</v>
      </c>
      <c r="F15" s="34">
        <v>275</v>
      </c>
      <c r="G15" s="47">
        <f t="shared" si="0"/>
        <v>458</v>
      </c>
      <c r="H15" s="47">
        <v>500</v>
      </c>
      <c r="I15" s="26">
        <f t="shared" si="1"/>
        <v>0.91600000000000004</v>
      </c>
      <c r="J15" s="27" t="s">
        <v>78</v>
      </c>
    </row>
    <row r="16" spans="1:13" ht="18" customHeight="1" thickTop="1" thickBot="1" x14ac:dyDescent="0.3">
      <c r="A16">
        <f t="shared" si="2"/>
        <v>11</v>
      </c>
      <c r="B16" s="1"/>
      <c r="C16" s="4" t="s">
        <v>18</v>
      </c>
      <c r="D16" s="34">
        <v>40</v>
      </c>
      <c r="E16" s="34">
        <v>145</v>
      </c>
      <c r="F16" s="34">
        <v>295</v>
      </c>
      <c r="G16" s="47">
        <f t="shared" si="0"/>
        <v>480</v>
      </c>
      <c r="H16" s="47">
        <v>500</v>
      </c>
      <c r="I16" s="26">
        <f t="shared" si="1"/>
        <v>0.96</v>
      </c>
      <c r="J16" s="27" t="s">
        <v>73</v>
      </c>
    </row>
    <row r="17" spans="1:10" ht="18" customHeight="1" thickTop="1" thickBot="1" x14ac:dyDescent="0.3">
      <c r="A17">
        <f t="shared" si="2"/>
        <v>12</v>
      </c>
      <c r="B17" s="1"/>
      <c r="C17" s="4" t="s">
        <v>51</v>
      </c>
      <c r="D17" s="34">
        <v>30</v>
      </c>
      <c r="E17" s="34">
        <v>144</v>
      </c>
      <c r="F17" s="34">
        <v>305</v>
      </c>
      <c r="G17" s="47">
        <f t="shared" si="0"/>
        <v>479</v>
      </c>
      <c r="H17" s="47">
        <v>500</v>
      </c>
      <c r="I17" s="26">
        <f t="shared" si="1"/>
        <v>0.95799999999999996</v>
      </c>
      <c r="J17" s="27" t="s">
        <v>73</v>
      </c>
    </row>
    <row r="18" spans="1:10" ht="18" customHeight="1" thickTop="1" thickBot="1" x14ac:dyDescent="0.3">
      <c r="A18">
        <f t="shared" si="2"/>
        <v>13</v>
      </c>
      <c r="B18" s="1"/>
      <c r="C18" s="4" t="s">
        <v>19</v>
      </c>
      <c r="D18" s="34">
        <v>36</v>
      </c>
      <c r="E18" s="34">
        <v>141</v>
      </c>
      <c r="F18" s="34">
        <v>285</v>
      </c>
      <c r="G18" s="47">
        <f t="shared" si="0"/>
        <v>462</v>
      </c>
      <c r="H18" s="47">
        <v>500</v>
      </c>
      <c r="I18" s="26">
        <f t="shared" si="1"/>
        <v>0.92400000000000004</v>
      </c>
      <c r="J18" s="27" t="s">
        <v>78</v>
      </c>
    </row>
    <row r="19" spans="1:10" ht="18" customHeight="1" thickTop="1" thickBot="1" x14ac:dyDescent="0.3">
      <c r="A19">
        <f t="shared" si="2"/>
        <v>14</v>
      </c>
      <c r="B19" s="1"/>
      <c r="C19" s="4" t="s">
        <v>53</v>
      </c>
      <c r="D19" s="34">
        <v>36</v>
      </c>
      <c r="E19" s="34">
        <v>142</v>
      </c>
      <c r="F19" s="34">
        <v>290</v>
      </c>
      <c r="G19" s="47">
        <f t="shared" si="0"/>
        <v>468</v>
      </c>
      <c r="H19" s="47">
        <v>500</v>
      </c>
      <c r="I19" s="26">
        <f t="shared" si="1"/>
        <v>0.93600000000000005</v>
      </c>
      <c r="J19" s="27" t="s">
        <v>73</v>
      </c>
    </row>
    <row r="20" spans="1:10" ht="18" customHeight="1" thickTop="1" thickBot="1" x14ac:dyDescent="0.3">
      <c r="A20">
        <f t="shared" si="2"/>
        <v>15</v>
      </c>
      <c r="B20" s="1"/>
      <c r="C20" s="4" t="s">
        <v>41</v>
      </c>
      <c r="D20" s="34">
        <v>40</v>
      </c>
      <c r="E20" s="34">
        <v>143</v>
      </c>
      <c r="F20" s="34">
        <v>270</v>
      </c>
      <c r="G20" s="47">
        <f t="shared" si="0"/>
        <v>453</v>
      </c>
      <c r="H20" s="47">
        <v>500</v>
      </c>
      <c r="I20" s="26">
        <f t="shared" si="1"/>
        <v>0.90600000000000003</v>
      </c>
      <c r="J20" s="27" t="s">
        <v>78</v>
      </c>
    </row>
    <row r="21" spans="1:10" ht="18" customHeight="1" thickTop="1" thickBot="1" x14ac:dyDescent="0.3">
      <c r="A21">
        <f t="shared" si="2"/>
        <v>16</v>
      </c>
      <c r="B21" s="1"/>
      <c r="C21" s="4" t="s">
        <v>46</v>
      </c>
      <c r="D21" s="34">
        <v>36</v>
      </c>
      <c r="E21" s="34">
        <v>140</v>
      </c>
      <c r="F21" s="34">
        <v>270</v>
      </c>
      <c r="G21" s="47">
        <f t="shared" si="0"/>
        <v>446</v>
      </c>
      <c r="H21" s="47">
        <v>500</v>
      </c>
      <c r="I21" s="26">
        <f t="shared" si="1"/>
        <v>0.89200000000000002</v>
      </c>
      <c r="J21" s="27" t="s">
        <v>77</v>
      </c>
    </row>
    <row r="22" spans="1:10" ht="18" customHeight="1" thickTop="1" thickBot="1" x14ac:dyDescent="0.3">
      <c r="A22">
        <f t="shared" si="2"/>
        <v>17</v>
      </c>
      <c r="B22" s="1"/>
      <c r="C22" s="4" t="s">
        <v>26</v>
      </c>
      <c r="D22" s="34">
        <v>40</v>
      </c>
      <c r="E22" s="34">
        <v>129</v>
      </c>
      <c r="F22" s="34">
        <v>265</v>
      </c>
      <c r="G22" s="47">
        <f t="shared" si="0"/>
        <v>434</v>
      </c>
      <c r="H22" s="47">
        <v>500</v>
      </c>
      <c r="I22" s="26">
        <f t="shared" si="1"/>
        <v>0.86799999999999999</v>
      </c>
      <c r="J22" s="27" t="s">
        <v>77</v>
      </c>
    </row>
    <row r="23" spans="1:10" ht="18" customHeight="1" thickTop="1" thickBot="1" x14ac:dyDescent="0.3">
      <c r="A23">
        <f t="shared" si="2"/>
        <v>18</v>
      </c>
      <c r="B23" s="1"/>
      <c r="C23" s="4" t="s">
        <v>50</v>
      </c>
      <c r="D23" s="34">
        <v>30</v>
      </c>
      <c r="E23" s="34">
        <v>130</v>
      </c>
      <c r="F23" s="34">
        <v>270</v>
      </c>
      <c r="G23" s="47">
        <f t="shared" si="0"/>
        <v>430</v>
      </c>
      <c r="H23" s="47">
        <v>500</v>
      </c>
      <c r="I23" s="26">
        <f t="shared" si="1"/>
        <v>0.86</v>
      </c>
      <c r="J23" s="27" t="s">
        <v>72</v>
      </c>
    </row>
    <row r="24" spans="1:10" ht="18" customHeight="1" thickTop="1" thickBot="1" x14ac:dyDescent="0.3">
      <c r="A24">
        <f t="shared" si="2"/>
        <v>19</v>
      </c>
      <c r="B24" s="1"/>
      <c r="C24" s="4" t="s">
        <v>21</v>
      </c>
      <c r="D24" s="34">
        <v>36</v>
      </c>
      <c r="E24" s="34">
        <v>145</v>
      </c>
      <c r="F24" s="34">
        <v>270</v>
      </c>
      <c r="G24" s="47">
        <f t="shared" si="0"/>
        <v>451</v>
      </c>
      <c r="H24" s="47">
        <v>500</v>
      </c>
      <c r="I24" s="26">
        <f t="shared" si="1"/>
        <v>0.90200000000000002</v>
      </c>
      <c r="J24" s="27" t="s">
        <v>78</v>
      </c>
    </row>
    <row r="25" spans="1:10" ht="18" customHeight="1" thickTop="1" thickBot="1" x14ac:dyDescent="0.3">
      <c r="A25">
        <f t="shared" si="2"/>
        <v>20</v>
      </c>
      <c r="B25" s="1"/>
      <c r="C25" s="4" t="s">
        <v>54</v>
      </c>
      <c r="D25" s="34">
        <v>40</v>
      </c>
      <c r="E25" s="34">
        <v>137</v>
      </c>
      <c r="F25" s="34">
        <v>290</v>
      </c>
      <c r="G25" s="47">
        <f t="shared" si="0"/>
        <v>467</v>
      </c>
      <c r="H25" s="47">
        <v>500</v>
      </c>
      <c r="I25" s="26">
        <f t="shared" si="1"/>
        <v>0.93400000000000005</v>
      </c>
      <c r="J25" s="27" t="s">
        <v>73</v>
      </c>
    </row>
    <row r="26" spans="1:10" ht="18" customHeight="1" thickTop="1" thickBot="1" x14ac:dyDescent="0.3">
      <c r="A26">
        <f t="shared" si="2"/>
        <v>21</v>
      </c>
      <c r="B26" s="1"/>
      <c r="C26" s="4" t="s">
        <v>22</v>
      </c>
      <c r="D26" s="34">
        <v>0</v>
      </c>
      <c r="E26" s="41">
        <v>131</v>
      </c>
      <c r="F26" s="34">
        <v>305</v>
      </c>
      <c r="G26" s="47">
        <f t="shared" si="0"/>
        <v>436</v>
      </c>
      <c r="H26" s="47">
        <v>500</v>
      </c>
      <c r="I26" s="26">
        <f t="shared" si="1"/>
        <v>0.872</v>
      </c>
      <c r="J26" s="27" t="s">
        <v>77</v>
      </c>
    </row>
    <row r="27" spans="1:10" ht="18" customHeight="1" thickTop="1" thickBot="1" x14ac:dyDescent="0.3">
      <c r="A27">
        <f t="shared" si="2"/>
        <v>22</v>
      </c>
      <c r="B27" s="1"/>
      <c r="C27" s="4" t="s">
        <v>48</v>
      </c>
      <c r="D27" s="34">
        <v>40</v>
      </c>
      <c r="E27" s="34">
        <v>139</v>
      </c>
      <c r="F27" s="34">
        <v>295</v>
      </c>
      <c r="G27" s="47">
        <f t="shared" si="0"/>
        <v>474</v>
      </c>
      <c r="H27" s="47">
        <v>500</v>
      </c>
      <c r="I27" s="26">
        <f t="shared" si="1"/>
        <v>0.94799999999999995</v>
      </c>
      <c r="J27" s="27" t="s">
        <v>73</v>
      </c>
    </row>
    <row r="28" spans="1:10" ht="18" customHeight="1" thickTop="1" thickBot="1" x14ac:dyDescent="0.3">
      <c r="A28">
        <f t="shared" si="2"/>
        <v>23</v>
      </c>
      <c r="B28" s="1"/>
      <c r="C28" s="4" t="s">
        <v>23</v>
      </c>
      <c r="D28" s="34">
        <v>29</v>
      </c>
      <c r="E28" s="34">
        <v>138</v>
      </c>
      <c r="F28" s="34">
        <v>260</v>
      </c>
      <c r="G28" s="47">
        <f t="shared" si="0"/>
        <v>427</v>
      </c>
      <c r="H28" s="47">
        <v>500</v>
      </c>
      <c r="I28" s="26">
        <f t="shared" si="1"/>
        <v>0.85399999999999998</v>
      </c>
      <c r="J28" s="27" t="s">
        <v>72</v>
      </c>
    </row>
    <row r="29" spans="1:10" ht="18" customHeight="1" thickTop="1" thickBot="1" x14ac:dyDescent="0.3">
      <c r="A29">
        <f t="shared" si="2"/>
        <v>24</v>
      </c>
      <c r="B29" s="1"/>
      <c r="C29" s="4" t="s">
        <v>24</v>
      </c>
      <c r="D29" s="34">
        <v>26</v>
      </c>
      <c r="E29" s="34">
        <v>139</v>
      </c>
      <c r="F29" s="34">
        <v>270</v>
      </c>
      <c r="G29" s="47">
        <f t="shared" si="0"/>
        <v>435</v>
      </c>
      <c r="H29" s="47">
        <v>500</v>
      </c>
      <c r="I29" s="26">
        <f t="shared" si="1"/>
        <v>0.87</v>
      </c>
      <c r="J29" s="27" t="s">
        <v>77</v>
      </c>
    </row>
    <row r="30" spans="1:10" ht="18" customHeight="1" thickTop="1" thickBot="1" x14ac:dyDescent="0.3">
      <c r="A30">
        <f t="shared" si="2"/>
        <v>25</v>
      </c>
      <c r="B30" s="1"/>
      <c r="C30" s="4" t="s">
        <v>25</v>
      </c>
      <c r="D30" s="34">
        <v>36</v>
      </c>
      <c r="E30" s="34">
        <v>130</v>
      </c>
      <c r="F30" s="34">
        <v>285</v>
      </c>
      <c r="G30" s="47">
        <f t="shared" si="0"/>
        <v>451</v>
      </c>
      <c r="H30" s="47">
        <v>500</v>
      </c>
      <c r="I30" s="26">
        <f t="shared" si="1"/>
        <v>0.90200000000000002</v>
      </c>
      <c r="J30" s="27" t="s">
        <v>78</v>
      </c>
    </row>
    <row r="31" spans="1:10" ht="18" customHeight="1" thickTop="1" thickBot="1" x14ac:dyDescent="0.3">
      <c r="A31">
        <f t="shared" si="2"/>
        <v>26</v>
      </c>
      <c r="B31" s="1"/>
      <c r="C31" s="4" t="s">
        <v>27</v>
      </c>
      <c r="D31" s="34">
        <v>40</v>
      </c>
      <c r="E31" s="34">
        <v>145</v>
      </c>
      <c r="F31" s="34">
        <v>285</v>
      </c>
      <c r="G31" s="47">
        <f t="shared" si="0"/>
        <v>470</v>
      </c>
      <c r="H31" s="47">
        <v>500</v>
      </c>
      <c r="I31" s="26">
        <f t="shared" si="1"/>
        <v>0.94</v>
      </c>
      <c r="J31" s="27" t="s">
        <v>73</v>
      </c>
    </row>
    <row r="32" spans="1:10" ht="18" customHeight="1" thickTop="1" thickBot="1" x14ac:dyDescent="0.3">
      <c r="A32">
        <f t="shared" si="2"/>
        <v>27</v>
      </c>
      <c r="B32" s="1"/>
      <c r="C32" s="4" t="s">
        <v>28</v>
      </c>
      <c r="D32" s="34">
        <v>0</v>
      </c>
      <c r="E32" s="34">
        <v>144</v>
      </c>
      <c r="F32" s="34">
        <v>235</v>
      </c>
      <c r="G32" s="47">
        <f t="shared" si="0"/>
        <v>379</v>
      </c>
      <c r="H32" s="47">
        <v>500</v>
      </c>
      <c r="I32" s="26">
        <f t="shared" si="1"/>
        <v>0.75800000000000001</v>
      </c>
      <c r="J32" s="27" t="s">
        <v>74</v>
      </c>
    </row>
    <row r="33" spans="1:10" ht="18" customHeight="1" thickTop="1" thickBot="1" x14ac:dyDescent="0.3">
      <c r="A33">
        <f t="shared" si="2"/>
        <v>28</v>
      </c>
      <c r="B33" s="1"/>
      <c r="C33" s="4" t="s">
        <v>29</v>
      </c>
      <c r="D33" s="34">
        <v>34</v>
      </c>
      <c r="E33" s="34">
        <v>136</v>
      </c>
      <c r="F33" s="34">
        <v>205</v>
      </c>
      <c r="G33" s="47">
        <f t="shared" si="0"/>
        <v>375</v>
      </c>
      <c r="H33" s="47">
        <v>500</v>
      </c>
      <c r="I33" s="26">
        <f t="shared" si="1"/>
        <v>0.75</v>
      </c>
      <c r="J33" s="27" t="s">
        <v>74</v>
      </c>
    </row>
    <row r="34" spans="1:10" ht="18" customHeight="1" thickTop="1" thickBot="1" x14ac:dyDescent="0.3">
      <c r="A34">
        <f t="shared" si="2"/>
        <v>29</v>
      </c>
      <c r="B34" s="1"/>
      <c r="C34" s="4" t="s">
        <v>20</v>
      </c>
      <c r="D34" s="34">
        <v>26</v>
      </c>
      <c r="E34" s="34">
        <v>142</v>
      </c>
      <c r="F34" s="34">
        <v>270</v>
      </c>
      <c r="G34" s="47">
        <f t="shared" si="0"/>
        <v>438</v>
      </c>
      <c r="H34" s="47">
        <v>500</v>
      </c>
      <c r="I34" s="26">
        <f t="shared" si="1"/>
        <v>0.876</v>
      </c>
      <c r="J34" s="27" t="s">
        <v>77</v>
      </c>
    </row>
    <row r="35" spans="1:10" ht="18" customHeight="1" thickTop="1" thickBot="1" x14ac:dyDescent="0.3">
      <c r="A35">
        <f t="shared" si="2"/>
        <v>30</v>
      </c>
      <c r="B35" s="1"/>
      <c r="C35" s="4" t="s">
        <v>43</v>
      </c>
      <c r="D35" s="34">
        <v>30</v>
      </c>
      <c r="E35" s="34">
        <v>127</v>
      </c>
      <c r="F35" s="34">
        <v>310</v>
      </c>
      <c r="G35" s="47">
        <f t="shared" si="0"/>
        <v>467</v>
      </c>
      <c r="H35" s="47">
        <v>500</v>
      </c>
      <c r="I35" s="26">
        <f t="shared" si="1"/>
        <v>0.93400000000000005</v>
      </c>
      <c r="J35" s="27" t="s">
        <v>73</v>
      </c>
    </row>
    <row r="36" spans="1:10" ht="18" customHeight="1" thickTop="1" thickBot="1" x14ac:dyDescent="0.3">
      <c r="A36">
        <f t="shared" si="2"/>
        <v>31</v>
      </c>
      <c r="B36" s="1"/>
      <c r="C36" s="4" t="s">
        <v>44</v>
      </c>
      <c r="D36" s="34">
        <v>30</v>
      </c>
      <c r="E36" s="34">
        <v>145</v>
      </c>
      <c r="F36" s="34">
        <v>280</v>
      </c>
      <c r="G36" s="47">
        <f t="shared" si="0"/>
        <v>455</v>
      </c>
      <c r="H36" s="47">
        <v>500</v>
      </c>
      <c r="I36" s="26">
        <f t="shared" si="1"/>
        <v>0.91</v>
      </c>
      <c r="J36" s="27" t="s">
        <v>78</v>
      </c>
    </row>
    <row r="37" spans="1:10" ht="18" customHeight="1" thickTop="1" thickBot="1" x14ac:dyDescent="0.3">
      <c r="A37">
        <f t="shared" si="2"/>
        <v>32</v>
      </c>
      <c r="B37" s="1"/>
      <c r="C37" s="4" t="s">
        <v>30</v>
      </c>
      <c r="D37" s="34">
        <v>29</v>
      </c>
      <c r="E37" s="34">
        <v>136</v>
      </c>
      <c r="F37" s="34">
        <v>285</v>
      </c>
      <c r="G37" s="47">
        <f t="shared" si="0"/>
        <v>450</v>
      </c>
      <c r="H37" s="47">
        <v>500</v>
      </c>
      <c r="I37" s="26">
        <f t="shared" si="1"/>
        <v>0.9</v>
      </c>
      <c r="J37" s="27" t="s">
        <v>78</v>
      </c>
    </row>
    <row r="38" spans="1:10" ht="18" customHeight="1" thickTop="1" thickBot="1" x14ac:dyDescent="0.3">
      <c r="A38">
        <f t="shared" si="2"/>
        <v>33</v>
      </c>
      <c r="B38" s="1"/>
      <c r="C38" s="4" t="s">
        <v>32</v>
      </c>
      <c r="D38" s="34">
        <v>40</v>
      </c>
      <c r="E38" s="34">
        <v>142</v>
      </c>
      <c r="F38" s="34">
        <v>250</v>
      </c>
      <c r="G38" s="47">
        <f t="shared" si="0"/>
        <v>432</v>
      </c>
      <c r="H38" s="47">
        <v>500</v>
      </c>
      <c r="I38" s="26">
        <f t="shared" si="1"/>
        <v>0.86399999999999999</v>
      </c>
      <c r="J38" s="27" t="s">
        <v>72</v>
      </c>
    </row>
    <row r="39" spans="1:10" ht="18" customHeight="1" thickTop="1" thickBot="1" x14ac:dyDescent="0.3">
      <c r="A39">
        <f t="shared" si="2"/>
        <v>34</v>
      </c>
      <c r="B39" s="1"/>
      <c r="C39" s="4" t="s">
        <v>33</v>
      </c>
      <c r="D39" s="34">
        <v>36</v>
      </c>
      <c r="E39" s="34">
        <v>138</v>
      </c>
      <c r="F39" s="34">
        <v>305</v>
      </c>
      <c r="G39" s="47">
        <f t="shared" si="0"/>
        <v>479</v>
      </c>
      <c r="H39" s="47">
        <v>500</v>
      </c>
      <c r="I39" s="26">
        <f t="shared" si="1"/>
        <v>0.95799999999999996</v>
      </c>
      <c r="J39" s="27" t="s">
        <v>73</v>
      </c>
    </row>
    <row r="40" spans="1:10" ht="18" customHeight="1" thickTop="1" thickBot="1" x14ac:dyDescent="0.3">
      <c r="A40">
        <f t="shared" si="2"/>
        <v>35</v>
      </c>
      <c r="B40" s="1"/>
      <c r="C40" s="4" t="s">
        <v>35</v>
      </c>
      <c r="D40" s="34">
        <v>26</v>
      </c>
      <c r="E40" s="34">
        <v>129</v>
      </c>
      <c r="F40" s="34">
        <v>255</v>
      </c>
      <c r="G40" s="47">
        <f t="shared" si="0"/>
        <v>410</v>
      </c>
      <c r="H40" s="47">
        <v>500</v>
      </c>
      <c r="I40" s="26">
        <f t="shared" si="1"/>
        <v>0.82</v>
      </c>
      <c r="J40" s="27" t="s">
        <v>79</v>
      </c>
    </row>
    <row r="41" spans="1:10" ht="18" customHeight="1" thickTop="1" thickBot="1" x14ac:dyDescent="0.3">
      <c r="A41">
        <f t="shared" si="2"/>
        <v>36</v>
      </c>
      <c r="B41" s="1"/>
      <c r="C41" s="4" t="s">
        <v>39</v>
      </c>
      <c r="D41" s="34">
        <v>38</v>
      </c>
      <c r="E41" s="34">
        <v>142</v>
      </c>
      <c r="F41" s="34">
        <v>230</v>
      </c>
      <c r="G41" s="47">
        <f t="shared" si="0"/>
        <v>410</v>
      </c>
      <c r="H41" s="47">
        <v>500</v>
      </c>
      <c r="I41" s="26">
        <f t="shared" si="1"/>
        <v>0.82</v>
      </c>
      <c r="J41" s="27" t="s">
        <v>79</v>
      </c>
    </row>
    <row r="42" spans="1:10" ht="18" customHeight="1" thickTop="1" thickBot="1" x14ac:dyDescent="0.3">
      <c r="A42">
        <f t="shared" si="2"/>
        <v>37</v>
      </c>
      <c r="B42" s="1"/>
      <c r="C42" s="4" t="s">
        <v>42</v>
      </c>
      <c r="D42" s="34">
        <v>38</v>
      </c>
      <c r="E42" s="34">
        <v>143</v>
      </c>
      <c r="F42" s="34">
        <v>250</v>
      </c>
      <c r="G42" s="47">
        <f t="shared" si="0"/>
        <v>431</v>
      </c>
      <c r="H42" s="47">
        <v>500</v>
      </c>
      <c r="I42" s="26">
        <f t="shared" si="1"/>
        <v>0.86199999999999999</v>
      </c>
      <c r="J42" s="27" t="s">
        <v>72</v>
      </c>
    </row>
    <row r="43" spans="1:10" ht="18" customHeight="1" thickTop="1" thickBot="1" x14ac:dyDescent="0.3">
      <c r="A43">
        <f t="shared" si="2"/>
        <v>38</v>
      </c>
      <c r="B43" s="1"/>
      <c r="C43" s="4" t="s">
        <v>36</v>
      </c>
      <c r="D43" s="34">
        <v>40</v>
      </c>
      <c r="E43" s="34">
        <v>140</v>
      </c>
      <c r="F43" s="34">
        <v>265</v>
      </c>
      <c r="G43" s="47">
        <f t="shared" si="0"/>
        <v>445</v>
      </c>
      <c r="H43" s="47">
        <v>500</v>
      </c>
      <c r="I43" s="26">
        <f t="shared" si="1"/>
        <v>0.89</v>
      </c>
      <c r="J43" s="27" t="s">
        <v>77</v>
      </c>
    </row>
    <row r="44" spans="1:10" ht="18" customHeight="1" thickTop="1" thickBot="1" x14ac:dyDescent="0.3">
      <c r="A44">
        <f>A43+1</f>
        <v>39</v>
      </c>
      <c r="B44" s="1"/>
      <c r="C44" s="4" t="s">
        <v>37</v>
      </c>
      <c r="D44" s="34">
        <v>40</v>
      </c>
      <c r="E44" s="41">
        <v>145</v>
      </c>
      <c r="F44" s="34">
        <v>310</v>
      </c>
      <c r="G44" s="47">
        <f t="shared" si="0"/>
        <v>495</v>
      </c>
      <c r="H44" s="47">
        <v>500</v>
      </c>
      <c r="I44" s="26">
        <f t="shared" si="1"/>
        <v>0.99</v>
      </c>
      <c r="J44" s="27" t="s">
        <v>73</v>
      </c>
    </row>
    <row r="45" spans="1:10" ht="18" customHeight="1" thickTop="1" thickBot="1" x14ac:dyDescent="0.3">
      <c r="A45">
        <f>A44+1</f>
        <v>40</v>
      </c>
      <c r="B45" s="1"/>
      <c r="C45" s="4" t="s">
        <v>38</v>
      </c>
      <c r="D45" s="34">
        <v>33</v>
      </c>
      <c r="E45" s="34">
        <v>0</v>
      </c>
      <c r="F45" s="34">
        <v>0</v>
      </c>
      <c r="G45" s="47">
        <f t="shared" si="0"/>
        <v>33</v>
      </c>
      <c r="H45" s="47">
        <v>500</v>
      </c>
      <c r="I45" s="26">
        <f t="shared" si="1"/>
        <v>6.6000000000000003E-2</v>
      </c>
      <c r="J45" s="27" t="s">
        <v>75</v>
      </c>
    </row>
    <row r="46" spans="1:10" ht="18" customHeight="1" thickTop="1" thickBot="1" x14ac:dyDescent="0.3">
      <c r="A46">
        <f>A45+1</f>
        <v>41</v>
      </c>
      <c r="B46" s="1"/>
      <c r="C46" s="4" t="s">
        <v>34</v>
      </c>
      <c r="D46" s="34">
        <v>26</v>
      </c>
      <c r="E46" s="34">
        <v>142</v>
      </c>
      <c r="F46" s="34">
        <v>270</v>
      </c>
      <c r="G46" s="47">
        <f t="shared" si="0"/>
        <v>438</v>
      </c>
      <c r="H46" s="47">
        <v>500</v>
      </c>
      <c r="I46" s="26">
        <f t="shared" si="1"/>
        <v>0.876</v>
      </c>
      <c r="J46" s="27" t="s">
        <v>77</v>
      </c>
    </row>
    <row r="47" spans="1:10" ht="18" customHeight="1" x14ac:dyDescent="0.25"/>
    <row r="48" spans="1:10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</sheetData>
  <phoneticPr fontId="5" type="noConversion"/>
  <pageMargins left="0.75" right="0.75" top="1" bottom="1" header="0.5" footer="0.5"/>
  <pageSetup scale="80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zoomScale="75" workbookViewId="0">
      <selection activeCell="E1" sqref="E1"/>
    </sheetView>
  </sheetViews>
  <sheetFormatPr defaultRowHeight="13.2" x14ac:dyDescent="0.25"/>
  <cols>
    <col min="1" max="1" width="3.88671875" customWidth="1"/>
    <col min="2" max="2" width="24" customWidth="1"/>
    <col min="3" max="3" width="12.44140625" customWidth="1"/>
    <col min="4" max="6" width="12" style="3" customWidth="1"/>
    <col min="7" max="7" width="12" style="14" customWidth="1"/>
    <col min="8" max="8" width="12" style="3" customWidth="1"/>
    <col min="9" max="11" width="12" customWidth="1"/>
    <col min="12" max="12" width="9.109375" style="5" customWidth="1"/>
    <col min="13" max="13" width="10.109375" style="5" customWidth="1"/>
  </cols>
  <sheetData>
    <row r="1" spans="1:14" ht="26.4" thickBot="1" x14ac:dyDescent="0.5">
      <c r="B1" s="6" t="s">
        <v>55</v>
      </c>
      <c r="C1" s="9"/>
      <c r="D1" s="2"/>
      <c r="E1" s="2"/>
      <c r="F1" s="2"/>
      <c r="G1" s="13"/>
      <c r="H1" s="2"/>
      <c r="I1" s="9"/>
      <c r="J1" s="9"/>
      <c r="K1" s="9"/>
      <c r="L1" s="12"/>
      <c r="M1" s="21">
        <v>37966</v>
      </c>
    </row>
    <row r="2" spans="1:14" ht="13.8" thickBot="1" x14ac:dyDescent="0.3">
      <c r="B2" s="7" t="s">
        <v>5</v>
      </c>
      <c r="C2" s="9"/>
      <c r="D2" s="2"/>
      <c r="E2" s="2"/>
      <c r="F2" s="2"/>
      <c r="G2" s="13"/>
      <c r="H2" s="2"/>
      <c r="I2" s="9"/>
      <c r="J2" s="9"/>
      <c r="K2" s="2" t="s">
        <v>81</v>
      </c>
      <c r="L2" s="24"/>
      <c r="M2" s="24"/>
    </row>
    <row r="3" spans="1:14" ht="14.4" thickTop="1" thickBot="1" x14ac:dyDescent="0.3">
      <c r="B3" s="8"/>
      <c r="C3" s="9"/>
      <c r="D3" s="15" t="s">
        <v>56</v>
      </c>
      <c r="E3" s="15" t="s">
        <v>57</v>
      </c>
      <c r="F3" s="15" t="s">
        <v>58</v>
      </c>
      <c r="G3" s="16" t="s">
        <v>59</v>
      </c>
      <c r="H3" s="19" t="s">
        <v>61</v>
      </c>
      <c r="I3" s="19" t="s">
        <v>60</v>
      </c>
      <c r="J3" s="32" t="s">
        <v>62</v>
      </c>
      <c r="K3" s="32" t="s">
        <v>63</v>
      </c>
      <c r="L3" s="28" t="s">
        <v>12</v>
      </c>
      <c r="M3" s="28" t="s">
        <v>64</v>
      </c>
      <c r="N3" s="58" t="s">
        <v>80</v>
      </c>
    </row>
    <row r="4" spans="1:14" ht="14.4" thickTop="1" thickBot="1" x14ac:dyDescent="0.3">
      <c r="B4" s="18" t="s">
        <v>0</v>
      </c>
      <c r="C4" s="20" t="s">
        <v>31</v>
      </c>
      <c r="D4" s="17"/>
      <c r="E4" s="17"/>
      <c r="F4" s="17"/>
      <c r="G4" s="16"/>
      <c r="H4" s="17"/>
      <c r="I4" s="17"/>
      <c r="J4" s="33"/>
      <c r="K4" s="33"/>
      <c r="L4" s="30"/>
      <c r="M4" s="30"/>
    </row>
    <row r="5" spans="1:14" ht="13.8" thickBot="1" x14ac:dyDescent="0.3">
      <c r="A5" s="3" t="s">
        <v>2</v>
      </c>
    </row>
    <row r="6" spans="1:14" ht="18" customHeight="1" thickTop="1" thickBot="1" x14ac:dyDescent="0.3">
      <c r="A6">
        <v>1</v>
      </c>
      <c r="B6" s="1"/>
      <c r="C6" s="4" t="s">
        <v>14</v>
      </c>
      <c r="D6" s="34">
        <v>3</v>
      </c>
      <c r="E6" s="34">
        <v>1</v>
      </c>
      <c r="F6" s="34">
        <v>0</v>
      </c>
      <c r="G6" s="34">
        <v>2</v>
      </c>
      <c r="H6" s="34">
        <v>2</v>
      </c>
      <c r="I6" s="35">
        <v>0</v>
      </c>
      <c r="J6" s="36">
        <v>2</v>
      </c>
      <c r="K6" s="36"/>
      <c r="L6" s="60">
        <f>N6/7</f>
        <v>1.4285714285714286</v>
      </c>
      <c r="M6" s="26">
        <f>L6/3</f>
        <v>0.47619047619047622</v>
      </c>
      <c r="N6" s="59">
        <f>D6+E6+F6+G6+H6+I6+J6+K6</f>
        <v>10</v>
      </c>
    </row>
    <row r="7" spans="1:14" ht="18" customHeight="1" thickTop="1" thickBot="1" x14ac:dyDescent="0.3">
      <c r="A7">
        <f>A6+1</f>
        <v>2</v>
      </c>
      <c r="B7" s="1"/>
      <c r="C7" s="4" t="s">
        <v>15</v>
      </c>
      <c r="D7" s="34">
        <v>3</v>
      </c>
      <c r="E7" s="34">
        <v>2</v>
      </c>
      <c r="F7" s="34">
        <v>3</v>
      </c>
      <c r="G7" s="34">
        <v>3</v>
      </c>
      <c r="H7" s="34">
        <v>3</v>
      </c>
      <c r="I7" s="35">
        <v>2</v>
      </c>
      <c r="J7" s="36">
        <v>3</v>
      </c>
      <c r="K7" s="36"/>
      <c r="L7" s="60">
        <f t="shared" ref="L7:L46" si="0">N7/7</f>
        <v>2.7142857142857144</v>
      </c>
      <c r="M7" s="26">
        <f t="shared" ref="M7:M46" si="1">L7/3</f>
        <v>0.90476190476190477</v>
      </c>
      <c r="N7" s="59">
        <f t="shared" ref="N7:N46" si="2">D7+E7+F7+G7+H7+I7+J7+K7</f>
        <v>19</v>
      </c>
    </row>
    <row r="8" spans="1:14" ht="18" customHeight="1" thickTop="1" thickBot="1" x14ac:dyDescent="0.3">
      <c r="A8">
        <f t="shared" ref="A8:A43" si="3">A7+1</f>
        <v>3</v>
      </c>
      <c r="B8" s="1"/>
      <c r="C8" s="4" t="s">
        <v>47</v>
      </c>
      <c r="D8" s="34">
        <v>3</v>
      </c>
      <c r="E8" s="34">
        <v>3</v>
      </c>
      <c r="F8" s="34">
        <v>2</v>
      </c>
      <c r="G8" s="34">
        <v>1</v>
      </c>
      <c r="H8" s="34">
        <v>1</v>
      </c>
      <c r="I8" s="35">
        <v>3</v>
      </c>
      <c r="J8" s="36">
        <v>2</v>
      </c>
      <c r="K8" s="36">
        <v>2</v>
      </c>
      <c r="L8" s="60">
        <f t="shared" si="0"/>
        <v>2.4285714285714284</v>
      </c>
      <c r="M8" s="26">
        <f t="shared" si="1"/>
        <v>0.80952380952380942</v>
      </c>
      <c r="N8" s="59">
        <f t="shared" si="2"/>
        <v>17</v>
      </c>
    </row>
    <row r="9" spans="1:14" ht="18" customHeight="1" thickTop="1" thickBot="1" x14ac:dyDescent="0.3">
      <c r="A9">
        <f t="shared" si="3"/>
        <v>4</v>
      </c>
      <c r="B9" s="1"/>
      <c r="C9" s="4" t="s">
        <v>16</v>
      </c>
      <c r="D9" s="34">
        <v>3</v>
      </c>
      <c r="E9" s="34">
        <v>1</v>
      </c>
      <c r="F9" s="34">
        <v>2</v>
      </c>
      <c r="G9" s="34">
        <v>1</v>
      </c>
      <c r="H9" s="34">
        <v>2</v>
      </c>
      <c r="I9" s="35">
        <v>3</v>
      </c>
      <c r="J9" s="36">
        <v>1</v>
      </c>
      <c r="K9" s="36"/>
      <c r="L9" s="60">
        <f t="shared" si="0"/>
        <v>1.8571428571428572</v>
      </c>
      <c r="M9" s="26">
        <f t="shared" si="1"/>
        <v>0.61904761904761907</v>
      </c>
      <c r="N9" s="59">
        <f t="shared" si="2"/>
        <v>13</v>
      </c>
    </row>
    <row r="10" spans="1:14" ht="18" customHeight="1" thickTop="1" thickBot="1" x14ac:dyDescent="0.3">
      <c r="A10">
        <f t="shared" si="3"/>
        <v>5</v>
      </c>
      <c r="B10" s="1"/>
      <c r="C10" s="4" t="s">
        <v>45</v>
      </c>
      <c r="D10" s="34">
        <v>3</v>
      </c>
      <c r="E10" s="34">
        <v>1</v>
      </c>
      <c r="F10" s="34">
        <v>1</v>
      </c>
      <c r="G10" s="34">
        <v>2</v>
      </c>
      <c r="H10" s="34">
        <v>3</v>
      </c>
      <c r="I10" s="35">
        <v>0</v>
      </c>
      <c r="J10" s="36">
        <v>3</v>
      </c>
      <c r="K10" s="36">
        <v>3</v>
      </c>
      <c r="L10" s="60">
        <f>N10/8</f>
        <v>2</v>
      </c>
      <c r="M10" s="26">
        <f t="shared" si="1"/>
        <v>0.66666666666666663</v>
      </c>
      <c r="N10" s="59">
        <f t="shared" si="2"/>
        <v>16</v>
      </c>
    </row>
    <row r="11" spans="1:14" ht="18" customHeight="1" thickTop="1" thickBot="1" x14ac:dyDescent="0.3">
      <c r="A11">
        <f t="shared" si="3"/>
        <v>6</v>
      </c>
      <c r="B11" s="1"/>
      <c r="C11" s="4" t="s">
        <v>65</v>
      </c>
      <c r="D11" s="34">
        <v>3</v>
      </c>
      <c r="E11" s="34">
        <v>3</v>
      </c>
      <c r="F11" s="34">
        <v>3</v>
      </c>
      <c r="G11" s="34">
        <v>3</v>
      </c>
      <c r="H11" s="34">
        <v>3</v>
      </c>
      <c r="I11" s="34">
        <v>2</v>
      </c>
      <c r="J11" s="37">
        <v>2</v>
      </c>
      <c r="K11" s="37"/>
      <c r="L11" s="60">
        <f t="shared" si="0"/>
        <v>2.7142857142857144</v>
      </c>
      <c r="M11" s="26">
        <f t="shared" si="1"/>
        <v>0.90476190476190477</v>
      </c>
      <c r="N11" s="59">
        <f t="shared" si="2"/>
        <v>19</v>
      </c>
    </row>
    <row r="12" spans="1:14" ht="18" customHeight="1" thickTop="1" thickBot="1" x14ac:dyDescent="0.3">
      <c r="A12">
        <f t="shared" si="3"/>
        <v>7</v>
      </c>
      <c r="B12" s="1"/>
      <c r="C12" s="4" t="s">
        <v>17</v>
      </c>
      <c r="D12" s="34">
        <v>3</v>
      </c>
      <c r="E12" s="34">
        <v>2</v>
      </c>
      <c r="F12" s="34">
        <v>3</v>
      </c>
      <c r="G12" s="34">
        <v>3</v>
      </c>
      <c r="H12" s="34">
        <v>2</v>
      </c>
      <c r="I12" s="34">
        <v>3</v>
      </c>
      <c r="J12" s="37">
        <v>2</v>
      </c>
      <c r="K12" s="37"/>
      <c r="L12" s="60">
        <f t="shared" si="0"/>
        <v>2.5714285714285716</v>
      </c>
      <c r="M12" s="26">
        <f t="shared" si="1"/>
        <v>0.85714285714285721</v>
      </c>
      <c r="N12" s="59">
        <f t="shared" si="2"/>
        <v>18</v>
      </c>
    </row>
    <row r="13" spans="1:14" ht="18" customHeight="1" thickTop="1" thickBot="1" x14ac:dyDescent="0.3">
      <c r="A13">
        <f t="shared" si="3"/>
        <v>8</v>
      </c>
      <c r="B13" s="1"/>
      <c r="C13" s="4" t="s">
        <v>49</v>
      </c>
      <c r="D13" s="34">
        <v>3</v>
      </c>
      <c r="E13" s="34">
        <v>3</v>
      </c>
      <c r="F13" s="34">
        <v>3</v>
      </c>
      <c r="G13" s="34">
        <v>3</v>
      </c>
      <c r="H13" s="34">
        <v>2</v>
      </c>
      <c r="I13" s="34">
        <v>3</v>
      </c>
      <c r="J13" s="37">
        <v>3</v>
      </c>
      <c r="K13" s="37"/>
      <c r="L13" s="60">
        <f t="shared" si="0"/>
        <v>2.8571428571428572</v>
      </c>
      <c r="M13" s="26">
        <f t="shared" si="1"/>
        <v>0.95238095238095244</v>
      </c>
      <c r="N13" s="59">
        <f t="shared" si="2"/>
        <v>20</v>
      </c>
    </row>
    <row r="14" spans="1:14" ht="18" customHeight="1" thickTop="1" thickBot="1" x14ac:dyDescent="0.3">
      <c r="A14">
        <f t="shared" si="3"/>
        <v>9</v>
      </c>
      <c r="B14" s="1"/>
      <c r="C14" s="4" t="s">
        <v>40</v>
      </c>
      <c r="D14" s="34">
        <v>3</v>
      </c>
      <c r="E14" s="34">
        <v>2</v>
      </c>
      <c r="F14" s="34">
        <v>3</v>
      </c>
      <c r="G14" s="34">
        <v>0</v>
      </c>
      <c r="H14" s="34">
        <v>0</v>
      </c>
      <c r="I14" s="35">
        <v>2</v>
      </c>
      <c r="J14" s="36">
        <v>1</v>
      </c>
      <c r="K14" s="37"/>
      <c r="L14" s="60">
        <f t="shared" si="0"/>
        <v>1.5714285714285714</v>
      </c>
      <c r="M14" s="26">
        <f t="shared" si="1"/>
        <v>0.52380952380952384</v>
      </c>
      <c r="N14" s="59">
        <f t="shared" si="2"/>
        <v>11</v>
      </c>
    </row>
    <row r="15" spans="1:14" ht="18" customHeight="1" thickTop="1" thickBot="1" x14ac:dyDescent="0.3">
      <c r="A15">
        <f t="shared" si="3"/>
        <v>10</v>
      </c>
      <c r="B15" s="1"/>
      <c r="C15" s="4" t="s">
        <v>52</v>
      </c>
      <c r="D15" s="34">
        <v>3</v>
      </c>
      <c r="E15" s="34">
        <v>0</v>
      </c>
      <c r="F15" s="34">
        <v>3</v>
      </c>
      <c r="G15" s="34">
        <v>2</v>
      </c>
      <c r="H15" s="34">
        <v>3</v>
      </c>
      <c r="I15" s="35">
        <v>2</v>
      </c>
      <c r="J15" s="36">
        <v>2</v>
      </c>
      <c r="K15" s="36">
        <v>2</v>
      </c>
      <c r="L15" s="60">
        <f t="shared" si="0"/>
        <v>2.4285714285714284</v>
      </c>
      <c r="M15" s="26">
        <f t="shared" si="1"/>
        <v>0.80952380952380942</v>
      </c>
      <c r="N15" s="59">
        <f t="shared" si="2"/>
        <v>17</v>
      </c>
    </row>
    <row r="16" spans="1:14" ht="18" customHeight="1" thickTop="1" thickBot="1" x14ac:dyDescent="0.3">
      <c r="A16">
        <f t="shared" si="3"/>
        <v>11</v>
      </c>
      <c r="B16" s="1"/>
      <c r="C16" s="4" t="s">
        <v>18</v>
      </c>
      <c r="D16" s="34">
        <v>3</v>
      </c>
      <c r="E16" s="34">
        <v>2</v>
      </c>
      <c r="F16" s="34">
        <v>3</v>
      </c>
      <c r="G16" s="34">
        <v>2</v>
      </c>
      <c r="H16" s="34">
        <v>3</v>
      </c>
      <c r="I16" s="35">
        <v>2</v>
      </c>
      <c r="J16" s="36">
        <v>3</v>
      </c>
      <c r="K16" s="36"/>
      <c r="L16" s="60">
        <f t="shared" si="0"/>
        <v>2.5714285714285716</v>
      </c>
      <c r="M16" s="26">
        <f t="shared" si="1"/>
        <v>0.85714285714285721</v>
      </c>
      <c r="N16" s="59">
        <f t="shared" si="2"/>
        <v>18</v>
      </c>
    </row>
    <row r="17" spans="1:14" ht="18" customHeight="1" thickTop="1" thickBot="1" x14ac:dyDescent="0.3">
      <c r="A17">
        <f t="shared" si="3"/>
        <v>12</v>
      </c>
      <c r="B17" s="1"/>
      <c r="C17" s="4" t="s">
        <v>51</v>
      </c>
      <c r="D17" s="34">
        <v>3</v>
      </c>
      <c r="E17" s="34">
        <v>2</v>
      </c>
      <c r="F17" s="34">
        <v>0</v>
      </c>
      <c r="G17" s="34">
        <v>3</v>
      </c>
      <c r="H17" s="34">
        <v>3</v>
      </c>
      <c r="I17" s="34">
        <v>2</v>
      </c>
      <c r="J17" s="37">
        <v>3</v>
      </c>
      <c r="K17" s="37">
        <v>2</v>
      </c>
      <c r="L17" s="60">
        <f t="shared" si="0"/>
        <v>2.5714285714285716</v>
      </c>
      <c r="M17" s="26">
        <f t="shared" si="1"/>
        <v>0.85714285714285721</v>
      </c>
      <c r="N17" s="59">
        <f t="shared" si="2"/>
        <v>18</v>
      </c>
    </row>
    <row r="18" spans="1:14" ht="18" customHeight="1" thickTop="1" thickBot="1" x14ac:dyDescent="0.3">
      <c r="A18">
        <f t="shared" si="3"/>
        <v>13</v>
      </c>
      <c r="B18" s="1"/>
      <c r="C18" s="4" t="s">
        <v>19</v>
      </c>
      <c r="D18" s="34">
        <v>3</v>
      </c>
      <c r="E18" s="34">
        <v>3</v>
      </c>
      <c r="F18" s="34">
        <v>3</v>
      </c>
      <c r="G18" s="34">
        <v>2</v>
      </c>
      <c r="H18" s="41">
        <v>2</v>
      </c>
      <c r="I18" s="41">
        <v>3</v>
      </c>
      <c r="J18" s="37">
        <v>2</v>
      </c>
      <c r="K18" s="37"/>
      <c r="L18" s="60">
        <f t="shared" si="0"/>
        <v>2.5714285714285716</v>
      </c>
      <c r="M18" s="26">
        <f t="shared" si="1"/>
        <v>0.85714285714285721</v>
      </c>
      <c r="N18" s="59">
        <f t="shared" si="2"/>
        <v>18</v>
      </c>
    </row>
    <row r="19" spans="1:14" ht="18" customHeight="1" thickTop="1" thickBot="1" x14ac:dyDescent="0.3">
      <c r="A19">
        <f t="shared" si="3"/>
        <v>14</v>
      </c>
      <c r="B19" s="1"/>
      <c r="C19" s="4" t="s">
        <v>53</v>
      </c>
      <c r="D19" s="34">
        <v>3</v>
      </c>
      <c r="E19" s="34">
        <v>2</v>
      </c>
      <c r="F19" s="34">
        <v>3</v>
      </c>
      <c r="G19" s="34">
        <v>1</v>
      </c>
      <c r="H19" s="34">
        <v>3</v>
      </c>
      <c r="I19" s="35">
        <v>2</v>
      </c>
      <c r="J19" s="36">
        <v>2</v>
      </c>
      <c r="K19" s="36"/>
      <c r="L19" s="60">
        <f t="shared" si="0"/>
        <v>2.2857142857142856</v>
      </c>
      <c r="M19" s="26">
        <f t="shared" si="1"/>
        <v>0.76190476190476186</v>
      </c>
      <c r="N19" s="59">
        <f t="shared" si="2"/>
        <v>16</v>
      </c>
    </row>
    <row r="20" spans="1:14" ht="18" customHeight="1" thickTop="1" thickBot="1" x14ac:dyDescent="0.3">
      <c r="A20">
        <f t="shared" si="3"/>
        <v>15</v>
      </c>
      <c r="B20" s="1"/>
      <c r="C20" s="4" t="s">
        <v>41</v>
      </c>
      <c r="D20" s="34">
        <v>3</v>
      </c>
      <c r="E20" s="34">
        <v>3</v>
      </c>
      <c r="F20" s="34">
        <v>3</v>
      </c>
      <c r="G20" s="34">
        <v>2</v>
      </c>
      <c r="H20" s="34">
        <v>3</v>
      </c>
      <c r="I20" s="35">
        <v>3</v>
      </c>
      <c r="J20" s="36">
        <v>2</v>
      </c>
      <c r="K20" s="36"/>
      <c r="L20" s="60">
        <f t="shared" si="0"/>
        <v>2.7142857142857144</v>
      </c>
      <c r="M20" s="26">
        <f t="shared" si="1"/>
        <v>0.90476190476190477</v>
      </c>
      <c r="N20" s="59">
        <f t="shared" si="2"/>
        <v>19</v>
      </c>
    </row>
    <row r="21" spans="1:14" ht="18" customHeight="1" thickTop="1" thickBot="1" x14ac:dyDescent="0.3">
      <c r="A21">
        <f t="shared" si="3"/>
        <v>16</v>
      </c>
      <c r="B21" s="1"/>
      <c r="C21" s="4" t="s">
        <v>46</v>
      </c>
      <c r="D21" s="34">
        <v>3</v>
      </c>
      <c r="E21" s="34">
        <v>2</v>
      </c>
      <c r="F21" s="34">
        <v>3</v>
      </c>
      <c r="G21" s="34">
        <v>2</v>
      </c>
      <c r="H21" s="34">
        <v>3</v>
      </c>
      <c r="I21" s="35">
        <v>2</v>
      </c>
      <c r="J21" s="36">
        <v>3</v>
      </c>
      <c r="K21" s="36"/>
      <c r="L21" s="60">
        <f t="shared" si="0"/>
        <v>2.5714285714285716</v>
      </c>
      <c r="M21" s="26">
        <f t="shared" si="1"/>
        <v>0.85714285714285721</v>
      </c>
      <c r="N21" s="59">
        <f t="shared" si="2"/>
        <v>18</v>
      </c>
    </row>
    <row r="22" spans="1:14" ht="18" customHeight="1" thickTop="1" thickBot="1" x14ac:dyDescent="0.3">
      <c r="A22">
        <f t="shared" si="3"/>
        <v>17</v>
      </c>
      <c r="B22" s="1"/>
      <c r="C22" s="4" t="s">
        <v>26</v>
      </c>
      <c r="D22" s="34">
        <v>3</v>
      </c>
      <c r="E22" s="34">
        <v>1</v>
      </c>
      <c r="F22" s="34">
        <v>3</v>
      </c>
      <c r="G22" s="34">
        <v>2</v>
      </c>
      <c r="H22" s="34">
        <v>3</v>
      </c>
      <c r="I22" s="35">
        <v>2</v>
      </c>
      <c r="J22" s="36">
        <v>3</v>
      </c>
      <c r="K22" s="36"/>
      <c r="L22" s="60">
        <f t="shared" si="0"/>
        <v>2.4285714285714284</v>
      </c>
      <c r="M22" s="26">
        <f t="shared" si="1"/>
        <v>0.80952380952380942</v>
      </c>
      <c r="N22" s="59">
        <f t="shared" si="2"/>
        <v>17</v>
      </c>
    </row>
    <row r="23" spans="1:14" ht="18" customHeight="1" thickTop="1" thickBot="1" x14ac:dyDescent="0.3">
      <c r="A23">
        <f t="shared" si="3"/>
        <v>18</v>
      </c>
      <c r="B23" s="1"/>
      <c r="C23" s="4" t="s">
        <v>50</v>
      </c>
      <c r="D23" s="34">
        <v>3</v>
      </c>
      <c r="E23" s="34">
        <v>2</v>
      </c>
      <c r="F23" s="34">
        <v>3</v>
      </c>
      <c r="G23" s="34">
        <v>1</v>
      </c>
      <c r="H23" s="34">
        <v>3</v>
      </c>
      <c r="I23" s="35">
        <v>0</v>
      </c>
      <c r="J23" s="36">
        <v>1</v>
      </c>
      <c r="K23" s="36"/>
      <c r="L23" s="60">
        <f t="shared" si="0"/>
        <v>1.8571428571428572</v>
      </c>
      <c r="M23" s="26">
        <f t="shared" si="1"/>
        <v>0.61904761904761907</v>
      </c>
      <c r="N23" s="59">
        <f t="shared" si="2"/>
        <v>13</v>
      </c>
    </row>
    <row r="24" spans="1:14" ht="18" customHeight="1" thickTop="1" thickBot="1" x14ac:dyDescent="0.3">
      <c r="A24">
        <f t="shared" si="3"/>
        <v>19</v>
      </c>
      <c r="B24" s="1"/>
      <c r="C24" s="4" t="s">
        <v>21</v>
      </c>
      <c r="D24" s="34">
        <v>3</v>
      </c>
      <c r="E24" s="34">
        <v>2</v>
      </c>
      <c r="F24" s="34">
        <v>3</v>
      </c>
      <c r="G24" s="34">
        <v>2</v>
      </c>
      <c r="H24" s="34">
        <v>0</v>
      </c>
      <c r="I24" s="34">
        <v>2</v>
      </c>
      <c r="J24" s="37">
        <v>2</v>
      </c>
      <c r="K24" s="37">
        <v>3</v>
      </c>
      <c r="L24" s="60">
        <f>N24/8</f>
        <v>2.125</v>
      </c>
      <c r="M24" s="26">
        <f t="shared" si="1"/>
        <v>0.70833333333333337</v>
      </c>
      <c r="N24" s="59">
        <f t="shared" si="2"/>
        <v>17</v>
      </c>
    </row>
    <row r="25" spans="1:14" ht="18" customHeight="1" thickTop="1" thickBot="1" x14ac:dyDescent="0.3">
      <c r="A25">
        <f t="shared" si="3"/>
        <v>20</v>
      </c>
      <c r="B25" s="1"/>
      <c r="C25" s="4" t="s">
        <v>54</v>
      </c>
      <c r="D25" s="34">
        <v>3</v>
      </c>
      <c r="E25" s="34">
        <v>1</v>
      </c>
      <c r="F25" s="34">
        <v>3</v>
      </c>
      <c r="G25" s="34">
        <v>3</v>
      </c>
      <c r="H25" s="34">
        <v>3</v>
      </c>
      <c r="I25" s="35">
        <v>2</v>
      </c>
      <c r="J25" s="36">
        <v>3</v>
      </c>
      <c r="K25" s="36"/>
      <c r="L25" s="60">
        <f t="shared" si="0"/>
        <v>2.5714285714285716</v>
      </c>
      <c r="M25" s="26">
        <f t="shared" si="1"/>
        <v>0.85714285714285721</v>
      </c>
      <c r="N25" s="59">
        <f t="shared" si="2"/>
        <v>18</v>
      </c>
    </row>
    <row r="26" spans="1:14" ht="18" customHeight="1" thickTop="1" thickBot="1" x14ac:dyDescent="0.3">
      <c r="A26">
        <f t="shared" si="3"/>
        <v>21</v>
      </c>
      <c r="B26" s="1"/>
      <c r="C26" s="4" t="s">
        <v>22</v>
      </c>
      <c r="D26" s="34">
        <v>3</v>
      </c>
      <c r="E26" s="34">
        <v>3</v>
      </c>
      <c r="F26" s="34">
        <v>0</v>
      </c>
      <c r="G26" s="41">
        <v>1</v>
      </c>
      <c r="H26" s="41">
        <v>1</v>
      </c>
      <c r="I26" s="34">
        <v>2</v>
      </c>
      <c r="J26" s="37">
        <v>0</v>
      </c>
      <c r="K26" s="37"/>
      <c r="L26" s="60">
        <f t="shared" si="0"/>
        <v>1.4285714285714286</v>
      </c>
      <c r="M26" s="26">
        <f t="shared" si="1"/>
        <v>0.47619047619047622</v>
      </c>
      <c r="N26" s="59">
        <f t="shared" si="2"/>
        <v>10</v>
      </c>
    </row>
    <row r="27" spans="1:14" ht="18" customHeight="1" thickTop="1" thickBot="1" x14ac:dyDescent="0.3">
      <c r="A27">
        <f t="shared" si="3"/>
        <v>22</v>
      </c>
      <c r="B27" s="1"/>
      <c r="C27" s="4" t="s">
        <v>48</v>
      </c>
      <c r="D27" s="34">
        <v>3</v>
      </c>
      <c r="E27" s="34">
        <v>3</v>
      </c>
      <c r="F27" s="34">
        <v>3</v>
      </c>
      <c r="G27" s="34">
        <v>2</v>
      </c>
      <c r="H27" s="34">
        <v>3</v>
      </c>
      <c r="I27" s="35">
        <v>3</v>
      </c>
      <c r="J27" s="36">
        <v>1</v>
      </c>
      <c r="K27" s="36"/>
      <c r="L27" s="60">
        <f t="shared" si="0"/>
        <v>2.5714285714285716</v>
      </c>
      <c r="M27" s="26">
        <f t="shared" si="1"/>
        <v>0.85714285714285721</v>
      </c>
      <c r="N27" s="59">
        <f t="shared" si="2"/>
        <v>18</v>
      </c>
    </row>
    <row r="28" spans="1:14" ht="18" customHeight="1" thickTop="1" thickBot="1" x14ac:dyDescent="0.3">
      <c r="A28">
        <f t="shared" si="3"/>
        <v>23</v>
      </c>
      <c r="B28" s="1"/>
      <c r="C28" s="4" t="s">
        <v>23</v>
      </c>
      <c r="D28" s="34">
        <v>3</v>
      </c>
      <c r="E28" s="34">
        <v>0</v>
      </c>
      <c r="F28" s="34">
        <v>1</v>
      </c>
      <c r="G28" s="34">
        <v>2</v>
      </c>
      <c r="H28" s="34">
        <v>3</v>
      </c>
      <c r="I28" s="34">
        <v>1</v>
      </c>
      <c r="J28" s="37">
        <v>0</v>
      </c>
      <c r="K28" s="37">
        <v>0</v>
      </c>
      <c r="L28" s="60">
        <f t="shared" si="0"/>
        <v>1.4285714285714286</v>
      </c>
      <c r="M28" s="26">
        <f t="shared" si="1"/>
        <v>0.47619047619047622</v>
      </c>
      <c r="N28" s="59">
        <f t="shared" si="2"/>
        <v>10</v>
      </c>
    </row>
    <row r="29" spans="1:14" ht="18" customHeight="1" thickTop="1" thickBot="1" x14ac:dyDescent="0.3">
      <c r="A29">
        <f t="shared" si="3"/>
        <v>24</v>
      </c>
      <c r="B29" s="1"/>
      <c r="C29" s="4" t="s">
        <v>24</v>
      </c>
      <c r="D29" s="34">
        <v>3</v>
      </c>
      <c r="E29" s="34">
        <v>3</v>
      </c>
      <c r="F29" s="34">
        <v>3</v>
      </c>
      <c r="G29" s="34">
        <v>2</v>
      </c>
      <c r="H29" s="34">
        <v>3</v>
      </c>
      <c r="I29" s="35">
        <v>2</v>
      </c>
      <c r="J29" s="36">
        <v>1</v>
      </c>
      <c r="K29" s="36">
        <v>2</v>
      </c>
      <c r="L29" s="60">
        <f t="shared" si="0"/>
        <v>2.7142857142857144</v>
      </c>
      <c r="M29" s="26">
        <f t="shared" si="1"/>
        <v>0.90476190476190477</v>
      </c>
      <c r="N29" s="59">
        <f t="shared" si="2"/>
        <v>19</v>
      </c>
    </row>
    <row r="30" spans="1:14" ht="18" customHeight="1" thickTop="1" thickBot="1" x14ac:dyDescent="0.3">
      <c r="A30">
        <f t="shared" si="3"/>
        <v>25</v>
      </c>
      <c r="B30" s="1"/>
      <c r="C30" s="4" t="s">
        <v>25</v>
      </c>
      <c r="D30" s="34">
        <v>3</v>
      </c>
      <c r="E30" s="34">
        <v>3</v>
      </c>
      <c r="F30" s="34">
        <v>0</v>
      </c>
      <c r="G30" s="34">
        <v>2</v>
      </c>
      <c r="H30" s="34">
        <v>0</v>
      </c>
      <c r="I30" s="35">
        <v>2</v>
      </c>
      <c r="J30" s="36">
        <v>2</v>
      </c>
      <c r="K30" s="36">
        <v>3</v>
      </c>
      <c r="L30" s="60">
        <f>N30/8</f>
        <v>1.875</v>
      </c>
      <c r="M30" s="26">
        <f t="shared" si="1"/>
        <v>0.625</v>
      </c>
      <c r="N30" s="59">
        <f t="shared" si="2"/>
        <v>15</v>
      </c>
    </row>
    <row r="31" spans="1:14" ht="18" customHeight="1" thickTop="1" thickBot="1" x14ac:dyDescent="0.3">
      <c r="A31">
        <f t="shared" si="3"/>
        <v>26</v>
      </c>
      <c r="B31" s="1"/>
      <c r="C31" s="4" t="s">
        <v>27</v>
      </c>
      <c r="D31" s="34">
        <v>3</v>
      </c>
      <c r="E31" s="34">
        <v>2</v>
      </c>
      <c r="F31" s="34">
        <v>3</v>
      </c>
      <c r="G31" s="34">
        <v>2</v>
      </c>
      <c r="H31" s="34">
        <v>3</v>
      </c>
      <c r="I31" s="34">
        <v>2</v>
      </c>
      <c r="J31" s="37">
        <v>2</v>
      </c>
      <c r="K31" s="37"/>
      <c r="L31" s="60">
        <f t="shared" si="0"/>
        <v>2.4285714285714284</v>
      </c>
      <c r="M31" s="26">
        <f t="shared" si="1"/>
        <v>0.80952380952380942</v>
      </c>
      <c r="N31" s="59">
        <f t="shared" si="2"/>
        <v>17</v>
      </c>
    </row>
    <row r="32" spans="1:14" ht="18" customHeight="1" thickTop="1" thickBot="1" x14ac:dyDescent="0.3">
      <c r="A32">
        <f t="shared" si="3"/>
        <v>27</v>
      </c>
      <c r="B32" s="1"/>
      <c r="C32" s="4" t="s">
        <v>28</v>
      </c>
      <c r="D32" s="34">
        <v>3</v>
      </c>
      <c r="E32" s="34">
        <v>2</v>
      </c>
      <c r="F32" s="34">
        <v>3</v>
      </c>
      <c r="G32" s="34">
        <v>0</v>
      </c>
      <c r="H32" s="34">
        <v>2</v>
      </c>
      <c r="I32" s="35">
        <v>2</v>
      </c>
      <c r="J32" s="36">
        <v>0</v>
      </c>
      <c r="K32" s="36"/>
      <c r="L32" s="60">
        <f t="shared" si="0"/>
        <v>1.7142857142857142</v>
      </c>
      <c r="M32" s="26">
        <f t="shared" si="1"/>
        <v>0.5714285714285714</v>
      </c>
      <c r="N32" s="59">
        <f t="shared" si="2"/>
        <v>12</v>
      </c>
    </row>
    <row r="33" spans="1:14" ht="18" customHeight="1" thickTop="1" thickBot="1" x14ac:dyDescent="0.3">
      <c r="A33">
        <f t="shared" si="3"/>
        <v>28</v>
      </c>
      <c r="B33" s="1"/>
      <c r="C33" s="4" t="s">
        <v>29</v>
      </c>
      <c r="D33" s="34">
        <v>2</v>
      </c>
      <c r="E33" s="34">
        <v>0</v>
      </c>
      <c r="F33" s="34">
        <v>3</v>
      </c>
      <c r="G33" s="34">
        <v>2</v>
      </c>
      <c r="H33" s="34">
        <v>3</v>
      </c>
      <c r="I33" s="34">
        <v>2</v>
      </c>
      <c r="J33" s="37">
        <v>2</v>
      </c>
      <c r="K33" s="37">
        <v>0</v>
      </c>
      <c r="L33" s="60">
        <f t="shared" si="0"/>
        <v>2</v>
      </c>
      <c r="M33" s="26">
        <f t="shared" si="1"/>
        <v>0.66666666666666663</v>
      </c>
      <c r="N33" s="59">
        <f t="shared" si="2"/>
        <v>14</v>
      </c>
    </row>
    <row r="34" spans="1:14" ht="18" customHeight="1" thickTop="1" thickBot="1" x14ac:dyDescent="0.3">
      <c r="A34">
        <f t="shared" si="3"/>
        <v>29</v>
      </c>
      <c r="B34" s="1"/>
      <c r="C34" s="4" t="s">
        <v>20</v>
      </c>
      <c r="D34" s="34">
        <v>0</v>
      </c>
      <c r="E34" s="34">
        <v>1</v>
      </c>
      <c r="F34" s="34">
        <v>1</v>
      </c>
      <c r="G34" s="34">
        <v>0</v>
      </c>
      <c r="H34" s="34">
        <v>3</v>
      </c>
      <c r="I34" s="34">
        <v>0</v>
      </c>
      <c r="J34" s="37">
        <v>0</v>
      </c>
      <c r="K34" s="37">
        <v>0</v>
      </c>
      <c r="L34" s="60">
        <f t="shared" si="0"/>
        <v>0.7142857142857143</v>
      </c>
      <c r="M34" s="26">
        <f t="shared" si="1"/>
        <v>0.23809523809523811</v>
      </c>
      <c r="N34" s="59">
        <f t="shared" si="2"/>
        <v>5</v>
      </c>
    </row>
    <row r="35" spans="1:14" ht="18" customHeight="1" thickTop="1" thickBot="1" x14ac:dyDescent="0.3">
      <c r="A35">
        <f t="shared" si="3"/>
        <v>30</v>
      </c>
      <c r="B35" s="1"/>
      <c r="C35" s="4" t="s">
        <v>43</v>
      </c>
      <c r="D35" s="34">
        <v>2</v>
      </c>
      <c r="E35" s="34">
        <v>2</v>
      </c>
      <c r="F35" s="34">
        <v>2</v>
      </c>
      <c r="G35" s="34">
        <v>2</v>
      </c>
      <c r="H35" s="34">
        <v>2</v>
      </c>
      <c r="I35" s="34">
        <v>2</v>
      </c>
      <c r="J35" s="37">
        <v>2</v>
      </c>
      <c r="K35" s="37"/>
      <c r="L35" s="60">
        <f t="shared" si="0"/>
        <v>2</v>
      </c>
      <c r="M35" s="26">
        <f t="shared" si="1"/>
        <v>0.66666666666666663</v>
      </c>
      <c r="N35" s="59">
        <f t="shared" si="2"/>
        <v>14</v>
      </c>
    </row>
    <row r="36" spans="1:14" ht="18" customHeight="1" thickTop="1" thickBot="1" x14ac:dyDescent="0.3">
      <c r="A36">
        <f t="shared" si="3"/>
        <v>31</v>
      </c>
      <c r="B36" s="1"/>
      <c r="C36" s="4" t="s">
        <v>44</v>
      </c>
      <c r="D36" s="34">
        <v>3</v>
      </c>
      <c r="E36" s="34">
        <v>1</v>
      </c>
      <c r="F36" s="34">
        <v>2</v>
      </c>
      <c r="G36" s="34">
        <v>2</v>
      </c>
      <c r="H36" s="34">
        <v>3</v>
      </c>
      <c r="I36" s="34">
        <v>2</v>
      </c>
      <c r="J36" s="37">
        <v>1</v>
      </c>
      <c r="K36" s="37">
        <v>0</v>
      </c>
      <c r="L36" s="60">
        <f t="shared" si="0"/>
        <v>2</v>
      </c>
      <c r="M36" s="26">
        <f t="shared" si="1"/>
        <v>0.66666666666666663</v>
      </c>
      <c r="N36" s="59">
        <f t="shared" si="2"/>
        <v>14</v>
      </c>
    </row>
    <row r="37" spans="1:14" ht="18" customHeight="1" thickTop="1" thickBot="1" x14ac:dyDescent="0.3">
      <c r="A37">
        <f t="shared" si="3"/>
        <v>32</v>
      </c>
      <c r="B37" s="1"/>
      <c r="C37" s="4" t="s">
        <v>30</v>
      </c>
      <c r="D37" s="34">
        <v>3</v>
      </c>
      <c r="E37" s="34">
        <v>2</v>
      </c>
      <c r="F37" s="34">
        <v>1</v>
      </c>
      <c r="G37" s="34">
        <v>1</v>
      </c>
      <c r="H37" s="41">
        <v>0</v>
      </c>
      <c r="I37" s="35">
        <v>0</v>
      </c>
      <c r="J37" s="36">
        <v>3</v>
      </c>
      <c r="K37" s="36">
        <v>2</v>
      </c>
      <c r="L37" s="60">
        <f>N37/8</f>
        <v>1.5</v>
      </c>
      <c r="M37" s="26">
        <f t="shared" si="1"/>
        <v>0.5</v>
      </c>
      <c r="N37" s="59">
        <f t="shared" si="2"/>
        <v>12</v>
      </c>
    </row>
    <row r="38" spans="1:14" ht="18" customHeight="1" thickTop="1" thickBot="1" x14ac:dyDescent="0.3">
      <c r="A38">
        <f t="shared" si="3"/>
        <v>33</v>
      </c>
      <c r="B38" s="1"/>
      <c r="C38" s="4" t="s">
        <v>32</v>
      </c>
      <c r="D38" s="34">
        <v>3</v>
      </c>
      <c r="E38" s="34">
        <v>3</v>
      </c>
      <c r="F38" s="34">
        <v>3</v>
      </c>
      <c r="G38" s="34">
        <v>3</v>
      </c>
      <c r="H38" s="34">
        <v>2</v>
      </c>
      <c r="I38" s="35">
        <v>2</v>
      </c>
      <c r="J38" s="36">
        <v>2</v>
      </c>
      <c r="K38" s="36"/>
      <c r="L38" s="60">
        <f t="shared" si="0"/>
        <v>2.5714285714285716</v>
      </c>
      <c r="M38" s="26">
        <f t="shared" si="1"/>
        <v>0.85714285714285721</v>
      </c>
      <c r="N38" s="59">
        <f t="shared" si="2"/>
        <v>18</v>
      </c>
    </row>
    <row r="39" spans="1:14" ht="18" customHeight="1" thickTop="1" thickBot="1" x14ac:dyDescent="0.3">
      <c r="A39">
        <f t="shared" si="3"/>
        <v>34</v>
      </c>
      <c r="B39" s="1"/>
      <c r="C39" s="4" t="s">
        <v>33</v>
      </c>
      <c r="D39" s="34">
        <v>3</v>
      </c>
      <c r="E39" s="34">
        <v>3</v>
      </c>
      <c r="F39" s="34">
        <v>0</v>
      </c>
      <c r="G39" s="34">
        <v>2</v>
      </c>
      <c r="H39" s="34">
        <v>3</v>
      </c>
      <c r="I39" s="34">
        <v>2</v>
      </c>
      <c r="J39" s="37">
        <v>3</v>
      </c>
      <c r="K39" s="37">
        <v>3</v>
      </c>
      <c r="L39" s="60">
        <f>N39/8</f>
        <v>2.375</v>
      </c>
      <c r="M39" s="26">
        <f t="shared" si="1"/>
        <v>0.79166666666666663</v>
      </c>
      <c r="N39" s="59">
        <f t="shared" si="2"/>
        <v>19</v>
      </c>
    </row>
    <row r="40" spans="1:14" ht="18" customHeight="1" thickTop="1" thickBot="1" x14ac:dyDescent="0.3">
      <c r="A40">
        <f t="shared" si="3"/>
        <v>35</v>
      </c>
      <c r="B40" s="1"/>
      <c r="C40" s="4" t="s">
        <v>35</v>
      </c>
      <c r="D40" s="34">
        <v>3</v>
      </c>
      <c r="E40" s="34">
        <v>2</v>
      </c>
      <c r="F40" s="34">
        <v>0</v>
      </c>
      <c r="G40" s="34">
        <v>2</v>
      </c>
      <c r="H40" s="34">
        <v>3</v>
      </c>
      <c r="I40" s="34">
        <v>3</v>
      </c>
      <c r="J40" s="37">
        <v>2</v>
      </c>
      <c r="K40" s="37">
        <v>3</v>
      </c>
      <c r="L40" s="60">
        <f>N40/8</f>
        <v>2.25</v>
      </c>
      <c r="M40" s="26">
        <f t="shared" si="1"/>
        <v>0.75</v>
      </c>
      <c r="N40" s="59">
        <f t="shared" si="2"/>
        <v>18</v>
      </c>
    </row>
    <row r="41" spans="1:14" ht="18" customHeight="1" thickTop="1" thickBot="1" x14ac:dyDescent="0.3">
      <c r="A41">
        <f t="shared" si="3"/>
        <v>36</v>
      </c>
      <c r="B41" s="1"/>
      <c r="C41" s="4" t="s">
        <v>39</v>
      </c>
      <c r="D41" s="34">
        <v>3</v>
      </c>
      <c r="E41" s="34">
        <v>3</v>
      </c>
      <c r="F41" s="34">
        <v>3</v>
      </c>
      <c r="G41" s="34">
        <v>2</v>
      </c>
      <c r="H41" s="34">
        <v>3</v>
      </c>
      <c r="I41" s="34">
        <v>2</v>
      </c>
      <c r="J41" s="37">
        <v>3</v>
      </c>
      <c r="K41" s="37"/>
      <c r="L41" s="60">
        <f t="shared" si="0"/>
        <v>2.7142857142857144</v>
      </c>
      <c r="M41" s="26">
        <f t="shared" si="1"/>
        <v>0.90476190476190477</v>
      </c>
      <c r="N41" s="59">
        <f t="shared" si="2"/>
        <v>19</v>
      </c>
    </row>
    <row r="42" spans="1:14" ht="18" customHeight="1" thickTop="1" thickBot="1" x14ac:dyDescent="0.3">
      <c r="A42">
        <f t="shared" si="3"/>
        <v>37</v>
      </c>
      <c r="B42" s="1"/>
      <c r="C42" s="4" t="s">
        <v>42</v>
      </c>
      <c r="D42" s="34">
        <v>3</v>
      </c>
      <c r="E42" s="34">
        <v>2</v>
      </c>
      <c r="F42" s="34">
        <v>2</v>
      </c>
      <c r="G42" s="34">
        <v>2</v>
      </c>
      <c r="H42" s="34">
        <v>3</v>
      </c>
      <c r="I42" s="35">
        <v>0</v>
      </c>
      <c r="J42" s="36">
        <v>3</v>
      </c>
      <c r="K42" s="36"/>
      <c r="L42" s="60">
        <f t="shared" si="0"/>
        <v>2.1428571428571428</v>
      </c>
      <c r="M42" s="26">
        <f t="shared" si="1"/>
        <v>0.7142857142857143</v>
      </c>
      <c r="N42" s="59">
        <f t="shared" si="2"/>
        <v>15</v>
      </c>
    </row>
    <row r="43" spans="1:14" ht="18" customHeight="1" thickTop="1" thickBot="1" x14ac:dyDescent="0.3">
      <c r="A43">
        <f t="shared" si="3"/>
        <v>38</v>
      </c>
      <c r="B43" s="1"/>
      <c r="C43" s="4" t="s">
        <v>36</v>
      </c>
      <c r="D43" s="34">
        <v>3</v>
      </c>
      <c r="E43" s="34">
        <v>3</v>
      </c>
      <c r="F43" s="34">
        <v>3</v>
      </c>
      <c r="G43" s="34">
        <v>2</v>
      </c>
      <c r="H43" s="34">
        <v>2</v>
      </c>
      <c r="I43" s="35">
        <v>2</v>
      </c>
      <c r="J43" s="36">
        <v>3</v>
      </c>
      <c r="K43" s="36"/>
      <c r="L43" s="60">
        <f t="shared" si="0"/>
        <v>2.5714285714285716</v>
      </c>
      <c r="M43" s="26">
        <f t="shared" si="1"/>
        <v>0.85714285714285721</v>
      </c>
      <c r="N43" s="59">
        <f t="shared" si="2"/>
        <v>18</v>
      </c>
    </row>
    <row r="44" spans="1:14" ht="18" customHeight="1" thickTop="1" thickBot="1" x14ac:dyDescent="0.3">
      <c r="A44">
        <f>A43+1</f>
        <v>39</v>
      </c>
      <c r="B44" s="1"/>
      <c r="C44" s="4" t="s">
        <v>37</v>
      </c>
      <c r="D44" s="34">
        <v>3</v>
      </c>
      <c r="E44" s="41">
        <v>3</v>
      </c>
      <c r="F44" s="34">
        <v>2</v>
      </c>
      <c r="G44" s="34">
        <v>3</v>
      </c>
      <c r="H44" s="34">
        <v>3</v>
      </c>
      <c r="I44" s="35">
        <v>2</v>
      </c>
      <c r="J44" s="36">
        <v>2</v>
      </c>
      <c r="K44" s="36">
        <v>0</v>
      </c>
      <c r="L44" s="60">
        <f t="shared" si="0"/>
        <v>2.5714285714285716</v>
      </c>
      <c r="M44" s="26">
        <f t="shared" si="1"/>
        <v>0.85714285714285721</v>
      </c>
      <c r="N44" s="59">
        <f t="shared" si="2"/>
        <v>18</v>
      </c>
    </row>
    <row r="45" spans="1:14" ht="18" customHeight="1" thickTop="1" thickBot="1" x14ac:dyDescent="0.3">
      <c r="A45">
        <f>A44+1</f>
        <v>40</v>
      </c>
      <c r="B45" s="1"/>
      <c r="C45" s="4" t="s">
        <v>38</v>
      </c>
      <c r="D45" s="34">
        <v>3</v>
      </c>
      <c r="E45" s="34">
        <v>3</v>
      </c>
      <c r="F45" s="34">
        <v>3</v>
      </c>
      <c r="G45" s="34">
        <v>0</v>
      </c>
      <c r="H45" s="34">
        <v>0</v>
      </c>
      <c r="I45" s="35">
        <v>0</v>
      </c>
      <c r="J45" s="36">
        <v>0</v>
      </c>
      <c r="K45" s="36"/>
      <c r="L45" s="60">
        <f t="shared" si="0"/>
        <v>1.2857142857142858</v>
      </c>
      <c r="M45" s="26">
        <f t="shared" si="1"/>
        <v>0.4285714285714286</v>
      </c>
      <c r="N45" s="59">
        <f t="shared" si="2"/>
        <v>9</v>
      </c>
    </row>
    <row r="46" spans="1:14" ht="18" customHeight="1" thickTop="1" thickBot="1" x14ac:dyDescent="0.3">
      <c r="A46">
        <f>A45+1</f>
        <v>41</v>
      </c>
      <c r="B46" s="1"/>
      <c r="C46" s="4" t="s">
        <v>34</v>
      </c>
      <c r="D46" s="34">
        <v>3</v>
      </c>
      <c r="E46" s="34">
        <v>3</v>
      </c>
      <c r="F46" s="34">
        <v>1</v>
      </c>
      <c r="G46" s="34">
        <v>2</v>
      </c>
      <c r="H46" s="34">
        <v>3</v>
      </c>
      <c r="I46" s="35">
        <v>2</v>
      </c>
      <c r="J46" s="36">
        <v>2</v>
      </c>
      <c r="K46" s="36"/>
      <c r="L46" s="60">
        <f t="shared" si="0"/>
        <v>2.2857142857142856</v>
      </c>
      <c r="M46" s="26">
        <f t="shared" si="1"/>
        <v>0.76190476190476186</v>
      </c>
      <c r="N46" s="59">
        <f t="shared" si="2"/>
        <v>16</v>
      </c>
    </row>
    <row r="47" spans="1:14" ht="18" customHeight="1" x14ac:dyDescent="0.25">
      <c r="K47" s="61" t="s">
        <v>82</v>
      </c>
    </row>
    <row r="48" spans="1:14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</sheetData>
  <phoneticPr fontId="5" type="noConversion"/>
  <pageMargins left="0.75" right="0.75" top="1" bottom="1" header="0.5" footer="0.5"/>
  <pageSetup scale="58" orientation="landscape" horizontalDpi="4294967294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abSelected="1" zoomScale="75" workbookViewId="0">
      <pane ySplit="1272" activePane="bottomLeft"/>
      <selection activeCell="D1" sqref="D1:I65536"/>
      <selection pane="bottomLeft" activeCell="S3" sqref="S3"/>
    </sheetView>
  </sheetViews>
  <sheetFormatPr defaultRowHeight="13.2" x14ac:dyDescent="0.25"/>
  <cols>
    <col min="1" max="1" width="3.88671875" customWidth="1"/>
    <col min="2" max="2" width="23.6640625" customWidth="1"/>
    <col min="3" max="3" width="12.44140625" customWidth="1"/>
    <col min="4" max="6" width="12" style="3" hidden="1" customWidth="1"/>
    <col min="7" max="7" width="12" style="14" hidden="1" customWidth="1"/>
    <col min="8" max="8" width="12" style="3" hidden="1" customWidth="1"/>
    <col min="9" max="9" width="12" hidden="1" customWidth="1"/>
    <col min="10" max="10" width="12" style="5" customWidth="1"/>
    <col min="11" max="11" width="9.109375" style="5" hidden="1" customWidth="1"/>
    <col min="12" max="12" width="10.109375" style="5" hidden="1" customWidth="1"/>
    <col min="13" max="13" width="9.44140625" customWidth="1"/>
    <col min="14" max="14" width="37.44140625" hidden="1" customWidth="1"/>
  </cols>
  <sheetData>
    <row r="1" spans="1:14" ht="26.4" thickBot="1" x14ac:dyDescent="0.5">
      <c r="B1" s="6" t="s">
        <v>4</v>
      </c>
      <c r="C1" s="9"/>
      <c r="D1" s="2"/>
      <c r="E1" s="2"/>
      <c r="F1" s="2"/>
      <c r="G1" s="13"/>
      <c r="H1" s="2"/>
      <c r="I1" s="9"/>
      <c r="J1" s="12"/>
      <c r="K1" s="12"/>
      <c r="L1" s="12"/>
      <c r="N1" s="21">
        <v>37976</v>
      </c>
    </row>
    <row r="2" spans="1:14" ht="13.8" thickBot="1" x14ac:dyDescent="0.3">
      <c r="B2" s="7" t="s">
        <v>5</v>
      </c>
      <c r="C2" s="9"/>
      <c r="D2" s="2"/>
      <c r="E2" s="2"/>
      <c r="F2" s="2"/>
      <c r="G2" s="13"/>
      <c r="H2" s="2"/>
      <c r="I2" s="9"/>
      <c r="J2" s="12"/>
      <c r="K2" s="24"/>
      <c r="L2" s="24"/>
      <c r="M2" s="25"/>
      <c r="N2" s="62"/>
    </row>
    <row r="3" spans="1:14" ht="14.4" thickTop="1" thickBot="1" x14ac:dyDescent="0.3">
      <c r="B3" s="8"/>
      <c r="C3" s="9"/>
      <c r="D3" s="15" t="s">
        <v>6</v>
      </c>
      <c r="E3" s="15" t="s">
        <v>7</v>
      </c>
      <c r="F3" s="15" t="s">
        <v>8</v>
      </c>
      <c r="G3" s="16" t="s">
        <v>9</v>
      </c>
      <c r="H3" s="19" t="s">
        <v>13</v>
      </c>
      <c r="I3" s="19" t="s">
        <v>1</v>
      </c>
      <c r="J3" s="22" t="s">
        <v>3</v>
      </c>
      <c r="K3" s="28" t="s">
        <v>11</v>
      </c>
      <c r="L3" s="28" t="s">
        <v>83</v>
      </c>
      <c r="M3" s="65" t="s">
        <v>84</v>
      </c>
      <c r="N3" s="67" t="s">
        <v>85</v>
      </c>
    </row>
    <row r="4" spans="1:14" ht="14.4" thickTop="1" thickBot="1" x14ac:dyDescent="0.3">
      <c r="B4" s="18" t="s">
        <v>0</v>
      </c>
      <c r="C4" s="20" t="s">
        <v>31</v>
      </c>
      <c r="D4" s="17">
        <v>0.05</v>
      </c>
      <c r="E4" s="17">
        <v>0.1</v>
      </c>
      <c r="F4" s="17">
        <v>0.1</v>
      </c>
      <c r="G4" s="16">
        <v>0.25</v>
      </c>
      <c r="H4" s="17">
        <v>0.15</v>
      </c>
      <c r="I4" s="17">
        <v>0.1</v>
      </c>
      <c r="J4" s="23" t="s">
        <v>96</v>
      </c>
      <c r="K4" s="30" t="s">
        <v>12</v>
      </c>
      <c r="L4" s="30" t="s">
        <v>10</v>
      </c>
      <c r="M4" s="66" t="s">
        <v>10</v>
      </c>
      <c r="N4" s="68" t="s">
        <v>86</v>
      </c>
    </row>
    <row r="5" spans="1:14" ht="13.8" thickBot="1" x14ac:dyDescent="0.3">
      <c r="A5" s="3" t="s">
        <v>2</v>
      </c>
    </row>
    <row r="6" spans="1:14" ht="18" customHeight="1" thickTop="1" thickBot="1" x14ac:dyDescent="0.3">
      <c r="A6">
        <v>1</v>
      </c>
      <c r="B6" s="1"/>
      <c r="C6" s="4" t="s">
        <v>14</v>
      </c>
      <c r="D6" s="10">
        <v>1</v>
      </c>
      <c r="E6" s="10">
        <v>0.44</v>
      </c>
      <c r="F6" s="10">
        <v>0.48</v>
      </c>
      <c r="G6" s="10">
        <v>0.53</v>
      </c>
      <c r="H6" s="54">
        <v>0.89</v>
      </c>
      <c r="I6" s="57">
        <v>0.88</v>
      </c>
      <c r="J6" s="56">
        <v>0.67</v>
      </c>
      <c r="K6" s="26">
        <f>((D6*5)+(E6*10)+(F6*10)+(G6*25)+(H6*15)+(I6*10)+(J6*25))/100</f>
        <v>0.66349999999999998</v>
      </c>
      <c r="L6" s="26" t="s">
        <v>87</v>
      </c>
      <c r="M6" s="27" t="s">
        <v>87</v>
      </c>
      <c r="N6" s="63"/>
    </row>
    <row r="7" spans="1:14" ht="18" customHeight="1" thickTop="1" thickBot="1" x14ac:dyDescent="0.3">
      <c r="A7">
        <f>A6+1</f>
        <v>2</v>
      </c>
      <c r="B7" s="1"/>
      <c r="C7" s="4" t="s">
        <v>15</v>
      </c>
      <c r="D7" s="10">
        <v>1</v>
      </c>
      <c r="E7" s="10">
        <v>0.89</v>
      </c>
      <c r="F7" s="10">
        <v>0.9</v>
      </c>
      <c r="G7" s="10">
        <v>0.72</v>
      </c>
      <c r="H7" s="54">
        <v>0.87</v>
      </c>
      <c r="I7" s="57">
        <v>0.88</v>
      </c>
      <c r="J7" s="56">
        <v>0.81</v>
      </c>
      <c r="K7" s="26">
        <f t="shared" ref="K7:K45" si="0">((D7*5)+(E7*10)+(F7*10)+(G7*25)+(H7*15)+(I7*10)+(J7*25))/100</f>
        <v>0.83</v>
      </c>
      <c r="L7" s="26" t="s">
        <v>72</v>
      </c>
      <c r="M7" s="27" t="s">
        <v>72</v>
      </c>
      <c r="N7" s="63"/>
    </row>
    <row r="8" spans="1:14" ht="18" customHeight="1" thickTop="1" thickBot="1" x14ac:dyDescent="0.3">
      <c r="A8">
        <f t="shared" ref="A8:A43" si="1">A7+1</f>
        <v>3</v>
      </c>
      <c r="B8" s="1"/>
      <c r="C8" s="4" t="s">
        <v>47</v>
      </c>
      <c r="D8" s="10">
        <v>1</v>
      </c>
      <c r="E8" s="10">
        <v>0.22</v>
      </c>
      <c r="F8" s="10">
        <v>0.81</v>
      </c>
      <c r="G8" s="10">
        <v>0.56999999999999995</v>
      </c>
      <c r="H8" s="54">
        <v>0.95</v>
      </c>
      <c r="I8" s="57">
        <v>0.97</v>
      </c>
      <c r="J8" s="56">
        <v>0.87</v>
      </c>
      <c r="K8" s="26">
        <f t="shared" si="0"/>
        <v>0.75249999999999995</v>
      </c>
      <c r="L8" s="26" t="s">
        <v>74</v>
      </c>
      <c r="M8" s="27" t="s">
        <v>72</v>
      </c>
      <c r="N8" s="63" t="s">
        <v>95</v>
      </c>
    </row>
    <row r="9" spans="1:14" ht="18" customHeight="1" thickTop="1" thickBot="1" x14ac:dyDescent="0.3">
      <c r="A9">
        <f t="shared" si="1"/>
        <v>4</v>
      </c>
      <c r="B9" s="1"/>
      <c r="C9" s="4" t="s">
        <v>16</v>
      </c>
      <c r="D9" s="10">
        <v>1</v>
      </c>
      <c r="E9" s="10">
        <v>0.44</v>
      </c>
      <c r="F9" s="10">
        <v>0.62</v>
      </c>
      <c r="G9" s="10">
        <v>0.73</v>
      </c>
      <c r="H9" s="54">
        <v>0.68</v>
      </c>
      <c r="I9" s="57">
        <v>0.88</v>
      </c>
      <c r="J9" s="56">
        <v>0.57999999999999996</v>
      </c>
      <c r="K9" s="26">
        <f t="shared" si="0"/>
        <v>0.6735000000000001</v>
      </c>
      <c r="L9" s="26" t="s">
        <v>87</v>
      </c>
      <c r="M9" s="27" t="s">
        <v>87</v>
      </c>
      <c r="N9" s="63"/>
    </row>
    <row r="10" spans="1:14" ht="18" customHeight="1" thickTop="1" thickBot="1" x14ac:dyDescent="0.3">
      <c r="A10">
        <f t="shared" si="1"/>
        <v>5</v>
      </c>
      <c r="B10" s="1"/>
      <c r="C10" s="4" t="s">
        <v>45</v>
      </c>
      <c r="D10" s="10">
        <v>1</v>
      </c>
      <c r="E10" s="10">
        <v>1</v>
      </c>
      <c r="F10" s="10">
        <v>0.67</v>
      </c>
      <c r="G10" s="10">
        <v>0.88</v>
      </c>
      <c r="H10" s="54">
        <v>0.89</v>
      </c>
      <c r="I10" s="57">
        <v>0.95</v>
      </c>
      <c r="J10" s="56">
        <v>0.8</v>
      </c>
      <c r="K10" s="26">
        <f t="shared" si="0"/>
        <v>0.86550000000000016</v>
      </c>
      <c r="L10" s="26" t="s">
        <v>72</v>
      </c>
      <c r="M10" s="27" t="s">
        <v>78</v>
      </c>
      <c r="N10" s="63" t="s">
        <v>90</v>
      </c>
    </row>
    <row r="11" spans="1:14" ht="18" customHeight="1" thickTop="1" thickBot="1" x14ac:dyDescent="0.3">
      <c r="A11">
        <f t="shared" si="1"/>
        <v>6</v>
      </c>
      <c r="B11" s="1"/>
      <c r="C11" s="4" t="s">
        <v>65</v>
      </c>
      <c r="D11" s="10">
        <v>1</v>
      </c>
      <c r="E11" s="10">
        <v>0.33</v>
      </c>
      <c r="F11" s="10">
        <v>0.9</v>
      </c>
      <c r="G11" s="10">
        <v>0.68</v>
      </c>
      <c r="H11" s="54">
        <v>0.84</v>
      </c>
      <c r="I11" s="57">
        <v>0.97</v>
      </c>
      <c r="J11" s="56">
        <v>0.83</v>
      </c>
      <c r="K11" s="26">
        <f t="shared" si="0"/>
        <v>0.77349999999999997</v>
      </c>
      <c r="L11" s="26" t="s">
        <v>74</v>
      </c>
      <c r="M11" s="27" t="s">
        <v>79</v>
      </c>
      <c r="N11" s="63" t="s">
        <v>95</v>
      </c>
    </row>
    <row r="12" spans="1:14" ht="18" customHeight="1" thickTop="1" thickBot="1" x14ac:dyDescent="0.3">
      <c r="A12">
        <f t="shared" si="1"/>
        <v>7</v>
      </c>
      <c r="B12" s="1"/>
      <c r="C12" s="4" t="s">
        <v>17</v>
      </c>
      <c r="D12" s="10">
        <v>1</v>
      </c>
      <c r="E12" s="10">
        <v>0.33</v>
      </c>
      <c r="F12" s="10">
        <v>0.86</v>
      </c>
      <c r="G12" s="11">
        <v>0.66</v>
      </c>
      <c r="H12" s="54">
        <v>0.82</v>
      </c>
      <c r="I12" s="57">
        <v>0.88</v>
      </c>
      <c r="J12" s="56">
        <v>0.72</v>
      </c>
      <c r="K12" s="26">
        <f t="shared" si="0"/>
        <v>0.72499999999999998</v>
      </c>
      <c r="L12" s="26" t="s">
        <v>74</v>
      </c>
      <c r="M12" s="27" t="s">
        <v>74</v>
      </c>
      <c r="N12" s="63"/>
    </row>
    <row r="13" spans="1:14" ht="18" customHeight="1" thickTop="1" thickBot="1" x14ac:dyDescent="0.3">
      <c r="A13">
        <f t="shared" si="1"/>
        <v>8</v>
      </c>
      <c r="B13" s="1"/>
      <c r="C13" s="4" t="s">
        <v>49</v>
      </c>
      <c r="D13" s="10">
        <v>1</v>
      </c>
      <c r="E13" s="10">
        <v>1</v>
      </c>
      <c r="F13" s="10">
        <v>0.95</v>
      </c>
      <c r="G13" s="10">
        <v>0.79</v>
      </c>
      <c r="H13" s="54">
        <v>0.92</v>
      </c>
      <c r="I13" s="57">
        <v>0.92</v>
      </c>
      <c r="J13" s="56">
        <v>0.83</v>
      </c>
      <c r="K13" s="26">
        <f t="shared" si="0"/>
        <v>0.88</v>
      </c>
      <c r="L13" s="26" t="s">
        <v>77</v>
      </c>
      <c r="M13" s="27" t="s">
        <v>78</v>
      </c>
      <c r="N13" s="63" t="s">
        <v>90</v>
      </c>
    </row>
    <row r="14" spans="1:14" ht="18" customHeight="1" thickTop="1" thickBot="1" x14ac:dyDescent="0.3">
      <c r="A14">
        <f t="shared" si="1"/>
        <v>9</v>
      </c>
      <c r="B14" s="1"/>
      <c r="C14" s="4" t="s">
        <v>40</v>
      </c>
      <c r="D14" s="10">
        <v>1</v>
      </c>
      <c r="E14" s="10">
        <v>0</v>
      </c>
      <c r="F14" s="10">
        <v>0.52</v>
      </c>
      <c r="G14" s="10">
        <v>0.66</v>
      </c>
      <c r="H14" s="54">
        <v>0.68</v>
      </c>
      <c r="I14" s="57">
        <v>0.86</v>
      </c>
      <c r="J14" s="56">
        <v>0.84</v>
      </c>
      <c r="K14" s="26">
        <f t="shared" si="0"/>
        <v>0.66500000000000004</v>
      </c>
      <c r="L14" s="26" t="s">
        <v>87</v>
      </c>
      <c r="M14" s="27" t="s">
        <v>92</v>
      </c>
      <c r="N14" s="63" t="s">
        <v>95</v>
      </c>
    </row>
    <row r="15" spans="1:14" ht="18" customHeight="1" thickTop="1" thickBot="1" x14ac:dyDescent="0.3">
      <c r="A15">
        <f t="shared" si="1"/>
        <v>10</v>
      </c>
      <c r="B15" s="1"/>
      <c r="C15" s="4" t="s">
        <v>52</v>
      </c>
      <c r="D15" s="10">
        <v>1</v>
      </c>
      <c r="E15" s="10">
        <v>0.67</v>
      </c>
      <c r="F15" s="10">
        <v>0.81</v>
      </c>
      <c r="G15" s="10">
        <v>0.81</v>
      </c>
      <c r="H15" s="54">
        <v>1</v>
      </c>
      <c r="I15" s="57">
        <v>0.92</v>
      </c>
      <c r="J15" s="56">
        <v>0.73</v>
      </c>
      <c r="K15" s="26">
        <f t="shared" si="0"/>
        <v>0.82499999999999996</v>
      </c>
      <c r="L15" s="26" t="s">
        <v>72</v>
      </c>
      <c r="M15" s="27" t="s">
        <v>72</v>
      </c>
      <c r="N15" s="63"/>
    </row>
    <row r="16" spans="1:14" ht="18" customHeight="1" thickTop="1" thickBot="1" x14ac:dyDescent="0.3">
      <c r="A16">
        <f t="shared" si="1"/>
        <v>11</v>
      </c>
      <c r="B16" s="1"/>
      <c r="C16" s="4" t="s">
        <v>18</v>
      </c>
      <c r="D16" s="10">
        <v>1</v>
      </c>
      <c r="E16" s="10">
        <v>0.67</v>
      </c>
      <c r="F16" s="10">
        <v>0.86</v>
      </c>
      <c r="G16" s="11">
        <v>0.8</v>
      </c>
      <c r="H16" s="54">
        <v>0.76</v>
      </c>
      <c r="I16" s="57">
        <v>0.96</v>
      </c>
      <c r="J16" s="56">
        <v>0.77</v>
      </c>
      <c r="K16" s="26">
        <f t="shared" si="0"/>
        <v>0.80549999999999999</v>
      </c>
      <c r="L16" s="26" t="s">
        <v>79</v>
      </c>
      <c r="M16" s="27" t="s">
        <v>79</v>
      </c>
      <c r="N16" s="63"/>
    </row>
    <row r="17" spans="1:14" ht="18" customHeight="1" thickTop="1" thickBot="1" x14ac:dyDescent="0.3">
      <c r="A17">
        <f t="shared" si="1"/>
        <v>12</v>
      </c>
      <c r="B17" s="1"/>
      <c r="C17" s="4" t="s">
        <v>51</v>
      </c>
      <c r="D17" s="10">
        <v>1</v>
      </c>
      <c r="E17" s="10">
        <v>0.89</v>
      </c>
      <c r="F17" s="10">
        <v>0.86</v>
      </c>
      <c r="G17" s="10">
        <v>0.89</v>
      </c>
      <c r="H17" s="54">
        <v>0.95</v>
      </c>
      <c r="I17" s="57">
        <v>0.96</v>
      </c>
      <c r="J17" s="56">
        <v>0.67</v>
      </c>
      <c r="K17" s="26">
        <f t="shared" si="0"/>
        <v>0.85349999999999993</v>
      </c>
      <c r="L17" s="26" t="s">
        <v>72</v>
      </c>
      <c r="M17" s="27" t="s">
        <v>72</v>
      </c>
      <c r="N17" s="63"/>
    </row>
    <row r="18" spans="1:14" ht="18" customHeight="1" thickTop="1" thickBot="1" x14ac:dyDescent="0.3">
      <c r="A18">
        <f t="shared" si="1"/>
        <v>13</v>
      </c>
      <c r="B18" s="1"/>
      <c r="C18" s="4" t="s">
        <v>19</v>
      </c>
      <c r="D18" s="10">
        <v>1</v>
      </c>
      <c r="E18" s="10">
        <v>1</v>
      </c>
      <c r="F18" s="10">
        <v>0.86</v>
      </c>
      <c r="G18" s="11">
        <v>0.6</v>
      </c>
      <c r="H18" s="54">
        <v>0.82</v>
      </c>
      <c r="I18" s="57">
        <v>0.92</v>
      </c>
      <c r="J18" s="56">
        <v>0.74</v>
      </c>
      <c r="K18" s="26">
        <f t="shared" si="0"/>
        <v>0.78599999999999992</v>
      </c>
      <c r="L18" s="26" t="s">
        <v>88</v>
      </c>
      <c r="M18" s="27" t="s">
        <v>88</v>
      </c>
      <c r="N18" s="63"/>
    </row>
    <row r="19" spans="1:14" ht="18" customHeight="1" thickTop="1" thickBot="1" x14ac:dyDescent="0.3">
      <c r="A19">
        <f t="shared" si="1"/>
        <v>14</v>
      </c>
      <c r="B19" s="1"/>
      <c r="C19" s="4" t="s">
        <v>53</v>
      </c>
      <c r="D19" s="10">
        <v>1</v>
      </c>
      <c r="E19" s="10">
        <v>0.78</v>
      </c>
      <c r="F19" s="10">
        <v>0.76</v>
      </c>
      <c r="G19" s="10">
        <v>0.7</v>
      </c>
      <c r="H19" s="54">
        <v>0.82</v>
      </c>
      <c r="I19" s="57">
        <v>0.94</v>
      </c>
      <c r="J19" s="56">
        <v>0.64</v>
      </c>
      <c r="K19" s="26">
        <f t="shared" si="0"/>
        <v>0.75599999999999989</v>
      </c>
      <c r="L19" s="26" t="s">
        <v>74</v>
      </c>
      <c r="M19" s="27" t="s">
        <v>74</v>
      </c>
      <c r="N19" s="63"/>
    </row>
    <row r="20" spans="1:14" ht="18" customHeight="1" thickTop="1" thickBot="1" x14ac:dyDescent="0.3">
      <c r="A20">
        <f t="shared" si="1"/>
        <v>15</v>
      </c>
      <c r="B20" s="1"/>
      <c r="C20" s="4" t="s">
        <v>41</v>
      </c>
      <c r="D20" s="10">
        <v>1</v>
      </c>
      <c r="E20" s="10">
        <v>0.67</v>
      </c>
      <c r="F20" s="10">
        <v>0.9</v>
      </c>
      <c r="G20" s="10">
        <v>0.86</v>
      </c>
      <c r="H20" s="54">
        <v>0.84</v>
      </c>
      <c r="I20" s="57">
        <v>0.91</v>
      </c>
      <c r="J20" s="56">
        <v>0.86</v>
      </c>
      <c r="K20" s="26">
        <f t="shared" si="0"/>
        <v>0.85400000000000009</v>
      </c>
      <c r="L20" s="26" t="s">
        <v>72</v>
      </c>
      <c r="M20" s="27" t="s">
        <v>72</v>
      </c>
      <c r="N20" s="63"/>
    </row>
    <row r="21" spans="1:14" ht="18" customHeight="1" thickTop="1" thickBot="1" x14ac:dyDescent="0.3">
      <c r="A21">
        <f t="shared" si="1"/>
        <v>16</v>
      </c>
      <c r="B21" s="1"/>
      <c r="C21" s="4" t="s">
        <v>46</v>
      </c>
      <c r="D21" s="10">
        <v>1</v>
      </c>
      <c r="E21" s="10">
        <v>1</v>
      </c>
      <c r="F21" s="10">
        <v>0.86</v>
      </c>
      <c r="G21" s="10">
        <v>0.62</v>
      </c>
      <c r="H21" s="54">
        <v>0.74</v>
      </c>
      <c r="I21" s="57">
        <v>0.89</v>
      </c>
      <c r="J21" s="56">
        <v>0.92</v>
      </c>
      <c r="K21" s="26">
        <f t="shared" si="0"/>
        <v>0.82099999999999995</v>
      </c>
      <c r="L21" s="26" t="s">
        <v>79</v>
      </c>
      <c r="M21" s="27" t="s">
        <v>77</v>
      </c>
      <c r="N21" s="63" t="s">
        <v>94</v>
      </c>
    </row>
    <row r="22" spans="1:14" ht="18" customHeight="1" thickTop="1" thickBot="1" x14ac:dyDescent="0.3">
      <c r="A22">
        <f t="shared" si="1"/>
        <v>17</v>
      </c>
      <c r="B22" s="1"/>
      <c r="C22" s="4" t="s">
        <v>26</v>
      </c>
      <c r="D22" s="10">
        <v>1</v>
      </c>
      <c r="E22" s="10">
        <v>0.67</v>
      </c>
      <c r="F22" s="10">
        <v>0.81</v>
      </c>
      <c r="G22" s="10">
        <v>0.83</v>
      </c>
      <c r="H22" s="54">
        <v>0.95</v>
      </c>
      <c r="I22" s="57">
        <v>0.87</v>
      </c>
      <c r="J22" s="56">
        <v>0.79</v>
      </c>
      <c r="K22" s="26">
        <f t="shared" si="0"/>
        <v>0.83250000000000002</v>
      </c>
      <c r="L22" s="26" t="s">
        <v>72</v>
      </c>
      <c r="M22" s="27" t="s">
        <v>72</v>
      </c>
      <c r="N22" s="63"/>
    </row>
    <row r="23" spans="1:14" ht="18" customHeight="1" thickTop="1" thickBot="1" x14ac:dyDescent="0.3">
      <c r="A23">
        <f t="shared" si="1"/>
        <v>18</v>
      </c>
      <c r="B23" s="1"/>
      <c r="C23" s="4" t="s">
        <v>50</v>
      </c>
      <c r="D23" s="10">
        <v>1</v>
      </c>
      <c r="E23" s="10">
        <v>0.44</v>
      </c>
      <c r="F23" s="10">
        <v>0.62</v>
      </c>
      <c r="G23" s="10">
        <v>0.44</v>
      </c>
      <c r="H23" s="54">
        <v>0.76</v>
      </c>
      <c r="I23" s="57">
        <v>0.86</v>
      </c>
      <c r="J23" s="56">
        <v>0.64</v>
      </c>
      <c r="K23" s="26">
        <f t="shared" si="0"/>
        <v>0.626</v>
      </c>
      <c r="L23" s="26" t="s">
        <v>87</v>
      </c>
      <c r="M23" s="27" t="s">
        <v>87</v>
      </c>
      <c r="N23" s="63"/>
    </row>
    <row r="24" spans="1:14" ht="18" customHeight="1" thickTop="1" thickBot="1" x14ac:dyDescent="0.3">
      <c r="A24">
        <f t="shared" si="1"/>
        <v>19</v>
      </c>
      <c r="B24" s="1"/>
      <c r="C24" s="4" t="s">
        <v>21</v>
      </c>
      <c r="D24" s="10">
        <v>1</v>
      </c>
      <c r="E24" s="10">
        <v>0</v>
      </c>
      <c r="F24" s="10">
        <v>0.71</v>
      </c>
      <c r="G24" s="10">
        <v>0.56999999999999995</v>
      </c>
      <c r="H24" s="54">
        <v>0.87</v>
      </c>
      <c r="I24" s="57">
        <v>0.9</v>
      </c>
      <c r="J24" s="56">
        <v>0.69</v>
      </c>
      <c r="K24" s="26">
        <f t="shared" si="0"/>
        <v>0.65650000000000008</v>
      </c>
      <c r="L24" s="26" t="s">
        <v>87</v>
      </c>
      <c r="M24" s="27" t="s">
        <v>87</v>
      </c>
      <c r="N24" s="63"/>
    </row>
    <row r="25" spans="1:14" ht="18" customHeight="1" thickTop="1" thickBot="1" x14ac:dyDescent="0.3">
      <c r="A25">
        <f t="shared" si="1"/>
        <v>20</v>
      </c>
      <c r="B25" s="1"/>
      <c r="C25" s="4" t="s">
        <v>54</v>
      </c>
      <c r="D25" s="10">
        <v>1</v>
      </c>
      <c r="E25" s="10">
        <v>1</v>
      </c>
      <c r="F25" s="10">
        <v>0.86</v>
      </c>
      <c r="G25" s="11">
        <v>0.91</v>
      </c>
      <c r="H25" s="54">
        <v>0.89</v>
      </c>
      <c r="I25" s="57">
        <v>0.93</v>
      </c>
      <c r="J25" s="56">
        <v>0.9</v>
      </c>
      <c r="K25" s="26">
        <f t="shared" si="0"/>
        <v>0.91500000000000004</v>
      </c>
      <c r="L25" s="26" t="s">
        <v>78</v>
      </c>
      <c r="M25" s="27" t="s">
        <v>73</v>
      </c>
      <c r="N25" s="63" t="s">
        <v>91</v>
      </c>
    </row>
    <row r="26" spans="1:14" ht="18" customHeight="1" thickTop="1" thickBot="1" x14ac:dyDescent="0.3">
      <c r="A26">
        <f t="shared" si="1"/>
        <v>21</v>
      </c>
      <c r="B26" s="1"/>
      <c r="C26" s="4" t="s">
        <v>22</v>
      </c>
      <c r="D26" s="10">
        <v>1</v>
      </c>
      <c r="E26" s="10">
        <v>0.67</v>
      </c>
      <c r="F26" s="10">
        <v>0.48</v>
      </c>
      <c r="G26" s="10">
        <v>0.92</v>
      </c>
      <c r="H26" s="54">
        <v>0.92</v>
      </c>
      <c r="I26" s="57">
        <v>0.87</v>
      </c>
      <c r="J26" s="56">
        <v>0.77</v>
      </c>
      <c r="K26" s="26">
        <f t="shared" si="0"/>
        <v>0.8125</v>
      </c>
      <c r="L26" s="26" t="s">
        <v>79</v>
      </c>
      <c r="M26" s="27" t="s">
        <v>79</v>
      </c>
      <c r="N26" s="63"/>
    </row>
    <row r="27" spans="1:14" ht="18" customHeight="1" thickTop="1" thickBot="1" x14ac:dyDescent="0.3">
      <c r="A27">
        <f t="shared" si="1"/>
        <v>22</v>
      </c>
      <c r="B27" s="1"/>
      <c r="C27" s="4" t="s">
        <v>48</v>
      </c>
      <c r="D27" s="10">
        <v>1</v>
      </c>
      <c r="E27" s="10">
        <v>1</v>
      </c>
      <c r="F27" s="10">
        <v>0.86</v>
      </c>
      <c r="G27" s="10">
        <v>0.81</v>
      </c>
      <c r="H27" s="54">
        <v>0.87</v>
      </c>
      <c r="I27" s="57">
        <v>0.95</v>
      </c>
      <c r="J27" s="56">
        <v>0.72</v>
      </c>
      <c r="K27" s="26">
        <f t="shared" si="0"/>
        <v>0.84400000000000008</v>
      </c>
      <c r="L27" s="26" t="s">
        <v>72</v>
      </c>
      <c r="M27" s="27" t="s">
        <v>72</v>
      </c>
      <c r="N27" s="63"/>
    </row>
    <row r="28" spans="1:14" ht="18" customHeight="1" thickTop="1" thickBot="1" x14ac:dyDescent="0.3">
      <c r="A28">
        <f t="shared" si="1"/>
        <v>23</v>
      </c>
      <c r="B28" s="1"/>
      <c r="C28" s="4" t="s">
        <v>23</v>
      </c>
      <c r="D28" s="10">
        <v>1</v>
      </c>
      <c r="E28" s="10">
        <v>0.33</v>
      </c>
      <c r="F28" s="10">
        <v>0.48</v>
      </c>
      <c r="G28" s="10">
        <v>0.59</v>
      </c>
      <c r="H28" s="54">
        <v>0.71</v>
      </c>
      <c r="I28" s="57">
        <v>0.85</v>
      </c>
      <c r="J28" s="56">
        <v>0.75</v>
      </c>
      <c r="K28" s="26">
        <f t="shared" si="0"/>
        <v>0.65749999999999997</v>
      </c>
      <c r="L28" s="26" t="s">
        <v>87</v>
      </c>
      <c r="M28" s="27" t="s">
        <v>87</v>
      </c>
      <c r="N28" s="63"/>
    </row>
    <row r="29" spans="1:14" ht="18" customHeight="1" thickTop="1" thickBot="1" x14ac:dyDescent="0.3">
      <c r="A29">
        <f t="shared" si="1"/>
        <v>24</v>
      </c>
      <c r="B29" s="1"/>
      <c r="C29" s="4" t="s">
        <v>24</v>
      </c>
      <c r="D29" s="10">
        <v>1</v>
      </c>
      <c r="E29" s="53">
        <v>0.78</v>
      </c>
      <c r="F29" s="10">
        <v>0.9</v>
      </c>
      <c r="G29" s="10">
        <v>0.77</v>
      </c>
      <c r="H29" s="54">
        <v>0.89</v>
      </c>
      <c r="I29" s="57">
        <v>0.87</v>
      </c>
      <c r="J29" s="56">
        <v>0.7</v>
      </c>
      <c r="K29" s="26">
        <f t="shared" si="0"/>
        <v>0.80599999999999994</v>
      </c>
      <c r="L29" s="26" t="s">
        <v>79</v>
      </c>
      <c r="M29" s="27" t="s">
        <v>79</v>
      </c>
      <c r="N29" s="63"/>
    </row>
    <row r="30" spans="1:14" ht="18" customHeight="1" thickTop="1" thickBot="1" x14ac:dyDescent="0.3">
      <c r="A30">
        <f t="shared" si="1"/>
        <v>25</v>
      </c>
      <c r="B30" s="1"/>
      <c r="C30" s="4" t="s">
        <v>25</v>
      </c>
      <c r="D30" s="10">
        <v>1</v>
      </c>
      <c r="E30" s="53">
        <v>0.33</v>
      </c>
      <c r="F30" s="10">
        <v>0.63</v>
      </c>
      <c r="G30" s="10">
        <v>0.71</v>
      </c>
      <c r="H30" s="54">
        <v>0.92</v>
      </c>
      <c r="I30" s="57">
        <v>0.9</v>
      </c>
      <c r="J30" s="56">
        <v>0.77</v>
      </c>
      <c r="K30" s="26">
        <f t="shared" si="0"/>
        <v>0.74400000000000011</v>
      </c>
      <c r="L30" s="26" t="s">
        <v>74</v>
      </c>
      <c r="M30" s="27" t="s">
        <v>74</v>
      </c>
      <c r="N30" s="63"/>
    </row>
    <row r="31" spans="1:14" ht="18" customHeight="1" thickTop="1" thickBot="1" x14ac:dyDescent="0.3">
      <c r="A31">
        <f t="shared" si="1"/>
        <v>26</v>
      </c>
      <c r="B31" s="1"/>
      <c r="C31" s="4" t="s">
        <v>27</v>
      </c>
      <c r="D31" s="10">
        <v>1</v>
      </c>
      <c r="E31" s="53">
        <v>0.22</v>
      </c>
      <c r="F31" s="10">
        <v>0.81</v>
      </c>
      <c r="G31" s="10">
        <v>0.66</v>
      </c>
      <c r="H31" s="54">
        <v>0.92</v>
      </c>
      <c r="I31" s="57">
        <v>0.94</v>
      </c>
      <c r="J31" s="56">
        <v>0.75</v>
      </c>
      <c r="K31" s="26">
        <f t="shared" si="0"/>
        <v>0.73750000000000004</v>
      </c>
      <c r="L31" s="26" t="s">
        <v>74</v>
      </c>
      <c r="M31" s="27" t="s">
        <v>74</v>
      </c>
      <c r="N31" s="63"/>
    </row>
    <row r="32" spans="1:14" ht="18" customHeight="1" thickTop="1" thickBot="1" x14ac:dyDescent="0.3">
      <c r="A32">
        <f t="shared" si="1"/>
        <v>27</v>
      </c>
      <c r="B32" s="1"/>
      <c r="C32" s="4" t="s">
        <v>28</v>
      </c>
      <c r="D32" s="10">
        <v>1</v>
      </c>
      <c r="E32" s="10">
        <v>0</v>
      </c>
      <c r="F32" s="10">
        <v>0.56999999999999995</v>
      </c>
      <c r="G32" s="10">
        <v>0.56999999999999995</v>
      </c>
      <c r="H32" s="54">
        <v>0.63</v>
      </c>
      <c r="I32" s="57">
        <v>0.76</v>
      </c>
      <c r="J32" s="56">
        <v>0.68</v>
      </c>
      <c r="K32" s="26">
        <f t="shared" si="0"/>
        <v>0.59</v>
      </c>
      <c r="L32" s="26" t="s">
        <v>75</v>
      </c>
      <c r="M32" s="27" t="s">
        <v>75</v>
      </c>
      <c r="N32" s="63"/>
    </row>
    <row r="33" spans="1:14" ht="18" customHeight="1" thickTop="1" thickBot="1" x14ac:dyDescent="0.3">
      <c r="A33">
        <f t="shared" si="1"/>
        <v>28</v>
      </c>
      <c r="B33" s="1"/>
      <c r="C33" s="4" t="s">
        <v>29</v>
      </c>
      <c r="D33" s="10">
        <v>1</v>
      </c>
      <c r="E33" s="11">
        <v>0</v>
      </c>
      <c r="F33" s="10">
        <v>0.67</v>
      </c>
      <c r="G33" s="11">
        <v>0.71</v>
      </c>
      <c r="H33" s="55">
        <v>0.68</v>
      </c>
      <c r="I33" s="57">
        <v>0.75</v>
      </c>
      <c r="J33" s="56">
        <v>0.84</v>
      </c>
      <c r="K33" s="26">
        <f t="shared" si="0"/>
        <v>0.68150000000000011</v>
      </c>
      <c r="L33" s="26" t="s">
        <v>89</v>
      </c>
      <c r="M33" s="27" t="s">
        <v>92</v>
      </c>
      <c r="N33" s="63" t="s">
        <v>95</v>
      </c>
    </row>
    <row r="34" spans="1:14" ht="18" customHeight="1" thickTop="1" thickBot="1" x14ac:dyDescent="0.3">
      <c r="A34">
        <f t="shared" si="1"/>
        <v>29</v>
      </c>
      <c r="B34" s="1"/>
      <c r="C34" s="4" t="s">
        <v>20</v>
      </c>
      <c r="D34" s="10">
        <v>1</v>
      </c>
      <c r="E34" s="10">
        <v>0.89</v>
      </c>
      <c r="F34" s="10">
        <v>0.24</v>
      </c>
      <c r="G34" s="10">
        <v>0.6</v>
      </c>
      <c r="H34" s="54">
        <v>0.74</v>
      </c>
      <c r="I34" s="57">
        <v>0.88</v>
      </c>
      <c r="J34" s="56">
        <v>0.85</v>
      </c>
      <c r="K34" s="26">
        <f t="shared" si="0"/>
        <v>0.72450000000000003</v>
      </c>
      <c r="L34" s="26" t="s">
        <v>74</v>
      </c>
      <c r="M34" s="27" t="s">
        <v>88</v>
      </c>
      <c r="N34" s="63" t="s">
        <v>95</v>
      </c>
    </row>
    <row r="35" spans="1:14" ht="18" customHeight="1" thickTop="1" thickBot="1" x14ac:dyDescent="0.3">
      <c r="A35">
        <f t="shared" si="1"/>
        <v>30</v>
      </c>
      <c r="B35" s="1"/>
      <c r="C35" s="4" t="s">
        <v>43</v>
      </c>
      <c r="D35" s="10">
        <v>1</v>
      </c>
      <c r="E35" s="10">
        <v>0.33</v>
      </c>
      <c r="F35" s="10">
        <v>0.67</v>
      </c>
      <c r="G35" s="10">
        <v>0.52</v>
      </c>
      <c r="H35" s="54">
        <v>0.71</v>
      </c>
      <c r="I35" s="57">
        <v>0.93</v>
      </c>
      <c r="J35" s="56">
        <v>0.71</v>
      </c>
      <c r="K35" s="26">
        <f t="shared" si="0"/>
        <v>0.65700000000000003</v>
      </c>
      <c r="L35" s="26" t="s">
        <v>87</v>
      </c>
      <c r="M35" s="27" t="s">
        <v>87</v>
      </c>
      <c r="N35" s="63"/>
    </row>
    <row r="36" spans="1:14" ht="18" customHeight="1" thickTop="1" thickBot="1" x14ac:dyDescent="0.3">
      <c r="A36">
        <f t="shared" si="1"/>
        <v>31</v>
      </c>
      <c r="B36" s="1"/>
      <c r="C36" s="4" t="s">
        <v>44</v>
      </c>
      <c r="D36" s="10">
        <v>1</v>
      </c>
      <c r="E36" s="10">
        <v>0</v>
      </c>
      <c r="F36" s="10">
        <v>0.67</v>
      </c>
      <c r="G36" s="10">
        <v>0.52</v>
      </c>
      <c r="H36" s="54">
        <v>0.84</v>
      </c>
      <c r="I36" s="57">
        <v>0.91</v>
      </c>
      <c r="J36" s="56">
        <v>0.73</v>
      </c>
      <c r="K36" s="26">
        <f t="shared" si="0"/>
        <v>0.64650000000000007</v>
      </c>
      <c r="L36" s="26" t="s">
        <v>87</v>
      </c>
      <c r="M36" s="27" t="s">
        <v>87</v>
      </c>
      <c r="N36" s="63"/>
    </row>
    <row r="37" spans="1:14" ht="18" customHeight="1" thickTop="1" thickBot="1" x14ac:dyDescent="0.3">
      <c r="A37">
        <f t="shared" si="1"/>
        <v>32</v>
      </c>
      <c r="B37" s="1"/>
      <c r="C37" s="4" t="s">
        <v>30</v>
      </c>
      <c r="D37" s="10">
        <v>1</v>
      </c>
      <c r="E37" s="10">
        <v>0.56000000000000005</v>
      </c>
      <c r="F37" s="10">
        <v>0.5</v>
      </c>
      <c r="G37" s="11">
        <v>0.68</v>
      </c>
      <c r="H37" s="54">
        <v>0.89</v>
      </c>
      <c r="I37" s="57">
        <v>0.9</v>
      </c>
      <c r="J37" s="56">
        <v>0.83</v>
      </c>
      <c r="K37" s="26">
        <f t="shared" si="0"/>
        <v>0.75700000000000001</v>
      </c>
      <c r="L37" s="26" t="s">
        <v>74</v>
      </c>
      <c r="M37" s="27" t="s">
        <v>88</v>
      </c>
      <c r="N37" s="63" t="s">
        <v>95</v>
      </c>
    </row>
    <row r="38" spans="1:14" ht="18" customHeight="1" thickTop="1" thickBot="1" x14ac:dyDescent="0.3">
      <c r="A38">
        <f t="shared" si="1"/>
        <v>33</v>
      </c>
      <c r="B38" s="1"/>
      <c r="C38" s="4" t="s">
        <v>32</v>
      </c>
      <c r="D38" s="10">
        <v>1</v>
      </c>
      <c r="E38" s="10">
        <v>0.56000000000000005</v>
      </c>
      <c r="F38" s="10">
        <v>0.86</v>
      </c>
      <c r="G38" s="11">
        <v>0.79</v>
      </c>
      <c r="H38" s="54">
        <v>0.82</v>
      </c>
      <c r="I38" s="57">
        <v>0.86</v>
      </c>
      <c r="J38" s="56">
        <v>0.71</v>
      </c>
      <c r="K38" s="26">
        <f t="shared" si="0"/>
        <v>0.77599999999999991</v>
      </c>
      <c r="L38" s="26" t="s">
        <v>88</v>
      </c>
      <c r="M38" s="27" t="s">
        <v>88</v>
      </c>
      <c r="N38" s="63"/>
    </row>
    <row r="39" spans="1:14" ht="18" customHeight="1" thickTop="1" thickBot="1" x14ac:dyDescent="0.3">
      <c r="A39">
        <f t="shared" si="1"/>
        <v>34</v>
      </c>
      <c r="B39" s="1"/>
      <c r="C39" s="4" t="s">
        <v>33</v>
      </c>
      <c r="D39" s="10">
        <v>1</v>
      </c>
      <c r="E39" s="10">
        <v>0.33</v>
      </c>
      <c r="F39" s="10">
        <v>0.79</v>
      </c>
      <c r="G39" s="10">
        <v>0.71</v>
      </c>
      <c r="H39" s="54">
        <v>0.89</v>
      </c>
      <c r="I39" s="57">
        <v>0.96</v>
      </c>
      <c r="J39" s="56">
        <v>0.74</v>
      </c>
      <c r="K39" s="26">
        <f t="shared" si="0"/>
        <v>0.754</v>
      </c>
      <c r="L39" s="26" t="s">
        <v>74</v>
      </c>
      <c r="M39" s="27" t="s">
        <v>74</v>
      </c>
      <c r="N39" s="63"/>
    </row>
    <row r="40" spans="1:14" ht="18" customHeight="1" thickTop="1" thickBot="1" x14ac:dyDescent="0.3">
      <c r="A40">
        <f t="shared" si="1"/>
        <v>35</v>
      </c>
      <c r="B40" s="1"/>
      <c r="C40" s="4" t="s">
        <v>35</v>
      </c>
      <c r="D40" s="10">
        <v>1</v>
      </c>
      <c r="E40" s="10">
        <v>0.33</v>
      </c>
      <c r="F40" s="10">
        <v>0.75</v>
      </c>
      <c r="G40" s="10">
        <v>0.7</v>
      </c>
      <c r="H40" s="54">
        <v>0.76</v>
      </c>
      <c r="I40" s="57">
        <v>0.82</v>
      </c>
      <c r="J40" s="56">
        <v>0.83</v>
      </c>
      <c r="K40" s="26">
        <f t="shared" si="0"/>
        <v>0.73649999999999993</v>
      </c>
      <c r="L40" s="26" t="s">
        <v>74</v>
      </c>
      <c r="M40" s="27" t="s">
        <v>88</v>
      </c>
      <c r="N40" s="63" t="s">
        <v>95</v>
      </c>
    </row>
    <row r="41" spans="1:14" ht="18" customHeight="1" thickTop="1" thickBot="1" x14ac:dyDescent="0.3">
      <c r="A41">
        <f t="shared" si="1"/>
        <v>36</v>
      </c>
      <c r="B41" s="1"/>
      <c r="C41" s="4" t="s">
        <v>39</v>
      </c>
      <c r="D41" s="10">
        <v>1</v>
      </c>
      <c r="E41" s="10">
        <v>0.11</v>
      </c>
      <c r="F41" s="10">
        <v>0.9</v>
      </c>
      <c r="G41" s="10">
        <v>0.75</v>
      </c>
      <c r="H41" s="55">
        <v>0.92</v>
      </c>
      <c r="I41" s="57">
        <v>0.82</v>
      </c>
      <c r="J41" s="56">
        <v>0.81</v>
      </c>
      <c r="K41" s="26">
        <f t="shared" si="0"/>
        <v>0.76100000000000012</v>
      </c>
      <c r="L41" s="26" t="s">
        <v>74</v>
      </c>
      <c r="M41" s="27" t="s">
        <v>74</v>
      </c>
      <c r="N41" s="63"/>
    </row>
    <row r="42" spans="1:14" ht="18" customHeight="1" thickTop="1" thickBot="1" x14ac:dyDescent="0.3">
      <c r="A42">
        <f t="shared" si="1"/>
        <v>37</v>
      </c>
      <c r="B42" s="1"/>
      <c r="C42" s="4" t="s">
        <v>42</v>
      </c>
      <c r="D42" s="10">
        <v>1</v>
      </c>
      <c r="E42" s="10">
        <v>0.67</v>
      </c>
      <c r="F42" s="10">
        <v>0.71</v>
      </c>
      <c r="G42" s="10">
        <v>0.94</v>
      </c>
      <c r="H42" s="54">
        <v>0.95</v>
      </c>
      <c r="I42" s="57">
        <v>0.86</v>
      </c>
      <c r="J42" s="56">
        <v>0.86</v>
      </c>
      <c r="K42" s="26">
        <f t="shared" si="0"/>
        <v>0.86649999999999994</v>
      </c>
      <c r="L42" s="26" t="s">
        <v>72</v>
      </c>
      <c r="M42" s="27" t="s">
        <v>78</v>
      </c>
      <c r="N42" s="63" t="s">
        <v>90</v>
      </c>
    </row>
    <row r="43" spans="1:14" ht="18" customHeight="1" thickTop="1" thickBot="1" x14ac:dyDescent="0.3">
      <c r="A43">
        <f t="shared" si="1"/>
        <v>38</v>
      </c>
      <c r="B43" s="1"/>
      <c r="C43" s="4" t="s">
        <v>36</v>
      </c>
      <c r="D43" s="10">
        <v>1</v>
      </c>
      <c r="E43" s="10">
        <v>0.44</v>
      </c>
      <c r="F43" s="10">
        <v>0.86</v>
      </c>
      <c r="G43" s="10">
        <v>0.94</v>
      </c>
      <c r="H43" s="54">
        <v>0.76</v>
      </c>
      <c r="I43" s="57">
        <v>0.89</v>
      </c>
      <c r="J43" s="56">
        <v>0.83</v>
      </c>
      <c r="K43" s="26">
        <f t="shared" si="0"/>
        <v>0.82550000000000001</v>
      </c>
      <c r="L43" s="26" t="s">
        <v>72</v>
      </c>
      <c r="M43" s="27" t="s">
        <v>72</v>
      </c>
      <c r="N43" s="63"/>
    </row>
    <row r="44" spans="1:14" ht="18" customHeight="1" thickTop="1" thickBot="1" x14ac:dyDescent="0.3">
      <c r="A44">
        <f>A43+1</f>
        <v>39</v>
      </c>
      <c r="B44" s="1"/>
      <c r="C44" s="4" t="s">
        <v>37</v>
      </c>
      <c r="D44" s="10">
        <v>1</v>
      </c>
      <c r="E44" s="10">
        <v>0.56000000000000005</v>
      </c>
      <c r="F44" s="10">
        <v>0.86</v>
      </c>
      <c r="G44" s="11">
        <v>0.7</v>
      </c>
      <c r="H44" s="54">
        <v>0.87</v>
      </c>
      <c r="I44" s="57">
        <v>0.99</v>
      </c>
      <c r="J44" s="56">
        <v>0.74</v>
      </c>
      <c r="K44" s="26">
        <f t="shared" si="0"/>
        <v>0.78150000000000008</v>
      </c>
      <c r="L44" s="26" t="s">
        <v>88</v>
      </c>
      <c r="M44" s="27" t="s">
        <v>88</v>
      </c>
      <c r="N44" s="63"/>
    </row>
    <row r="45" spans="1:14" ht="18" customHeight="1" thickTop="1" thickBot="1" x14ac:dyDescent="0.3">
      <c r="A45">
        <f>A44+1</f>
        <v>40</v>
      </c>
      <c r="B45" s="1"/>
      <c r="C45" s="4" t="s">
        <v>38</v>
      </c>
      <c r="D45" s="10">
        <v>0</v>
      </c>
      <c r="E45" s="10">
        <v>0</v>
      </c>
      <c r="F45" s="10">
        <v>0.43</v>
      </c>
      <c r="G45" s="10">
        <v>0.56999999999999995</v>
      </c>
      <c r="H45" s="54">
        <v>0</v>
      </c>
      <c r="I45" s="57">
        <v>7.0000000000000007E-2</v>
      </c>
      <c r="J45" s="56">
        <v>0</v>
      </c>
      <c r="K45" s="26">
        <f t="shared" si="0"/>
        <v>0.19249999999999998</v>
      </c>
      <c r="L45" s="26" t="s">
        <v>75</v>
      </c>
      <c r="M45" s="27" t="s">
        <v>75</v>
      </c>
      <c r="N45" s="63"/>
    </row>
    <row r="46" spans="1:14" ht="18" customHeight="1" thickTop="1" thickBot="1" x14ac:dyDescent="0.3">
      <c r="A46">
        <f>A45+1</f>
        <v>41</v>
      </c>
      <c r="B46" s="1"/>
      <c r="C46" s="4" t="s">
        <v>34</v>
      </c>
      <c r="D46" s="10">
        <v>1</v>
      </c>
      <c r="E46" s="10">
        <v>0.33</v>
      </c>
      <c r="F46" s="10">
        <v>0.76</v>
      </c>
      <c r="G46" s="10">
        <v>0.54</v>
      </c>
      <c r="H46" s="54">
        <v>0.89</v>
      </c>
      <c r="I46" s="57">
        <v>0.88</v>
      </c>
      <c r="J46" s="56">
        <v>0.57999999999999996</v>
      </c>
      <c r="K46" s="26">
        <f>((D46*5)+(E46*10)+(F46*10)+(G46*25)+(H46*15)+(I46*10)+(J46*25))/100</f>
        <v>0.66049999999999998</v>
      </c>
      <c r="L46" s="26" t="s">
        <v>87</v>
      </c>
      <c r="M46" s="27" t="s">
        <v>87</v>
      </c>
      <c r="N46" s="64"/>
    </row>
    <row r="47" spans="1:14" ht="18" customHeight="1" x14ac:dyDescent="0.25">
      <c r="D47" s="14">
        <f>SUM(D6:D46)/41</f>
        <v>0.97560975609756095</v>
      </c>
      <c r="E47" s="14">
        <f>SUM(E6:E46)/41</f>
        <v>0.50926829268292662</v>
      </c>
      <c r="F47" s="14">
        <f>SUM(F6:F46)/41</f>
        <v>0.73219512195121939</v>
      </c>
      <c r="G47" s="14">
        <f>SUM(G6:G46)/41</f>
        <v>0.70609756097560972</v>
      </c>
      <c r="H47" s="14">
        <f>SUM(H6:H46)/40</f>
        <v>0.8380000000000003</v>
      </c>
      <c r="I47" s="14">
        <f>SUM(I6:I46)/40</f>
        <v>0.89775000000000005</v>
      </c>
      <c r="J47" s="14">
        <f>SUM(J6:J46)/40</f>
        <v>0.76249999999999973</v>
      </c>
      <c r="K47" s="14">
        <f>SUM(K6:K46)/40</f>
        <v>0.76428750000000001</v>
      </c>
    </row>
    <row r="48" spans="1:14" ht="18" customHeight="1" x14ac:dyDescent="0.25"/>
    <row r="49" spans="12:12" ht="18" customHeight="1" x14ac:dyDescent="0.25">
      <c r="L49" s="5" t="s">
        <v>93</v>
      </c>
    </row>
    <row r="50" spans="12:12" ht="18" customHeight="1" x14ac:dyDescent="0.25"/>
    <row r="51" spans="12:12" ht="18" customHeight="1" x14ac:dyDescent="0.25"/>
    <row r="52" spans="12:12" ht="18" customHeight="1" x14ac:dyDescent="0.25"/>
    <row r="53" spans="12:12" ht="18" customHeight="1" x14ac:dyDescent="0.25"/>
    <row r="54" spans="12:12" ht="18" customHeight="1" x14ac:dyDescent="0.25"/>
    <row r="55" spans="12:12" ht="18" customHeight="1" x14ac:dyDescent="0.25"/>
    <row r="56" spans="12:12" ht="18" customHeight="1" x14ac:dyDescent="0.25"/>
  </sheetData>
  <phoneticPr fontId="5" type="noConversion"/>
  <pageMargins left="0.5" right="0.5" top="0.5" bottom="0.5" header="0.5" footer="0.5"/>
  <pageSetup scale="61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Writing Assng.</vt:lpstr>
      <vt:lpstr>Homework</vt:lpstr>
      <vt:lpstr>Quizes &amp; Exams</vt:lpstr>
      <vt:lpstr>'Quizes &amp; Exams'!Print_Titles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Williams</dc:creator>
  <cp:lastModifiedBy>Aniket Gupta</cp:lastModifiedBy>
  <cp:lastPrinted>2003-12-21T21:16:19Z</cp:lastPrinted>
  <dcterms:created xsi:type="dcterms:W3CDTF">2003-01-31T23:10:28Z</dcterms:created>
  <dcterms:modified xsi:type="dcterms:W3CDTF">2024-02-03T22:21:49Z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1006519357</vt:i4>
  </property>
  <property fmtid="{D5CDD505-2E9C-101B-9397-08002B2CF9AE}" pid="3" name="_EmailSubject">
    <vt:lpwstr>GRADESSec.2 final and final grade only.xls</vt:lpwstr>
  </property>
  <property fmtid="{D5CDD505-2E9C-101B-9397-08002B2CF9AE}" pid="4" name="_AuthorEmail">
    <vt:lpwstr>TLHeustis@exchange.csuchico.edu</vt:lpwstr>
  </property>
  <property fmtid="{D5CDD505-2E9C-101B-9397-08002B2CF9AE}" pid="5" name="_AuthorEmailDisplayName">
    <vt:lpwstr>Heustis, Thomas</vt:lpwstr>
  </property>
  <property fmtid="{D5CDD505-2E9C-101B-9397-08002B2CF9AE}" pid="6" name="_PreviousAdHocReviewCycleID">
    <vt:i4>1000628450</vt:i4>
  </property>
  <property fmtid="{D5CDD505-2E9C-101B-9397-08002B2CF9AE}" pid="7" name="_ReviewingToolsShownOnce">
    <vt:lpwstr/>
  </property>
</Properties>
</file>