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homework\original\"/>
    </mc:Choice>
  </mc:AlternateContent>
  <xr:revisionPtr revIDLastSave="0" documentId="8_{F702D29F-6286-4C2A-826D-BA99AC9BE7EE}" xr6:coauthVersionLast="47" xr6:coauthVersionMax="47" xr10:uidLastSave="{00000000-0000-0000-0000-000000000000}"/>
  <bookViews>
    <workbookView xWindow="3348" yWindow="3348" windowWidth="17280" windowHeight="8880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2" i="1" l="1"/>
  <c r="G12" i="1" s="1"/>
  <c r="H12" i="1" s="1"/>
  <c r="L12" i="1"/>
  <c r="M12" i="1"/>
  <c r="N12" i="1"/>
  <c r="O12" i="1"/>
  <c r="K13" i="1"/>
  <c r="G13" i="1" s="1"/>
  <c r="H13" i="1" s="1"/>
  <c r="L13" i="1"/>
  <c r="M13" i="1"/>
  <c r="N13" i="1"/>
  <c r="O13" i="1"/>
  <c r="K23" i="1"/>
  <c r="L23" i="1"/>
  <c r="F23" i="1" s="1"/>
  <c r="G23" i="1" s="1"/>
  <c r="M23" i="1"/>
  <c r="N23" i="1"/>
  <c r="K24" i="1"/>
  <c r="F24" i="1" s="1"/>
  <c r="G24" i="1" s="1"/>
  <c r="L24" i="1"/>
  <c r="M24" i="1"/>
  <c r="N24" i="1"/>
  <c r="F35" i="1"/>
  <c r="G35" i="1" s="1"/>
  <c r="K35" i="1"/>
  <c r="L35" i="1"/>
  <c r="N35" i="1"/>
  <c r="K36" i="1"/>
  <c r="F36" i="1" s="1"/>
  <c r="G36" i="1" s="1"/>
  <c r="L36" i="1"/>
  <c r="N36" i="1"/>
  <c r="K45" i="1"/>
  <c r="L45" i="1"/>
  <c r="G45" i="1" s="1"/>
  <c r="H45" i="1" s="1"/>
  <c r="M45" i="1"/>
  <c r="N45" i="1"/>
  <c r="O45" i="1"/>
  <c r="G46" i="1"/>
  <c r="H46" i="1" s="1"/>
  <c r="K46" i="1"/>
  <c r="L46" i="1"/>
  <c r="M46" i="1"/>
  <c r="N46" i="1"/>
  <c r="O46" i="1"/>
</calcChain>
</file>

<file path=xl/sharedStrings.xml><?xml version="1.0" encoding="utf-8"?>
<sst xmlns="http://schemas.openxmlformats.org/spreadsheetml/2006/main" count="141" uniqueCount="54">
  <si>
    <t xml:space="preserve">  MT</t>
  </si>
  <si>
    <t>HW</t>
  </si>
  <si>
    <t>CP</t>
  </si>
  <si>
    <t>FINAL</t>
  </si>
  <si>
    <t xml:space="preserve"> TOTAL </t>
  </si>
  <si>
    <t>(25%)</t>
  </si>
  <si>
    <t>(10%)</t>
  </si>
  <si>
    <t>(5%)</t>
  </si>
  <si>
    <t>(35%)</t>
  </si>
  <si>
    <t>POINTS</t>
  </si>
  <si>
    <t>GRADE</t>
  </si>
  <si>
    <t>F</t>
  </si>
  <si>
    <t>C+</t>
  </si>
  <si>
    <t>M</t>
  </si>
  <si>
    <t xml:space="preserve">  HW</t>
  </si>
  <si>
    <t>A</t>
  </si>
  <si>
    <t>A-</t>
  </si>
  <si>
    <t>D-</t>
  </si>
  <si>
    <t>B</t>
  </si>
  <si>
    <t>D</t>
  </si>
  <si>
    <t>B-</t>
  </si>
  <si>
    <t>D+</t>
  </si>
  <si>
    <t>B+</t>
  </si>
  <si>
    <t>C-</t>
  </si>
  <si>
    <t>C</t>
  </si>
  <si>
    <t>class participation worth 5% and the final examination worth 35%</t>
  </si>
  <si>
    <t xml:space="preserve">Example student </t>
  </si>
  <si>
    <t xml:space="preserve">   in column H</t>
  </si>
  <si>
    <t>(40%)</t>
  </si>
  <si>
    <t>can use to see how I calculate your grade.</t>
  </si>
  <si>
    <t>Example of a class whereby there is one midterm worth 40% each, homework worth 10%</t>
  </si>
  <si>
    <t>class participation worth 10% and the final examination worth 40%</t>
  </si>
  <si>
    <t>Fill these boxes, B13 to F13</t>
  </si>
  <si>
    <t xml:space="preserve">   completely and your</t>
  </si>
  <si>
    <t xml:space="preserve">   grade will appear</t>
  </si>
  <si>
    <t>Fill these boxes, B24 to E24</t>
  </si>
  <si>
    <t>Example of a class whereby there are 2 midterms are worth 25% each, homework worth 10%</t>
  </si>
  <si>
    <t>You can use these worksheet to play "what if" for grades that you may receive.</t>
  </si>
  <si>
    <t>MT I</t>
  </si>
  <si>
    <t>(30%)</t>
  </si>
  <si>
    <t xml:space="preserve">Example of a class whereby there is two midterms worth 30% each, </t>
  </si>
  <si>
    <t>and the final examination worth 40%</t>
  </si>
  <si>
    <t xml:space="preserve">   your grade will appear</t>
  </si>
  <si>
    <t>Fill these boxes, B36, C36</t>
  </si>
  <si>
    <t xml:space="preserve">   and E36 completely and </t>
  </si>
  <si>
    <t xml:space="preserve">Below are 4 examples that you </t>
  </si>
  <si>
    <t xml:space="preserve">   in column G</t>
  </si>
  <si>
    <t xml:space="preserve">  CP</t>
  </si>
  <si>
    <t>Quizzes</t>
  </si>
  <si>
    <t>(15%)</t>
  </si>
  <si>
    <t>Fill these boxes, B46, C46</t>
  </si>
  <si>
    <t xml:space="preserve">   E46 and F46 completely and </t>
  </si>
  <si>
    <t>Example of a class whereby there is one midterm worth 30%, homework, quizzes, class participation</t>
  </si>
  <si>
    <t>and a final worth 30%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</si>
</sst>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5" formatCode="0.0_)"/>
    <numFmt numFmtId="166" formatCode="0_);\(0\)"/>
    <numFmt numFmtId="167" formatCode="0.000_);\(0.000\)"/>
    <numFmt numFmtId="168" formatCode="0.000"/>
    <numFmt numFmtId="169" formatCode="0.000_)"/>
  </numFmts>
  <fonts count="5" x14ac:knownFonts="1">
    <font>
      <sz val="10"/>
      <name val="Arial"/>
    </font>
    <font>
      <b/>
      <sz val="10"/>
      <name val="Arial"/>
      <family val="2"/>
    </font>
    <font>
      <b/>
      <sz val="12"/>
      <name val="Courier"/>
      <family val="3"/>
    </font>
    <font>
      <b/>
      <sz val="8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 applyAlignment="1" applyProtection="1">
      <alignment horizontal="left"/>
    </xf>
    <xf numFmtId="0" fontId="1" fillId="0" borderId="0" xfId="0" applyFont="1" applyAlignment="1" applyProtection="1">
      <alignment horizontal="center"/>
    </xf>
    <xf numFmtId="165" fontId="1" fillId="0" borderId="0" xfId="0" applyNumberFormat="1" applyFont="1" applyProtection="1"/>
    <xf numFmtId="0" fontId="2" fillId="0" borderId="0" xfId="0" applyFont="1" applyAlignment="1" applyProtection="1">
      <alignment horizontal="left"/>
    </xf>
    <xf numFmtId="0" fontId="2" fillId="0" borderId="0" xfId="0" applyFont="1" applyProtection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0" xfId="0" applyBorder="1"/>
    <xf numFmtId="166" fontId="1" fillId="0" borderId="2" xfId="0" quotePrefix="1" applyNumberFormat="1" applyFont="1" applyBorder="1" applyAlignment="1">
      <alignment horizontal="center"/>
    </xf>
    <xf numFmtId="9" fontId="1" fillId="0" borderId="2" xfId="0" quotePrefix="1" applyNumberFormat="1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2" borderId="0" xfId="0" applyFont="1" applyFill="1" applyAlignment="1">
      <alignment horizontal="center"/>
    </xf>
    <xf numFmtId="167" fontId="1" fillId="0" borderId="0" xfId="0" applyNumberFormat="1" applyFont="1" applyAlignment="1">
      <alignment horizontal="center"/>
    </xf>
    <xf numFmtId="167" fontId="1" fillId="0" borderId="4" xfId="0" applyNumberFormat="1" applyFont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168" fontId="1" fillId="0" borderId="0" xfId="0" applyNumberFormat="1" applyFont="1" applyAlignment="1">
      <alignment horizontal="center"/>
    </xf>
    <xf numFmtId="168" fontId="1" fillId="0" borderId="4" xfId="0" applyNumberFormat="1" applyFont="1" applyBorder="1" applyAlignment="1">
      <alignment horizontal="center"/>
    </xf>
    <xf numFmtId="0" fontId="3" fillId="0" borderId="0" xfId="0" applyFont="1" applyAlignment="1" applyProtection="1">
      <alignment horizontal="left"/>
    </xf>
    <xf numFmtId="0" fontId="1" fillId="0" borderId="0" xfId="0" quotePrefix="1" applyFont="1" applyAlignment="1" applyProtection="1">
      <alignment horizontal="center"/>
    </xf>
    <xf numFmtId="169" fontId="1" fillId="0" borderId="6" xfId="0" applyNumberFormat="1" applyFont="1" applyBorder="1" applyAlignment="1" applyProtection="1">
      <alignment horizontal="center"/>
    </xf>
    <xf numFmtId="0" fontId="4" fillId="0" borderId="0" xfId="0" applyFont="1" applyAlignment="1" applyProtection="1">
      <alignment horizontal="left"/>
    </xf>
    <xf numFmtId="169" fontId="1" fillId="0" borderId="7" xfId="0" applyNumberFormat="1" applyFont="1" applyBorder="1" applyAlignment="1" applyProtection="1">
      <alignment horizontal="center"/>
    </xf>
    <xf numFmtId="0" fontId="1" fillId="0" borderId="8" xfId="0" applyFont="1" applyBorder="1" applyAlignment="1" applyProtection="1">
      <alignment horizontal="center"/>
    </xf>
    <xf numFmtId="0" fontId="1" fillId="0" borderId="8" xfId="0" applyFont="1" applyBorder="1" applyAlignment="1">
      <alignment horizontal="center"/>
    </xf>
    <xf numFmtId="0" fontId="1" fillId="0" borderId="3" xfId="0" applyFont="1" applyBorder="1" applyAlignment="1" applyProtection="1">
      <alignment horizontal="center"/>
    </xf>
    <xf numFmtId="0" fontId="1" fillId="0" borderId="9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U49"/>
  <sheetViews>
    <sheetView tabSelected="1" workbookViewId="0">
      <selection activeCell="B13" sqref="B13:F13"/>
    </sheetView>
  </sheetViews>
  <sheetFormatPr defaultRowHeight="13.2" x14ac:dyDescent="0.25"/>
  <cols>
    <col min="1" max="1" width="26.109375" customWidth="1"/>
    <col min="2" max="8" width="9.109375" style="6" customWidth="1"/>
  </cols>
  <sheetData>
    <row r="4" spans="1:21" x14ac:dyDescent="0.25">
      <c r="B4" s="13"/>
      <c r="C4" s="6" t="s">
        <v>45</v>
      </c>
    </row>
    <row r="5" spans="1:21" x14ac:dyDescent="0.25">
      <c r="C5" s="6" t="s">
        <v>29</v>
      </c>
    </row>
    <row r="6" spans="1:21" x14ac:dyDescent="0.25">
      <c r="C6" s="6" t="s">
        <v>37</v>
      </c>
    </row>
    <row r="8" spans="1:21" x14ac:dyDescent="0.25">
      <c r="A8" s="10" t="s">
        <v>36</v>
      </c>
    </row>
    <row r="9" spans="1:21" ht="13.8" thickBot="1" x14ac:dyDescent="0.3">
      <c r="A9" s="10" t="s">
        <v>25</v>
      </c>
    </row>
    <row r="10" spans="1:21" ht="15" x14ac:dyDescent="0.25">
      <c r="A10" s="10"/>
      <c r="B10" s="7" t="s">
        <v>0</v>
      </c>
      <c r="C10" s="7" t="s">
        <v>0</v>
      </c>
      <c r="D10" s="7" t="s">
        <v>1</v>
      </c>
      <c r="E10" s="7" t="s">
        <v>2</v>
      </c>
      <c r="F10" s="7" t="s">
        <v>3</v>
      </c>
      <c r="G10" s="7" t="s">
        <v>4</v>
      </c>
      <c r="H10" s="7" t="s">
        <v>3</v>
      </c>
      <c r="K10" s="1" t="s">
        <v>0</v>
      </c>
      <c r="L10" s="1" t="s">
        <v>0</v>
      </c>
      <c r="M10" s="1" t="s">
        <v>14</v>
      </c>
      <c r="N10" s="2" t="s">
        <v>2</v>
      </c>
      <c r="O10" s="1" t="s">
        <v>3</v>
      </c>
      <c r="R10" s="4" t="s">
        <v>15</v>
      </c>
      <c r="S10" s="5">
        <v>4</v>
      </c>
      <c r="T10" s="5">
        <v>0</v>
      </c>
      <c r="U10" s="4" t="s">
        <v>11</v>
      </c>
    </row>
    <row r="11" spans="1:21" ht="15.6" thickBot="1" x14ac:dyDescent="0.3">
      <c r="A11" s="10"/>
      <c r="B11" s="8" t="s">
        <v>5</v>
      </c>
      <c r="C11" s="8" t="s">
        <v>5</v>
      </c>
      <c r="D11" s="8" t="s">
        <v>6</v>
      </c>
      <c r="E11" s="8" t="s">
        <v>7</v>
      </c>
      <c r="F11" s="8" t="s">
        <v>8</v>
      </c>
      <c r="G11" s="8" t="s">
        <v>9</v>
      </c>
      <c r="H11" s="8" t="s">
        <v>10</v>
      </c>
      <c r="K11" s="2" t="s">
        <v>9</v>
      </c>
      <c r="L11" s="2" t="s">
        <v>9</v>
      </c>
      <c r="M11" s="2" t="s">
        <v>9</v>
      </c>
      <c r="N11" s="2" t="s">
        <v>9</v>
      </c>
      <c r="O11" s="2" t="s">
        <v>9</v>
      </c>
      <c r="R11" s="4" t="s">
        <v>16</v>
      </c>
      <c r="S11" s="5">
        <v>3.7</v>
      </c>
      <c r="T11" s="5">
        <v>0.49</v>
      </c>
      <c r="U11" s="4" t="s">
        <v>17</v>
      </c>
    </row>
    <row r="12" spans="1:21" ht="15.6" thickBot="1" x14ac:dyDescent="0.3">
      <c r="A12" s="9" t="s">
        <v>26</v>
      </c>
      <c r="B12" s="6" t="s">
        <v>12</v>
      </c>
      <c r="C12" s="6" t="s">
        <v>12</v>
      </c>
      <c r="D12" s="6" t="s">
        <v>18</v>
      </c>
      <c r="E12" s="6" t="s">
        <v>18</v>
      </c>
      <c r="F12" s="6" t="s">
        <v>23</v>
      </c>
      <c r="G12" s="15">
        <f>(0.25*K12)+(0.25*L12)+(0.1*M12)+(0.05*N12)+(0.35*O12)</f>
        <v>2.1950000000000003</v>
      </c>
      <c r="H12" s="14" t="str">
        <f>VLOOKUP(G12,$T$10:$U$21,2)</f>
        <v>C+</v>
      </c>
      <c r="K12" s="3">
        <f t="shared" ref="K12:O13" si="0">VLOOKUP(B12,$R$10:$S$22,2)</f>
        <v>2.2999999999999998</v>
      </c>
      <c r="L12" s="3">
        <f t="shared" si="0"/>
        <v>2.2999999999999998</v>
      </c>
      <c r="M12" s="3">
        <f t="shared" si="0"/>
        <v>3</v>
      </c>
      <c r="N12" s="3">
        <f t="shared" si="0"/>
        <v>3</v>
      </c>
      <c r="O12" s="3">
        <f t="shared" si="0"/>
        <v>1.7</v>
      </c>
      <c r="R12" s="4" t="s">
        <v>18</v>
      </c>
      <c r="S12" s="5">
        <v>3</v>
      </c>
      <c r="T12" s="5">
        <v>0.84</v>
      </c>
      <c r="U12" s="4" t="s">
        <v>19</v>
      </c>
    </row>
    <row r="13" spans="1:21" ht="15.6" thickBot="1" x14ac:dyDescent="0.3">
      <c r="A13" s="10" t="s">
        <v>32</v>
      </c>
      <c r="B13" s="9"/>
      <c r="C13" s="9"/>
      <c r="D13" s="9"/>
      <c r="E13" s="9"/>
      <c r="F13" s="9"/>
      <c r="G13" s="16" t="e">
        <f>(0.25*K13)+(0.25*L13)+(0.1*M13)+(0.05*N13)+(0.35*O13)</f>
        <v>#N/A</v>
      </c>
      <c r="H13" s="17" t="e">
        <f>VLOOKUP(G13,$T$10:$U$21,2)</f>
        <v>#N/A</v>
      </c>
      <c r="K13" s="3" t="e">
        <f t="shared" si="0"/>
        <v>#N/A</v>
      </c>
      <c r="L13" s="3" t="e">
        <f t="shared" si="0"/>
        <v>#N/A</v>
      </c>
      <c r="M13" s="3" t="e">
        <f t="shared" si="0"/>
        <v>#N/A</v>
      </c>
      <c r="N13" s="3" t="e">
        <f t="shared" si="0"/>
        <v>#N/A</v>
      </c>
      <c r="O13" s="3" t="e">
        <f t="shared" si="0"/>
        <v>#N/A</v>
      </c>
      <c r="R13" s="4" t="s">
        <v>20</v>
      </c>
      <c r="S13" s="5">
        <v>2.7</v>
      </c>
      <c r="T13" s="5">
        <v>1.1399999999999999</v>
      </c>
      <c r="U13" s="4" t="s">
        <v>21</v>
      </c>
    </row>
    <row r="14" spans="1:21" ht="15" x14ac:dyDescent="0.25">
      <c r="A14" t="s">
        <v>33</v>
      </c>
      <c r="R14" s="4" t="s">
        <v>22</v>
      </c>
      <c r="S14" s="5">
        <v>3.3</v>
      </c>
      <c r="T14" s="5">
        <v>1.49</v>
      </c>
      <c r="U14" s="4" t="s">
        <v>23</v>
      </c>
    </row>
    <row r="15" spans="1:21" ht="15" x14ac:dyDescent="0.25">
      <c r="A15" t="s">
        <v>34</v>
      </c>
      <c r="R15" s="4" t="s">
        <v>24</v>
      </c>
      <c r="S15" s="5">
        <v>2</v>
      </c>
      <c r="T15" s="5">
        <v>1.84</v>
      </c>
      <c r="U15" s="4" t="s">
        <v>24</v>
      </c>
    </row>
    <row r="16" spans="1:21" ht="15" x14ac:dyDescent="0.25">
      <c r="A16" t="s">
        <v>27</v>
      </c>
      <c r="R16" s="4" t="s">
        <v>23</v>
      </c>
      <c r="S16" s="5">
        <v>1.7</v>
      </c>
      <c r="T16" s="5">
        <v>2.14</v>
      </c>
      <c r="U16" s="4" t="s">
        <v>12</v>
      </c>
    </row>
    <row r="17" spans="1:21" ht="15" x14ac:dyDescent="0.25">
      <c r="R17" s="4" t="s">
        <v>12</v>
      </c>
      <c r="S17" s="5">
        <v>2.2999999999999998</v>
      </c>
      <c r="T17" s="5">
        <v>2.4900000000000002</v>
      </c>
      <c r="U17" s="4" t="s">
        <v>20</v>
      </c>
    </row>
    <row r="18" spans="1:21" ht="15" x14ac:dyDescent="0.25">
      <c r="R18" s="4" t="s">
        <v>19</v>
      </c>
      <c r="S18" s="5">
        <v>1</v>
      </c>
      <c r="T18" s="5">
        <v>2.84</v>
      </c>
      <c r="U18" s="4" t="s">
        <v>18</v>
      </c>
    </row>
    <row r="19" spans="1:21" ht="15" x14ac:dyDescent="0.25">
      <c r="A19" t="s">
        <v>30</v>
      </c>
      <c r="R19" s="4" t="s">
        <v>17</v>
      </c>
      <c r="S19" s="5">
        <v>0.7</v>
      </c>
      <c r="T19" s="5">
        <v>3.14</v>
      </c>
      <c r="U19" s="4" t="s">
        <v>22</v>
      </c>
    </row>
    <row r="20" spans="1:21" ht="15.6" thickBot="1" x14ac:dyDescent="0.3">
      <c r="A20" t="s">
        <v>31</v>
      </c>
      <c r="R20" s="4" t="s">
        <v>21</v>
      </c>
      <c r="S20" s="5">
        <v>1.3</v>
      </c>
      <c r="T20" s="5">
        <v>3.49</v>
      </c>
      <c r="U20" s="4" t="s">
        <v>16</v>
      </c>
    </row>
    <row r="21" spans="1:21" ht="15" x14ac:dyDescent="0.25">
      <c r="B21" s="7" t="s">
        <v>0</v>
      </c>
      <c r="C21" s="7" t="s">
        <v>1</v>
      </c>
      <c r="D21" s="7" t="s">
        <v>2</v>
      </c>
      <c r="E21" s="7" t="s">
        <v>3</v>
      </c>
      <c r="F21" s="7" t="s">
        <v>4</v>
      </c>
      <c r="G21" s="7" t="s">
        <v>3</v>
      </c>
      <c r="K21" t="s">
        <v>0</v>
      </c>
      <c r="L21" t="s">
        <v>14</v>
      </c>
      <c r="M21" t="s">
        <v>2</v>
      </c>
      <c r="N21" t="s">
        <v>3</v>
      </c>
      <c r="R21" s="4" t="s">
        <v>11</v>
      </c>
      <c r="S21" s="5">
        <v>0</v>
      </c>
      <c r="T21" s="5">
        <v>3.84</v>
      </c>
      <c r="U21" s="4" t="s">
        <v>15</v>
      </c>
    </row>
    <row r="22" spans="1:21" ht="15.6" thickBot="1" x14ac:dyDescent="0.3">
      <c r="B22" s="11" t="s">
        <v>28</v>
      </c>
      <c r="C22" s="8" t="s">
        <v>6</v>
      </c>
      <c r="D22" s="12" t="s">
        <v>6</v>
      </c>
      <c r="E22" s="12" t="s">
        <v>28</v>
      </c>
      <c r="F22" s="8" t="s">
        <v>9</v>
      </c>
      <c r="G22" s="8" t="s">
        <v>10</v>
      </c>
      <c r="K22" t="s">
        <v>9</v>
      </c>
      <c r="L22" t="s">
        <v>9</v>
      </c>
      <c r="M22" t="s">
        <v>9</v>
      </c>
      <c r="N22" t="s">
        <v>9</v>
      </c>
      <c r="R22" s="4" t="s">
        <v>13</v>
      </c>
      <c r="S22" s="5">
        <v>0</v>
      </c>
      <c r="T22" s="5"/>
      <c r="U22" s="4"/>
    </row>
    <row r="23" spans="1:21" ht="13.8" thickBot="1" x14ac:dyDescent="0.3">
      <c r="A23" s="9" t="s">
        <v>26</v>
      </c>
      <c r="B23" s="6" t="s">
        <v>12</v>
      </c>
      <c r="C23" s="6" t="s">
        <v>18</v>
      </c>
      <c r="D23" s="6" t="s">
        <v>18</v>
      </c>
      <c r="E23" s="6" t="s">
        <v>16</v>
      </c>
      <c r="F23" s="18">
        <f>(0.4*K23)+(0.1*L23)+(0.1*M23)+(0.4*N23)</f>
        <v>3</v>
      </c>
      <c r="G23" s="14" t="str">
        <f>VLOOKUP(F23,$T$10:$U$21,2)</f>
        <v>B</v>
      </c>
      <c r="K23">
        <f t="shared" ref="K23:N24" si="1">VLOOKUP(B23,$R$10:$S$22,2)</f>
        <v>2.2999999999999998</v>
      </c>
      <c r="L23">
        <f t="shared" si="1"/>
        <v>3</v>
      </c>
      <c r="M23">
        <f t="shared" si="1"/>
        <v>3</v>
      </c>
      <c r="N23">
        <f t="shared" si="1"/>
        <v>3.7</v>
      </c>
    </row>
    <row r="24" spans="1:21" ht="13.8" thickBot="1" x14ac:dyDescent="0.3">
      <c r="A24" s="10" t="s">
        <v>35</v>
      </c>
      <c r="B24" s="9"/>
      <c r="C24" s="9"/>
      <c r="D24" s="9"/>
      <c r="E24" s="9"/>
      <c r="F24" s="19" t="e">
        <f>(0.4*K24)+(0.1*L24)+(0.1*M24)+(0.4*N24)</f>
        <v>#N/A</v>
      </c>
      <c r="G24" s="17" t="e">
        <f>VLOOKUP(F24,$T$10:$U$21,2)</f>
        <v>#N/A</v>
      </c>
      <c r="K24" t="e">
        <f t="shared" si="1"/>
        <v>#N/A</v>
      </c>
      <c r="L24" t="e">
        <f t="shared" si="1"/>
        <v>#N/A</v>
      </c>
      <c r="M24" t="e">
        <f t="shared" si="1"/>
        <v>#N/A</v>
      </c>
      <c r="N24" t="e">
        <f t="shared" si="1"/>
        <v>#N/A</v>
      </c>
    </row>
    <row r="25" spans="1:21" x14ac:dyDescent="0.25">
      <c r="A25" t="s">
        <v>33</v>
      </c>
    </row>
    <row r="26" spans="1:21" x14ac:dyDescent="0.25">
      <c r="A26" t="s">
        <v>34</v>
      </c>
    </row>
    <row r="27" spans="1:21" x14ac:dyDescent="0.25">
      <c r="A27" t="s">
        <v>46</v>
      </c>
    </row>
    <row r="31" spans="1:21" x14ac:dyDescent="0.25">
      <c r="A31" t="s">
        <v>40</v>
      </c>
    </row>
    <row r="32" spans="1:21" ht="13.8" thickBot="1" x14ac:dyDescent="0.3">
      <c r="A32" t="s">
        <v>41</v>
      </c>
    </row>
    <row r="33" spans="1:15" x14ac:dyDescent="0.25">
      <c r="B33" s="7" t="s">
        <v>0</v>
      </c>
      <c r="C33" s="7" t="s">
        <v>38</v>
      </c>
      <c r="D33" s="7"/>
      <c r="E33" s="7" t="s">
        <v>3</v>
      </c>
      <c r="F33" s="7" t="s">
        <v>4</v>
      </c>
      <c r="G33" s="7" t="s">
        <v>3</v>
      </c>
    </row>
    <row r="34" spans="1:15" ht="13.8" thickBot="1" x14ac:dyDescent="0.3">
      <c r="B34" s="11" t="s">
        <v>39</v>
      </c>
      <c r="C34" s="12" t="s">
        <v>39</v>
      </c>
      <c r="D34" s="12"/>
      <c r="E34" s="12" t="s">
        <v>28</v>
      </c>
      <c r="F34" s="8" t="s">
        <v>9</v>
      </c>
      <c r="G34" s="8" t="s">
        <v>10</v>
      </c>
    </row>
    <row r="35" spans="1:15" ht="13.8" thickBot="1" x14ac:dyDescent="0.3">
      <c r="A35" s="9" t="s">
        <v>26</v>
      </c>
      <c r="B35" s="6" t="s">
        <v>12</v>
      </c>
      <c r="C35" s="6" t="s">
        <v>18</v>
      </c>
      <c r="E35" s="6" t="s">
        <v>16</v>
      </c>
      <c r="F35" s="18">
        <f>(0.3*K35)+(0.3*L35)+(0*M35)+(0.4*N35)</f>
        <v>3.0700000000000003</v>
      </c>
      <c r="G35" s="14" t="str">
        <f>VLOOKUP(F35,$T$10:$U$21,2)</f>
        <v>B</v>
      </c>
      <c r="K35">
        <f>VLOOKUP(B35,$R$10:$S$22,2)</f>
        <v>2.2999999999999998</v>
      </c>
      <c r="L35">
        <f>VLOOKUP(C35,$R$10:$S$22,2)</f>
        <v>3</v>
      </c>
      <c r="N35">
        <f>VLOOKUP(E35,$R$10:$S$22,2)</f>
        <v>3.7</v>
      </c>
    </row>
    <row r="36" spans="1:15" ht="13.8" thickBot="1" x14ac:dyDescent="0.3">
      <c r="A36" s="10" t="s">
        <v>43</v>
      </c>
      <c r="B36" s="9"/>
      <c r="C36" s="9"/>
      <c r="D36" s="9"/>
      <c r="E36" s="9"/>
      <c r="F36" s="18" t="e">
        <f>(0.3*K36)+(0.3*L36)+(0*M36)+(0.4*N36)</f>
        <v>#N/A</v>
      </c>
      <c r="G36" s="17" t="e">
        <f>VLOOKUP(F36,$T$10:$U$21,2)</f>
        <v>#N/A</v>
      </c>
      <c r="K36" t="e">
        <f>VLOOKUP(B36,$R$10:$S$22,2)</f>
        <v>#N/A</v>
      </c>
      <c r="L36" t="e">
        <f>VLOOKUP(C36,$R$10:$S$22,2)</f>
        <v>#N/A</v>
      </c>
      <c r="N36" t="e">
        <f>VLOOKUP(E36,$R$10:$S$22,2)</f>
        <v>#N/A</v>
      </c>
    </row>
    <row r="37" spans="1:15" x14ac:dyDescent="0.25">
      <c r="A37" t="s">
        <v>44</v>
      </c>
    </row>
    <row r="38" spans="1:15" x14ac:dyDescent="0.25">
      <c r="A38" t="s">
        <v>42</v>
      </c>
    </row>
    <row r="39" spans="1:15" x14ac:dyDescent="0.25">
      <c r="A39" t="s">
        <v>46</v>
      </c>
    </row>
    <row r="42" spans="1:15" x14ac:dyDescent="0.25">
      <c r="A42" t="s">
        <v>52</v>
      </c>
    </row>
    <row r="43" spans="1:15" x14ac:dyDescent="0.25">
      <c r="A43" s="23" t="s">
        <v>53</v>
      </c>
      <c r="B43" s="2" t="s">
        <v>0</v>
      </c>
      <c r="C43" s="2" t="s">
        <v>14</v>
      </c>
      <c r="D43" s="2" t="s">
        <v>47</v>
      </c>
      <c r="E43" s="2" t="s">
        <v>48</v>
      </c>
      <c r="F43" s="2" t="s">
        <v>3</v>
      </c>
      <c r="G43" s="2" t="s">
        <v>4</v>
      </c>
      <c r="H43" s="2" t="s">
        <v>3</v>
      </c>
    </row>
    <row r="44" spans="1:15" ht="13.8" thickBot="1" x14ac:dyDescent="0.3">
      <c r="A44" s="20"/>
      <c r="B44" s="21" t="s">
        <v>39</v>
      </c>
      <c r="C44" s="21" t="s">
        <v>49</v>
      </c>
      <c r="D44" s="21" t="s">
        <v>6</v>
      </c>
      <c r="E44" s="21" t="s">
        <v>49</v>
      </c>
      <c r="F44" s="21" t="s">
        <v>39</v>
      </c>
      <c r="G44" s="2" t="s">
        <v>9</v>
      </c>
      <c r="H44" s="2" t="s">
        <v>10</v>
      </c>
    </row>
    <row r="45" spans="1:15" ht="13.8" thickBot="1" x14ac:dyDescent="0.3">
      <c r="A45" s="9" t="s">
        <v>26</v>
      </c>
      <c r="B45" s="25" t="s">
        <v>18</v>
      </c>
      <c r="C45" s="26" t="s">
        <v>24</v>
      </c>
      <c r="D45" s="26" t="s">
        <v>20</v>
      </c>
      <c r="E45" s="25" t="s">
        <v>16</v>
      </c>
      <c r="F45" s="26" t="s">
        <v>18</v>
      </c>
      <c r="G45" s="22">
        <f>(0.3*K45)+(0.15*L45)+(0.1*M45)+(0.15*N45)+(0.3*O45)</f>
        <v>2.9249999999999998</v>
      </c>
      <c r="H45" s="14" t="str">
        <f>VLOOKUP(G45,$T$10:$U$21,2)</f>
        <v>B</v>
      </c>
      <c r="K45">
        <f t="shared" ref="K45:O46" si="2">VLOOKUP(B45,$R$10:$S$22,2)</f>
        <v>3</v>
      </c>
      <c r="L45">
        <f t="shared" si="2"/>
        <v>2</v>
      </c>
      <c r="M45">
        <f t="shared" si="2"/>
        <v>2.7</v>
      </c>
      <c r="N45">
        <f t="shared" si="2"/>
        <v>3.7</v>
      </c>
      <c r="O45">
        <f t="shared" si="2"/>
        <v>3</v>
      </c>
    </row>
    <row r="46" spans="1:15" ht="13.8" thickBot="1" x14ac:dyDescent="0.3">
      <c r="A46" s="10" t="s">
        <v>50</v>
      </c>
      <c r="B46" s="27"/>
      <c r="C46" s="9"/>
      <c r="D46" s="27"/>
      <c r="E46" s="27"/>
      <c r="F46" s="28"/>
      <c r="G46" s="24" t="e">
        <f>(0.3*K46)+(0.15*L46)+(0.1*M46)+(0.15*N46)+(0.3*O46)</f>
        <v>#N/A</v>
      </c>
      <c r="H46" s="14" t="e">
        <f>VLOOKUP(G46,$T$10:$U$21,2)</f>
        <v>#N/A</v>
      </c>
      <c r="K46" t="e">
        <f t="shared" si="2"/>
        <v>#N/A</v>
      </c>
      <c r="L46" t="e">
        <f t="shared" si="2"/>
        <v>#N/A</v>
      </c>
      <c r="M46" t="e">
        <f t="shared" si="2"/>
        <v>#N/A</v>
      </c>
      <c r="N46" t="e">
        <f t="shared" si="2"/>
        <v>#N/A</v>
      </c>
      <c r="O46" t="e">
        <f t="shared" si="2"/>
        <v>#N/A</v>
      </c>
    </row>
    <row r="47" spans="1:15" x14ac:dyDescent="0.25">
      <c r="A47" t="s">
        <v>51</v>
      </c>
    </row>
    <row r="48" spans="1:15" x14ac:dyDescent="0.25">
      <c r="A48" t="s">
        <v>42</v>
      </c>
    </row>
    <row r="49" spans="1:1" x14ac:dyDescent="0.25">
      <c r="A49" t="s">
        <v>46</v>
      </c>
    </row>
  </sheetData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SFSU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COB</dc:creator>
  <cp:lastModifiedBy>Aniket Gupta</cp:lastModifiedBy>
  <dcterms:created xsi:type="dcterms:W3CDTF">1999-05-26T20:16:46Z</dcterms:created>
  <dcterms:modified xsi:type="dcterms:W3CDTF">2024-02-03T22:22:44Z</dcterms:modified>
</cp:coreProperties>
</file>