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FE736E21-9731-4C3F-9235-CB6F5DB2DFE0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93" i="1" s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9" i="1"/>
  <c r="J93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9" i="1"/>
  <c r="I94" i="1" s="1"/>
  <c r="I10" i="1"/>
  <c r="I11" i="1"/>
  <c r="I12" i="1"/>
  <c r="I95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3" i="1"/>
  <c r="I96" i="1" s="1"/>
  <c r="H9" i="1"/>
  <c r="H10" i="1"/>
  <c r="H94" i="1" s="1"/>
  <c r="H11" i="1"/>
  <c r="H95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G93" i="1"/>
  <c r="G96" i="1" s="1"/>
  <c r="G95" i="1"/>
  <c r="F93" i="1"/>
  <c r="F96" i="1" s="1"/>
  <c r="F95" i="1"/>
  <c r="E93" i="1"/>
  <c r="E95" i="1"/>
  <c r="E96" i="1" s="1"/>
  <c r="D93" i="1"/>
  <c r="D95" i="1"/>
  <c r="D96" i="1"/>
  <c r="C93" i="1"/>
  <c r="C96" i="1" s="1"/>
  <c r="C95" i="1"/>
  <c r="B93" i="1"/>
  <c r="B96" i="1" s="1"/>
  <c r="B95" i="1"/>
  <c r="R94" i="1"/>
  <c r="Q94" i="1"/>
  <c r="P9" i="1"/>
  <c r="P93" i="1" s="1"/>
  <c r="P10" i="1"/>
  <c r="P11" i="1"/>
  <c r="P12" i="1"/>
  <c r="P13" i="1"/>
  <c r="P94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O94" i="1"/>
  <c r="N94" i="1"/>
  <c r="M9" i="1"/>
  <c r="M10" i="1"/>
  <c r="M94" i="1" s="1"/>
  <c r="M11" i="1"/>
  <c r="M93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L94" i="1"/>
  <c r="K94" i="1"/>
  <c r="J94" i="1"/>
  <c r="G94" i="1"/>
  <c r="F94" i="1"/>
  <c r="E94" i="1"/>
  <c r="D94" i="1"/>
  <c r="C94" i="1"/>
  <c r="B94" i="1"/>
  <c r="R93" i="1"/>
  <c r="Q93" i="1"/>
  <c r="O93" i="1"/>
  <c r="N93" i="1"/>
  <c r="L93" i="1"/>
  <c r="H93" i="1" l="1"/>
  <c r="H96" i="1" s="1"/>
  <c r="K95" i="1"/>
  <c r="K96" i="1" s="1"/>
  <c r="J95" i="1"/>
  <c r="J96" i="1" s="1"/>
</calcChain>
</file>

<file path=xl/sharedStrings.xml><?xml version="1.0" encoding="utf-8"?>
<sst xmlns="http://schemas.openxmlformats.org/spreadsheetml/2006/main" count="128" uniqueCount="115">
  <si>
    <t>Data from 1976Q4 through 1997Q2</t>
  </si>
  <si>
    <t>N=83 quarters</t>
  </si>
  <si>
    <t>Quarterly returns on Portfolis</t>
  </si>
  <si>
    <t>Innovation shocks</t>
  </si>
  <si>
    <t>% CHNGE</t>
  </si>
  <si>
    <t xml:space="preserve"> </t>
  </si>
  <si>
    <t>ALL ITEM</t>
  </si>
  <si>
    <t>QUARTER</t>
  </si>
  <si>
    <t>Portfolio</t>
  </si>
  <si>
    <t>EXP INF</t>
  </si>
  <si>
    <t>CPI</t>
  </si>
  <si>
    <t>76Q3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</si>
  <si>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</si>
  <si>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</si>
  <si>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</si>
  <si>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</si>
  <si>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</si>
  <si>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</si>
  <si>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</si>
  <si>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</si>
  <si>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</si>
  <si>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</si>
  <si>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GDP</t>
  </si>
  <si>
    <t>UTS</t>
  </si>
  <si>
    <t>URP</t>
  </si>
  <si>
    <t>UI</t>
  </si>
  <si>
    <t>DEI</t>
  </si>
  <si>
    <t>76Q4</t>
  </si>
  <si>
    <t>77Q1</t>
  </si>
  <si>
    <t>77Q2</t>
  </si>
  <si>
    <t>77Q3</t>
  </si>
  <si>
    <t>77Q4</t>
  </si>
  <si>
    <t>78Q1</t>
  </si>
  <si>
    <t>78Q2</t>
  </si>
  <si>
    <t>78Q3</t>
  </si>
  <si>
    <t>78Q4</t>
  </si>
  <si>
    <t>79Q1</t>
  </si>
  <si>
    <t>79Q2</t>
  </si>
  <si>
    <t>79Q3</t>
  </si>
  <si>
    <t>79Q4</t>
  </si>
  <si>
    <t>80Q1</t>
  </si>
  <si>
    <t>80Q2</t>
  </si>
  <si>
    <t>80Q3</t>
  </si>
  <si>
    <t>80Q4</t>
  </si>
  <si>
    <t>81Q1</t>
  </si>
  <si>
    <t>81Q2</t>
  </si>
  <si>
    <t>81Q3</t>
  </si>
  <si>
    <t>81Q4</t>
  </si>
  <si>
    <t>82Q1</t>
  </si>
  <si>
    <t>82Q2</t>
  </si>
  <si>
    <t>82Q3</t>
  </si>
  <si>
    <t>82Q4</t>
  </si>
  <si>
    <t>83Q1</t>
  </si>
  <si>
    <t>83Q2</t>
  </si>
  <si>
    <t>83Q3</t>
  </si>
  <si>
    <t>83Q4</t>
  </si>
  <si>
    <t>84Q1</t>
  </si>
  <si>
    <t>84Q2</t>
  </si>
  <si>
    <t>84Q3</t>
  </si>
  <si>
    <t>84Q4</t>
  </si>
  <si>
    <t>85Q1</t>
  </si>
  <si>
    <t>85Q2</t>
  </si>
  <si>
    <t>85Q3</t>
  </si>
  <si>
    <t>85Q4</t>
  </si>
  <si>
    <t>86Q1</t>
  </si>
  <si>
    <t>86Q2</t>
  </si>
  <si>
    <t>86Q3</t>
  </si>
  <si>
    <t>86Q4</t>
  </si>
  <si>
    <t>87Q1</t>
  </si>
  <si>
    <t>87Q2</t>
  </si>
  <si>
    <t>87Q3</t>
  </si>
  <si>
    <t>87Q4</t>
  </si>
  <si>
    <t>88Q1</t>
  </si>
  <si>
    <t>88Q2</t>
  </si>
  <si>
    <t>88Q3</t>
  </si>
  <si>
    <t>88Q4</t>
  </si>
  <si>
    <t>89Q1</t>
  </si>
  <si>
    <t>89Q2</t>
  </si>
  <si>
    <t>89Q3</t>
  </si>
  <si>
    <t>89Q4</t>
  </si>
  <si>
    <t>90Q1</t>
  </si>
  <si>
    <t>90Q2</t>
  </si>
  <si>
    <t>90Q3</t>
  </si>
  <si>
    <t>90Q4</t>
  </si>
  <si>
    <t>91Q1</t>
  </si>
  <si>
    <t>91Q2</t>
  </si>
  <si>
    <t>91Q3</t>
  </si>
  <si>
    <t>91Q4</t>
  </si>
  <si>
    <t>92Q1</t>
  </si>
  <si>
    <t>92Q2</t>
  </si>
  <si>
    <t>92Q3</t>
  </si>
  <si>
    <t>92Q4</t>
  </si>
  <si>
    <t>93Q1</t>
  </si>
  <si>
    <t>93Q2</t>
  </si>
  <si>
    <t>93Q3</t>
  </si>
  <si>
    <t>93Q4</t>
  </si>
  <si>
    <t>94Q1</t>
  </si>
  <si>
    <t>94Q2</t>
  </si>
  <si>
    <t>94Q3</t>
  </si>
  <si>
    <t>94Q4</t>
  </si>
  <si>
    <t>95Q1</t>
  </si>
  <si>
    <t>95Q2</t>
  </si>
  <si>
    <t>95Q3</t>
  </si>
  <si>
    <t>95Q4</t>
  </si>
  <si>
    <t>96Q1</t>
  </si>
  <si>
    <t>96Q2</t>
  </si>
  <si>
    <t>96Q3</t>
  </si>
  <si>
    <t>96Q4</t>
  </si>
  <si>
    <t>97Q1</t>
  </si>
  <si>
    <t>97Q2</t>
  </si>
  <si>
    <t>avgs</t>
  </si>
  <si>
    <t>stdevs</t>
  </si>
  <si>
    <t>Variance</t>
  </si>
  <si>
    <t>Sharpe ratio</t>
  </si>
  <si>
    <t>BAFI514 homework data_November 2003 -Assignment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</si>
</sst>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 applyAlignment="1" applyProtection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1" fontId="3" fillId="0" borderId="0" xfId="0" applyNumberFormat="1" applyFont="1" applyAlignment="1" applyProtection="1">
      <alignment horizontal="right"/>
    </xf>
    <xf numFmtId="0" fontId="3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 applyProtection="1"/>
    <xf numFmtId="10" fontId="0" fillId="0" borderId="0" xfId="0" applyNumberFormat="1"/>
    <xf numFmtId="10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workbookViewId="0">
      <selection activeCell="G3" sqref="G3"/>
    </sheetView>
  </sheetViews>
  <sheetFormatPr defaultRowHeight="13.2" x14ac:dyDescent="0.25"/>
  <cols>
    <col min="1" max="1" width="11" customWidth="1"/>
    <col min="2" max="2" width="20.5546875" bestFit="1" customWidth="1"/>
    <col min="16" max="16" width="10.44140625" customWidth="1"/>
  </cols>
  <sheetData>
    <row r="1" spans="1:18" x14ac:dyDescent="0.25">
      <c r="A1" t="s">
        <v>114</v>
      </c>
    </row>
    <row r="2" spans="1:18" x14ac:dyDescent="0.25">
      <c r="A2" t="s">
        <v>0</v>
      </c>
    </row>
    <row r="3" spans="1:18" x14ac:dyDescent="0.25">
      <c r="A3" t="s">
        <v>1</v>
      </c>
    </row>
    <row r="4" spans="1:18" x14ac:dyDescent="0.25">
      <c r="B4" s="1" t="s">
        <v>2</v>
      </c>
    </row>
    <row r="5" spans="1:18" x14ac:dyDescent="0.25">
      <c r="A5" s="2"/>
      <c r="B5" s="3"/>
      <c r="C5" s="4"/>
      <c r="D5" s="4"/>
      <c r="E5" s="4"/>
      <c r="F5" s="4"/>
      <c r="G5" s="4"/>
      <c r="H5" s="4"/>
      <c r="I5" s="4"/>
      <c r="J5" s="4"/>
      <c r="K5" s="4"/>
      <c r="L5" s="1" t="s">
        <v>3</v>
      </c>
      <c r="R5" s="4" t="s">
        <v>4</v>
      </c>
    </row>
    <row r="6" spans="1:18" x14ac:dyDescent="0.25">
      <c r="L6" s="1" t="s">
        <v>4</v>
      </c>
      <c r="Q6" t="s">
        <v>5</v>
      </c>
      <c r="R6" s="4" t="s">
        <v>6</v>
      </c>
    </row>
    <row r="7" spans="1:18" x14ac:dyDescent="0.25">
      <c r="A7" s="5" t="s">
        <v>7</v>
      </c>
      <c r="B7" s="3" t="s">
        <v>8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8</v>
      </c>
      <c r="K7" s="3" t="s">
        <v>8</v>
      </c>
      <c r="Q7" s="4" t="s">
        <v>9</v>
      </c>
      <c r="R7" s="4" t="s">
        <v>10</v>
      </c>
    </row>
    <row r="8" spans="1:18" x14ac:dyDescent="0.25">
      <c r="A8" s="6" t="s">
        <v>11</v>
      </c>
      <c r="B8" s="7" t="s">
        <v>12</v>
      </c>
      <c r="C8" s="8" t="s">
        <v>13</v>
      </c>
      <c r="D8" s="8" t="s">
        <v>14</v>
      </c>
      <c r="E8" s="8" t="s">
        <v>15</v>
      </c>
      <c r="F8" s="8" t="s">
        <v>16</v>
      </c>
      <c r="G8" s="8" t="s">
        <v>17</v>
      </c>
      <c r="H8" s="8" t="s">
        <v>18</v>
      </c>
      <c r="I8" s="8" t="s">
        <v>19</v>
      </c>
      <c r="J8" s="8" t="s">
        <v>20</v>
      </c>
      <c r="K8" s="8" t="s">
        <v>21</v>
      </c>
      <c r="L8" s="4" t="s">
        <v>22</v>
      </c>
      <c r="M8" s="4" t="s">
        <v>23</v>
      </c>
      <c r="N8" s="4" t="s">
        <v>24</v>
      </c>
      <c r="O8" s="4" t="s">
        <v>25</v>
      </c>
      <c r="P8" s="4" t="s">
        <v>26</v>
      </c>
      <c r="Q8" s="9">
        <v>1.72E-2</v>
      </c>
      <c r="R8" s="4"/>
    </row>
    <row r="9" spans="1:18" x14ac:dyDescent="0.25">
      <c r="A9" s="6" t="s">
        <v>27</v>
      </c>
      <c r="B9" s="10">
        <v>-4.0000000000000001E-3</v>
      </c>
      <c r="C9" s="11">
        <v>9.3222609161532466E-2</v>
      </c>
      <c r="D9" s="11">
        <v>6.0459492140266136E-2</v>
      </c>
      <c r="E9" s="11">
        <v>3.9300000000000002E-2</v>
      </c>
      <c r="F9" s="11">
        <v>2.2035871437772636E-2</v>
      </c>
      <c r="G9" s="11">
        <v>1.4643506362351122E-2</v>
      </c>
      <c r="H9" s="11">
        <f>0.5*B9+0.5*C9</f>
        <v>4.4611304580766231E-2</v>
      </c>
      <c r="I9" s="11">
        <f>B9*0.5+D9*0.5</f>
        <v>2.8229746070133066E-2</v>
      </c>
      <c r="J9" s="11">
        <f>B9*0.5+E9*0.5</f>
        <v>1.7649999999999999E-2</v>
      </c>
      <c r="K9" s="11">
        <f>B9*0.5+G9*0.5</f>
        <v>5.3217531811755609E-3</v>
      </c>
      <c r="L9" s="11">
        <v>5.0006848852970354E-3</v>
      </c>
      <c r="M9" s="11">
        <f>C9-F9</f>
        <v>7.118673772375983E-2</v>
      </c>
      <c r="N9" s="11">
        <v>-3.276311702126633E-2</v>
      </c>
      <c r="O9" s="11">
        <v>-7.25E-5</v>
      </c>
      <c r="P9" s="11">
        <f t="shared" ref="P9:P72" si="0">Q9-Q8</f>
        <v>-2.5441999999999982E-3</v>
      </c>
      <c r="Q9" s="11">
        <v>1.4655800000000002E-2</v>
      </c>
      <c r="R9" s="11">
        <v>1.4583333333333393E-2</v>
      </c>
    </row>
    <row r="10" spans="1:18" x14ac:dyDescent="0.25">
      <c r="A10" s="6" t="s">
        <v>28</v>
      </c>
      <c r="B10" s="10">
        <v>2.7999999999999997E-2</v>
      </c>
      <c r="C10" s="11">
        <v>-3.0874785591766818E-2</v>
      </c>
      <c r="D10" s="11">
        <v>2.4230330672748046E-2</v>
      </c>
      <c r="E10" s="11">
        <v>3.5699999999999996E-2</v>
      </c>
      <c r="F10" s="11">
        <v>1.975675614749095E-2</v>
      </c>
      <c r="G10" s="11">
        <v>-8.5199562058325906E-2</v>
      </c>
      <c r="H10" s="11">
        <f t="shared" ref="H10:H73" si="1">0.5*B10+0.5*C10</f>
        <v>-1.4373927958834104E-3</v>
      </c>
      <c r="I10" s="11">
        <f t="shared" ref="I10:I73" si="2">B10*0.5+D10*0.5</f>
        <v>2.6115165336374022E-2</v>
      </c>
      <c r="J10" s="11">
        <f t="shared" ref="J10:J73" si="3">B10*0.5+E10*0.5</f>
        <v>3.1849999999999996E-2</v>
      </c>
      <c r="K10" s="11">
        <f t="shared" ref="K10:K73" si="4">B10*0.5+G10*0.5</f>
        <v>-2.8599781029162955E-2</v>
      </c>
      <c r="L10" s="11">
        <v>8.6649348324481235E-3</v>
      </c>
      <c r="M10" s="11">
        <f t="shared" ref="M10:M73" si="5">C10-F10</f>
        <v>-5.0631541739257768E-2</v>
      </c>
      <c r="N10" s="11">
        <v>5.5105116264514864E-2</v>
      </c>
      <c r="O10" s="11">
        <v>1.41242E-2</v>
      </c>
      <c r="P10" s="11">
        <f t="shared" si="0"/>
        <v>-3.2500000000003013E-5</v>
      </c>
      <c r="Q10" s="11">
        <v>1.4623299999999999E-2</v>
      </c>
      <c r="R10" s="11">
        <v>2.8747433264886935E-2</v>
      </c>
    </row>
    <row r="11" spans="1:18" x14ac:dyDescent="0.25">
      <c r="A11" s="6" t="s">
        <v>29</v>
      </c>
      <c r="B11" s="10">
        <v>2.2000000000000002E-2</v>
      </c>
      <c r="C11" s="11">
        <v>4.1719342604298548E-2</v>
      </c>
      <c r="D11" s="11">
        <v>3.7851377678819853E-2</v>
      </c>
      <c r="E11" s="11">
        <v>3.4799999999999998E-2</v>
      </c>
      <c r="F11" s="11">
        <v>1.8339308312643299E-2</v>
      </c>
      <c r="G11" s="11">
        <v>-3.0464584920031346E-3</v>
      </c>
      <c r="H11" s="11">
        <f t="shared" si="1"/>
        <v>3.1859671302149277E-2</v>
      </c>
      <c r="I11" s="11">
        <f t="shared" si="2"/>
        <v>2.9925688839409929E-2</v>
      </c>
      <c r="J11" s="11">
        <f t="shared" si="3"/>
        <v>2.8400000000000002E-2</v>
      </c>
      <c r="K11" s="11">
        <f t="shared" si="4"/>
        <v>9.4767707539984338E-3</v>
      </c>
      <c r="L11" s="11">
        <v>1.3051628705717633E-2</v>
      </c>
      <c r="M11" s="11">
        <f t="shared" si="5"/>
        <v>2.3380034291655249E-2</v>
      </c>
      <c r="N11" s="11">
        <v>-3.8679649254786952E-3</v>
      </c>
      <c r="O11" s="11">
        <v>-5.0900000000000001E-4</v>
      </c>
      <c r="P11" s="11">
        <f t="shared" si="0"/>
        <v>5.8458000000000017E-3</v>
      </c>
      <c r="Q11" s="11">
        <v>2.04691E-2</v>
      </c>
      <c r="R11" s="11">
        <v>1.9960079840319445E-2</v>
      </c>
    </row>
    <row r="12" spans="1:18" x14ac:dyDescent="0.25">
      <c r="A12" s="6" t="s">
        <v>30</v>
      </c>
      <c r="B12" s="10">
        <v>-1.9E-2</v>
      </c>
      <c r="C12" s="11">
        <v>2.7184466019417375E-2</v>
      </c>
      <c r="D12" s="11">
        <v>2.3598820058997161E-2</v>
      </c>
      <c r="E12" s="11">
        <v>3.5699999999999996E-2</v>
      </c>
      <c r="F12" s="11">
        <v>1.7224825556883649E-2</v>
      </c>
      <c r="G12" s="11">
        <v>-7.5521117537924232E-2</v>
      </c>
      <c r="H12" s="11">
        <f t="shared" si="1"/>
        <v>4.0922330097086877E-3</v>
      </c>
      <c r="I12" s="11">
        <f t="shared" si="2"/>
        <v>2.2994100294985807E-3</v>
      </c>
      <c r="J12" s="11">
        <f t="shared" si="3"/>
        <v>8.349999999999998E-3</v>
      </c>
      <c r="K12" s="11">
        <f t="shared" si="4"/>
        <v>-4.7260558768962117E-2</v>
      </c>
      <c r="L12" s="11">
        <v>-9.3239234735521537E-3</v>
      </c>
      <c r="M12" s="11">
        <f t="shared" si="5"/>
        <v>9.9596404625337254E-3</v>
      </c>
      <c r="N12" s="11">
        <v>-3.585645960420214E-3</v>
      </c>
      <c r="O12" s="11">
        <v>-6.9519999999999998E-4</v>
      </c>
      <c r="P12" s="11">
        <f t="shared" si="0"/>
        <v>-2.0439999999999695E-4</v>
      </c>
      <c r="Q12" s="11">
        <v>2.0264700000000004E-2</v>
      </c>
      <c r="R12" s="11">
        <v>1.9569471624266255E-2</v>
      </c>
    </row>
    <row r="13" spans="1:18" x14ac:dyDescent="0.25">
      <c r="A13" s="6" t="s">
        <v>31</v>
      </c>
      <c r="B13" s="10">
        <v>7.400000000000001E-2</v>
      </c>
      <c r="C13" s="11">
        <v>9.4517958412096981E-3</v>
      </c>
      <c r="D13" s="11">
        <v>2.4888656012575172E-2</v>
      </c>
      <c r="E13" s="11">
        <v>3.49E-2</v>
      </c>
      <c r="F13" s="11">
        <v>1.7296072261964612E-2</v>
      </c>
      <c r="G13" s="11">
        <v>-1.876992090662255E-2</v>
      </c>
      <c r="H13" s="11">
        <f t="shared" si="1"/>
        <v>4.1725897920604854E-2</v>
      </c>
      <c r="I13" s="11">
        <f t="shared" si="2"/>
        <v>4.9444328006287591E-2</v>
      </c>
      <c r="J13" s="11">
        <f t="shared" si="3"/>
        <v>5.4450000000000005E-2</v>
      </c>
      <c r="K13" s="11">
        <f t="shared" si="4"/>
        <v>2.761503954668873E-2</v>
      </c>
      <c r="L13" s="11">
        <v>7.3016609846943137E-3</v>
      </c>
      <c r="M13" s="11">
        <f t="shared" si="5"/>
        <v>-7.8442764207549143E-3</v>
      </c>
      <c r="N13" s="11">
        <v>1.5436860171365474E-2</v>
      </c>
      <c r="O13" s="11">
        <v>3.0441000000000001E-3</v>
      </c>
      <c r="P13" s="11">
        <f t="shared" si="0"/>
        <v>-2.7620000000000422E-4</v>
      </c>
      <c r="Q13" s="11">
        <v>1.9988499999999999E-2</v>
      </c>
      <c r="R13" s="11">
        <v>2.303262955854124E-2</v>
      </c>
    </row>
    <row r="14" spans="1:18" x14ac:dyDescent="0.25">
      <c r="A14" s="6" t="s">
        <v>32</v>
      </c>
      <c r="B14" s="10">
        <v>1.4999999999999999E-2</v>
      </c>
      <c r="C14" s="11">
        <v>-1.8726591760299671E-3</v>
      </c>
      <c r="D14" s="11">
        <v>1.1503067484662566E-2</v>
      </c>
      <c r="E14" s="11">
        <v>3.0299999999999997E-2</v>
      </c>
      <c r="F14" s="11">
        <v>1.7462256384515262E-2</v>
      </c>
      <c r="G14" s="11">
        <v>-8.8787295476419725E-2</v>
      </c>
      <c r="H14" s="11">
        <f t="shared" si="1"/>
        <v>6.5636704119850162E-3</v>
      </c>
      <c r="I14" s="11">
        <f t="shared" si="2"/>
        <v>1.3251533742331283E-2</v>
      </c>
      <c r="J14" s="11">
        <f t="shared" si="3"/>
        <v>2.2649999999999997E-2</v>
      </c>
      <c r="K14" s="11">
        <f t="shared" si="4"/>
        <v>-3.6893647738209863E-2</v>
      </c>
      <c r="L14" s="11">
        <v>4.5485376850336046E-3</v>
      </c>
      <c r="M14" s="11">
        <f t="shared" si="5"/>
        <v>-1.9334915560545229E-2</v>
      </c>
      <c r="N14" s="11">
        <v>1.3375726660692533E-2</v>
      </c>
      <c r="O14" s="11">
        <v>1.3213000000000001E-3</v>
      </c>
      <c r="P14" s="11">
        <f t="shared" si="0"/>
        <v>1.2042999999999984E-3</v>
      </c>
      <c r="Q14" s="11">
        <v>2.1192799999999998E-2</v>
      </c>
      <c r="R14" s="11">
        <v>2.2514071294559068E-2</v>
      </c>
    </row>
    <row r="15" spans="1:18" x14ac:dyDescent="0.25">
      <c r="A15" s="6" t="s">
        <v>33</v>
      </c>
      <c r="B15" s="10">
        <v>7.2000000000000008E-2</v>
      </c>
      <c r="C15" s="11">
        <v>1.8527204502814199E-2</v>
      </c>
      <c r="D15" s="11">
        <v>2.5018953752843132E-2</v>
      </c>
      <c r="E15" s="11">
        <v>2.64E-2</v>
      </c>
      <c r="F15" s="11">
        <v>1.878880712362152E-2</v>
      </c>
      <c r="G15" s="11">
        <v>8.1330868761552821E-2</v>
      </c>
      <c r="H15" s="11">
        <f t="shared" si="1"/>
        <v>4.5263602251407103E-2</v>
      </c>
      <c r="I15" s="11">
        <f t="shared" si="2"/>
        <v>4.850947687642157E-2</v>
      </c>
      <c r="J15" s="11">
        <f t="shared" si="3"/>
        <v>4.9200000000000008E-2</v>
      </c>
      <c r="K15" s="11">
        <f t="shared" si="4"/>
        <v>7.6665434380776415E-2</v>
      </c>
      <c r="L15" s="11">
        <v>2.4873892838702005E-2</v>
      </c>
      <c r="M15" s="11">
        <f t="shared" si="5"/>
        <v>-2.6160262080732188E-4</v>
      </c>
      <c r="N15" s="11">
        <v>6.4917492500289331E-3</v>
      </c>
      <c r="O15" s="11">
        <v>2.1385000000000002E-3</v>
      </c>
      <c r="P15" s="11">
        <f t="shared" si="0"/>
        <v>5.2189999999999875E-4</v>
      </c>
      <c r="Q15" s="11">
        <v>2.1714699999999997E-2</v>
      </c>
      <c r="R15" s="11">
        <v>2.3853211009174258E-2</v>
      </c>
    </row>
    <row r="16" spans="1:18" x14ac:dyDescent="0.25">
      <c r="A16" s="6" t="s">
        <v>34</v>
      </c>
      <c r="B16" s="10">
        <v>0.152</v>
      </c>
      <c r="C16" s="11">
        <v>3.0623992631821251E-2</v>
      </c>
      <c r="D16" s="11">
        <v>2.6627218934911268E-2</v>
      </c>
      <c r="E16" s="11">
        <v>3.0099999999999998E-2</v>
      </c>
      <c r="F16" s="11">
        <v>2.0039537546248765E-2</v>
      </c>
      <c r="G16" s="11">
        <v>5.7142857142857162E-2</v>
      </c>
      <c r="H16" s="11">
        <f t="shared" si="1"/>
        <v>9.1311996315910623E-2</v>
      </c>
      <c r="I16" s="11">
        <f t="shared" si="2"/>
        <v>8.9313609467455632E-2</v>
      </c>
      <c r="J16" s="11">
        <f t="shared" si="3"/>
        <v>9.1049999999999992E-2</v>
      </c>
      <c r="K16" s="11">
        <f t="shared" si="4"/>
        <v>0.10457142857142858</v>
      </c>
      <c r="L16" s="11">
        <v>1.6984294614050599E-2</v>
      </c>
      <c r="M16" s="11">
        <f t="shared" si="5"/>
        <v>1.0584455085572486E-2</v>
      </c>
      <c r="N16" s="11">
        <v>-3.9967736969099832E-3</v>
      </c>
      <c r="O16" s="11">
        <v>-8.2220999999999995E-3</v>
      </c>
      <c r="P16" s="11">
        <f t="shared" si="0"/>
        <v>8.4430000000000269E-4</v>
      </c>
      <c r="Q16" s="11">
        <v>2.2558999999999999E-2</v>
      </c>
      <c r="R16" s="11">
        <v>1.433691756272415E-2</v>
      </c>
    </row>
    <row r="17" spans="1:18" x14ac:dyDescent="0.25">
      <c r="A17" s="6" t="s">
        <v>35</v>
      </c>
      <c r="B17" s="10">
        <v>3.4000000000000002E-2</v>
      </c>
      <c r="C17" s="11">
        <v>-1.9213583556747071E-2</v>
      </c>
      <c r="D17" s="11">
        <v>-3.6023054755043304E-3</v>
      </c>
      <c r="E17" s="11">
        <v>2.7900000000000001E-2</v>
      </c>
      <c r="F17" s="11">
        <v>2.2176347816794229E-2</v>
      </c>
      <c r="G17" s="11">
        <v>-7.0224070224070179E-2</v>
      </c>
      <c r="H17" s="11">
        <f t="shared" si="1"/>
        <v>7.3932082216264655E-3</v>
      </c>
      <c r="I17" s="11">
        <f t="shared" si="2"/>
        <v>1.5198847262247836E-2</v>
      </c>
      <c r="J17" s="11">
        <f t="shared" si="3"/>
        <v>3.0950000000000002E-2</v>
      </c>
      <c r="K17" s="11">
        <f t="shared" si="4"/>
        <v>-1.8112035112035088E-2</v>
      </c>
      <c r="L17" s="11">
        <v>2.8961759045786239E-2</v>
      </c>
      <c r="M17" s="11">
        <f t="shared" si="5"/>
        <v>-4.13899313735413E-2</v>
      </c>
      <c r="N17" s="11">
        <v>1.5611278081242741E-2</v>
      </c>
      <c r="O17" s="11">
        <v>1.8878E-3</v>
      </c>
      <c r="P17" s="11">
        <f t="shared" si="0"/>
        <v>-3.245399999999999E-3</v>
      </c>
      <c r="Q17" s="11">
        <v>1.93136E-2</v>
      </c>
      <c r="R17" s="11">
        <v>2.1201413427561766E-2</v>
      </c>
    </row>
    <row r="18" spans="1:18" x14ac:dyDescent="0.25">
      <c r="A18" s="6" t="s">
        <v>36</v>
      </c>
      <c r="B18" s="10">
        <v>0.13100000000000001</v>
      </c>
      <c r="C18" s="11">
        <v>7.9726651480638289E-3</v>
      </c>
      <c r="D18" s="11">
        <v>1.7594601108700925E-2</v>
      </c>
      <c r="E18" s="11">
        <v>3.0800000000000001E-2</v>
      </c>
      <c r="F18" s="11">
        <v>2.5182678483449239E-2</v>
      </c>
      <c r="G18" s="11">
        <v>7.1055900621117996E-2</v>
      </c>
      <c r="H18" s="11">
        <f t="shared" si="1"/>
        <v>6.9486332574031917E-2</v>
      </c>
      <c r="I18" s="11">
        <f t="shared" si="2"/>
        <v>7.4297300554350465E-2</v>
      </c>
      <c r="J18" s="11">
        <f t="shared" si="3"/>
        <v>8.09E-2</v>
      </c>
      <c r="K18" s="11">
        <f t="shared" si="4"/>
        <v>0.101027950310559</v>
      </c>
      <c r="L18" s="11">
        <v>-1.268448049182469E-3</v>
      </c>
      <c r="M18" s="11">
        <f t="shared" si="5"/>
        <v>-1.721001333538541E-2</v>
      </c>
      <c r="N18" s="11">
        <v>9.6219359606370958E-3</v>
      </c>
      <c r="O18" s="11">
        <v>9.3530999999999996E-3</v>
      </c>
      <c r="P18" s="11">
        <f t="shared" si="0"/>
        <v>7.4509999999999854E-4</v>
      </c>
      <c r="Q18" s="11">
        <v>2.0058699999999999E-2</v>
      </c>
      <c r="R18" s="11">
        <v>2.941176470588247E-2</v>
      </c>
    </row>
    <row r="19" spans="1:18" x14ac:dyDescent="0.25">
      <c r="A19" s="6" t="s">
        <v>37</v>
      </c>
      <c r="B19" s="10">
        <v>0.11699999999999999</v>
      </c>
      <c r="C19" s="11">
        <v>4.3615819209039453E-2</v>
      </c>
      <c r="D19" s="11">
        <v>3.3870203694931211E-2</v>
      </c>
      <c r="E19" s="11">
        <v>2.8900000000000002E-2</v>
      </c>
      <c r="F19" s="11">
        <v>2.624833430048823E-2</v>
      </c>
      <c r="G19" s="11">
        <v>-2.3428438877290736E-2</v>
      </c>
      <c r="H19" s="11">
        <f t="shared" si="1"/>
        <v>8.0307909604519723E-2</v>
      </c>
      <c r="I19" s="11">
        <f t="shared" si="2"/>
        <v>7.5435101847465602E-2</v>
      </c>
      <c r="J19" s="11">
        <f t="shared" si="3"/>
        <v>7.2950000000000001E-2</v>
      </c>
      <c r="K19" s="11">
        <f t="shared" si="4"/>
        <v>4.6785780561354628E-2</v>
      </c>
      <c r="L19" s="11">
        <v>3.0036433080866676E-3</v>
      </c>
      <c r="M19" s="11">
        <f t="shared" si="5"/>
        <v>1.7367484908551223E-2</v>
      </c>
      <c r="N19" s="11">
        <v>-9.7456155141082412E-3</v>
      </c>
      <c r="O19" s="11">
        <v>-1.9014000000000001E-3</v>
      </c>
      <c r="P19" s="11">
        <f t="shared" si="0"/>
        <v>3.6915000000000038E-3</v>
      </c>
      <c r="Q19" s="11">
        <v>2.3750200000000003E-2</v>
      </c>
      <c r="R19" s="11">
        <v>2.1848739495798242E-2</v>
      </c>
    </row>
    <row r="20" spans="1:18" x14ac:dyDescent="0.25">
      <c r="A20" s="6" t="s">
        <v>38</v>
      </c>
      <c r="B20" s="10">
        <v>9.4E-2</v>
      </c>
      <c r="C20" s="11">
        <v>-4.0060632308358657E-2</v>
      </c>
      <c r="D20" s="11">
        <v>-1.9243986254295464E-2</v>
      </c>
      <c r="E20" s="11">
        <v>2.7799999999999998E-2</v>
      </c>
      <c r="F20" s="11">
        <v>2.5924355711850033E-2</v>
      </c>
      <c r="G20" s="11">
        <v>4.3467933491686539E-2</v>
      </c>
      <c r="H20" s="11">
        <f t="shared" si="1"/>
        <v>2.6969683845820672E-2</v>
      </c>
      <c r="I20" s="11">
        <f t="shared" si="2"/>
        <v>3.7378006872852268E-2</v>
      </c>
      <c r="J20" s="11">
        <f t="shared" si="3"/>
        <v>6.0899999999999996E-2</v>
      </c>
      <c r="K20" s="11">
        <f t="shared" si="4"/>
        <v>6.873396674584327E-2</v>
      </c>
      <c r="L20" s="11">
        <v>7.4126791936632852E-3</v>
      </c>
      <c r="M20" s="11">
        <f t="shared" si="5"/>
        <v>-6.598498802020869E-2</v>
      </c>
      <c r="N20" s="11">
        <v>2.0816646054063193E-2</v>
      </c>
      <c r="O20" s="11">
        <v>-3.2629000000000004E-3</v>
      </c>
      <c r="P20" s="11">
        <f t="shared" si="0"/>
        <v>-7.5050000000000117E-4</v>
      </c>
      <c r="Q20" s="11">
        <v>2.2999700000000001E-2</v>
      </c>
      <c r="R20" s="11">
        <v>1.9736842105263275E-2</v>
      </c>
    </row>
    <row r="21" spans="1:18" x14ac:dyDescent="0.25">
      <c r="A21" s="6" t="s">
        <v>39</v>
      </c>
      <c r="B21" s="10">
        <v>4.8000000000000001E-2</v>
      </c>
      <c r="C21" s="11">
        <v>-4.2409203699526166E-2</v>
      </c>
      <c r="D21" s="11">
        <v>-3.4804952113992149E-2</v>
      </c>
      <c r="E21" s="11">
        <v>3.6699999999999997E-2</v>
      </c>
      <c r="F21" s="11">
        <v>2.7909682486639165E-2</v>
      </c>
      <c r="G21" s="11">
        <v>-4.5413157295697726E-2</v>
      </c>
      <c r="H21" s="11">
        <f t="shared" si="1"/>
        <v>2.7953981502369177E-3</v>
      </c>
      <c r="I21" s="11">
        <f t="shared" si="2"/>
        <v>6.5975239430039259E-3</v>
      </c>
      <c r="J21" s="11">
        <f t="shared" si="3"/>
        <v>4.2349999999999999E-2</v>
      </c>
      <c r="K21" s="11">
        <f t="shared" si="4"/>
        <v>1.2934213521511376E-3</v>
      </c>
      <c r="L21" s="11">
        <v>-2.4808477453094224E-2</v>
      </c>
      <c r="M21" s="11">
        <f t="shared" si="5"/>
        <v>-7.031888618616533E-2</v>
      </c>
      <c r="N21" s="11">
        <v>7.6042515855340165E-3</v>
      </c>
      <c r="O21" s="11">
        <v>8.6870000000000003E-4</v>
      </c>
      <c r="P21" s="11">
        <f t="shared" si="0"/>
        <v>-1.2877999999999987E-3</v>
      </c>
      <c r="Q21" s="11">
        <v>2.1711900000000003E-2</v>
      </c>
      <c r="R21" s="11">
        <v>2.2580645161290214E-2</v>
      </c>
    </row>
    <row r="22" spans="1:18" x14ac:dyDescent="0.25">
      <c r="A22" s="6" t="s">
        <v>40</v>
      </c>
      <c r="B22" s="10">
        <v>0</v>
      </c>
      <c r="C22" s="11">
        <v>-0.10530035335689059</v>
      </c>
      <c r="D22" s="11">
        <v>-8.8818973862536343E-2</v>
      </c>
      <c r="E22" s="11">
        <v>3.4200000000000001E-2</v>
      </c>
      <c r="F22" s="11">
        <v>3.2528178979251532E-2</v>
      </c>
      <c r="G22" s="11">
        <v>-6.3073804697746594E-2</v>
      </c>
      <c r="H22" s="11">
        <f t="shared" si="1"/>
        <v>-5.2650176678445293E-2</v>
      </c>
      <c r="I22" s="11">
        <f t="shared" si="2"/>
        <v>-4.4409486931268172E-2</v>
      </c>
      <c r="J22" s="11">
        <f t="shared" si="3"/>
        <v>1.7100000000000001E-2</v>
      </c>
      <c r="K22" s="11">
        <f t="shared" si="4"/>
        <v>-3.1536902348873297E-2</v>
      </c>
      <c r="L22" s="11">
        <v>4.8640054190853821E-3</v>
      </c>
      <c r="M22" s="11">
        <f t="shared" si="5"/>
        <v>-0.13782853233614212</v>
      </c>
      <c r="N22" s="11">
        <v>1.6481379494354242E-2</v>
      </c>
      <c r="O22" s="11">
        <v>3.1818000000000003E-3</v>
      </c>
      <c r="P22" s="11">
        <f t="shared" si="0"/>
        <v>3.4289999999999668E-4</v>
      </c>
      <c r="Q22" s="11">
        <v>2.2054799999999999E-2</v>
      </c>
      <c r="R22" s="11">
        <v>2.5236593059936974E-2</v>
      </c>
    </row>
    <row r="23" spans="1:18" x14ac:dyDescent="0.25">
      <c r="A23" s="6" t="s">
        <v>41</v>
      </c>
      <c r="B23" s="10">
        <v>0.16</v>
      </c>
      <c r="C23" s="11">
        <v>0.18035808320168512</v>
      </c>
      <c r="D23" s="11">
        <v>0.15378486055776897</v>
      </c>
      <c r="E23" s="11">
        <v>3.3399999999999999E-2</v>
      </c>
      <c r="F23" s="11">
        <v>3.6097945189339509E-2</v>
      </c>
      <c r="G23" s="11">
        <v>0.10447951132603728</v>
      </c>
      <c r="H23" s="11">
        <f t="shared" si="1"/>
        <v>0.17017904160084257</v>
      </c>
      <c r="I23" s="11">
        <f t="shared" si="2"/>
        <v>0.1568924302788845</v>
      </c>
      <c r="J23" s="11">
        <f t="shared" si="3"/>
        <v>9.6700000000000008E-2</v>
      </c>
      <c r="K23" s="11">
        <f t="shared" si="4"/>
        <v>0.13223975566301865</v>
      </c>
      <c r="L23" s="11">
        <v>-5.2196464684293287E-2</v>
      </c>
      <c r="M23" s="11">
        <f t="shared" si="5"/>
        <v>0.14426013801234561</v>
      </c>
      <c r="N23" s="11">
        <v>-2.657322264391615E-2</v>
      </c>
      <c r="O23" s="11">
        <v>5.9201999999999996E-3</v>
      </c>
      <c r="P23" s="11">
        <f t="shared" si="0"/>
        <v>1.2558000000000014E-3</v>
      </c>
      <c r="Q23" s="11">
        <v>2.3310600000000001E-2</v>
      </c>
      <c r="R23" s="11">
        <v>2.9230769230769393E-2</v>
      </c>
    </row>
    <row r="24" spans="1:18" x14ac:dyDescent="0.25">
      <c r="A24" s="6" t="s">
        <v>42</v>
      </c>
      <c r="B24" s="10">
        <v>0.107</v>
      </c>
      <c r="C24" s="11">
        <v>-6.8480927950033466E-2</v>
      </c>
      <c r="D24" s="11">
        <v>-7.7117863720073565E-2</v>
      </c>
      <c r="E24" s="11">
        <v>7.6799999999999993E-2</v>
      </c>
      <c r="F24" s="11">
        <v>2.4997007430199059E-2</v>
      </c>
      <c r="G24" s="11">
        <v>7.4317317663325166E-2</v>
      </c>
      <c r="H24" s="11">
        <f t="shared" si="1"/>
        <v>1.9259536024983266E-2</v>
      </c>
      <c r="I24" s="11">
        <f t="shared" si="2"/>
        <v>1.4941068139963216E-2</v>
      </c>
      <c r="J24" s="11">
        <f t="shared" si="3"/>
        <v>9.1899999999999996E-2</v>
      </c>
      <c r="K24" s="11">
        <f t="shared" si="4"/>
        <v>9.0658658831662575E-2</v>
      </c>
      <c r="L24" s="11">
        <v>3.0958284353916232E-2</v>
      </c>
      <c r="M24" s="11">
        <f t="shared" si="5"/>
        <v>-9.3477935380232524E-2</v>
      </c>
      <c r="N24" s="11">
        <v>-8.6369357700400995E-3</v>
      </c>
      <c r="O24" s="11">
        <v>1.2587000000000002E-3</v>
      </c>
      <c r="P24" s="11">
        <f t="shared" si="0"/>
        <v>2.3364999999999983E-3</v>
      </c>
      <c r="Q24" s="11">
        <v>2.5647099999999999E-2</v>
      </c>
      <c r="R24" s="11">
        <v>2.6905829596412412E-2</v>
      </c>
    </row>
    <row r="25" spans="1:18" x14ac:dyDescent="0.25">
      <c r="A25" s="6" t="s">
        <v>43</v>
      </c>
      <c r="B25" s="10">
        <v>1.3999999999999999E-2</v>
      </c>
      <c r="C25" s="11">
        <v>4.9329501915708951E-2</v>
      </c>
      <c r="D25" s="11">
        <v>4.9887752556747378E-2</v>
      </c>
      <c r="E25" s="11">
        <v>6.9699999999999998E-2</v>
      </c>
      <c r="F25" s="11">
        <v>2.6317718378926269E-2</v>
      </c>
      <c r="G25" s="11">
        <v>3.3891033891033873E-2</v>
      </c>
      <c r="H25" s="11">
        <f t="shared" si="1"/>
        <v>3.1664750957854475E-2</v>
      </c>
      <c r="I25" s="11">
        <f t="shared" si="2"/>
        <v>3.1943876278373688E-2</v>
      </c>
      <c r="J25" s="11">
        <f t="shared" si="3"/>
        <v>4.1849999999999998E-2</v>
      </c>
      <c r="K25" s="11">
        <f t="shared" si="4"/>
        <v>2.3945516945516936E-2</v>
      </c>
      <c r="L25" s="11">
        <v>2.4864181206703195E-2</v>
      </c>
      <c r="M25" s="11">
        <f t="shared" si="5"/>
        <v>2.3011783536782682E-2</v>
      </c>
      <c r="N25" s="11">
        <v>5.5825064103842692E-4</v>
      </c>
      <c r="O25" s="11">
        <v>5.7000000000000003E-5</v>
      </c>
      <c r="P25" s="11">
        <f t="shared" si="0"/>
        <v>4.968000000000021E-4</v>
      </c>
      <c r="Q25" s="11">
        <v>2.6143900000000001E-2</v>
      </c>
      <c r="R25" s="11">
        <v>2.6200873362445476E-2</v>
      </c>
    </row>
    <row r="26" spans="1:18" x14ac:dyDescent="0.25">
      <c r="A26" s="6" t="s">
        <v>44</v>
      </c>
      <c r="B26" s="10">
        <v>3.7999999999999999E-2</v>
      </c>
      <c r="C26" s="11">
        <v>-3.0351437699680517E-2</v>
      </c>
      <c r="D26" s="11">
        <v>-2.5184129246851983E-2</v>
      </c>
      <c r="E26" s="11">
        <v>6.5199999999999994E-2</v>
      </c>
      <c r="F26" s="11">
        <v>4.0053655667762644E-2</v>
      </c>
      <c r="G26" s="11">
        <v>4.1390041493776009E-2</v>
      </c>
      <c r="H26" s="11">
        <f t="shared" si="1"/>
        <v>3.8242811501597411E-3</v>
      </c>
      <c r="I26" s="11">
        <f t="shared" si="2"/>
        <v>6.4079353765740081E-3</v>
      </c>
      <c r="J26" s="11">
        <f t="shared" si="3"/>
        <v>5.1599999999999993E-2</v>
      </c>
      <c r="K26" s="11">
        <f t="shared" si="4"/>
        <v>3.9695020746888007E-2</v>
      </c>
      <c r="L26" s="11">
        <v>6.245208578747663E-3</v>
      </c>
      <c r="M26" s="11">
        <f t="shared" si="5"/>
        <v>-7.0405093367443161E-2</v>
      </c>
      <c r="N26" s="11">
        <v>5.167308452828534E-3</v>
      </c>
      <c r="O26" s="11">
        <v>1.0712999999999999E-2</v>
      </c>
      <c r="P26" s="11">
        <f t="shared" si="0"/>
        <v>2.2499999999998216E-5</v>
      </c>
      <c r="Q26" s="11">
        <v>2.6166399999999999E-2</v>
      </c>
      <c r="R26" s="11">
        <v>3.6879432624113306E-2</v>
      </c>
    </row>
    <row r="27" spans="1:18" x14ac:dyDescent="0.25">
      <c r="A27" s="6" t="s">
        <v>45</v>
      </c>
      <c r="B27" s="10">
        <v>2.2000000000000002E-2</v>
      </c>
      <c r="C27" s="11">
        <v>-5.8837373499647017E-2</v>
      </c>
      <c r="D27" s="11">
        <v>-4.9475993175725153E-2</v>
      </c>
      <c r="E27" s="11">
        <v>6.1200000000000004E-2</v>
      </c>
      <c r="F27" s="11">
        <v>3.8784711486117729E-2</v>
      </c>
      <c r="G27" s="11">
        <v>-2.6895109074609014E-2</v>
      </c>
      <c r="H27" s="11">
        <f t="shared" si="1"/>
        <v>-1.8418686749823505E-2</v>
      </c>
      <c r="I27" s="11">
        <f t="shared" si="2"/>
        <v>-1.3737996587862575E-2</v>
      </c>
      <c r="J27" s="11">
        <f t="shared" si="3"/>
        <v>4.1600000000000005E-2</v>
      </c>
      <c r="K27" s="11">
        <f t="shared" si="4"/>
        <v>-2.4475545373045058E-3</v>
      </c>
      <c r="L27" s="11">
        <v>1.4298987271206931E-2</v>
      </c>
      <c r="M27" s="11">
        <f t="shared" si="5"/>
        <v>-9.7622084985764745E-2</v>
      </c>
      <c r="N27" s="11">
        <v>9.361380323921864E-3</v>
      </c>
      <c r="O27" s="11">
        <v>2.4372E-3</v>
      </c>
      <c r="P27" s="11">
        <f t="shared" si="0"/>
        <v>4.2282000000000014E-3</v>
      </c>
      <c r="Q27" s="11">
        <v>3.0394600000000001E-2</v>
      </c>
      <c r="R27" s="11">
        <v>3.2831737346101342E-2</v>
      </c>
    </row>
    <row r="28" spans="1:18" x14ac:dyDescent="0.25">
      <c r="A28" s="6" t="s">
        <v>46</v>
      </c>
      <c r="B28" s="10">
        <v>-0.19399999999999998</v>
      </c>
      <c r="C28" s="11">
        <v>-0.12753188297074269</v>
      </c>
      <c r="D28" s="11">
        <v>-0.12128205128205116</v>
      </c>
      <c r="E28" s="11">
        <v>5.7699999999999994E-2</v>
      </c>
      <c r="F28" s="11">
        <v>4.407458510332174E-2</v>
      </c>
      <c r="G28" s="11">
        <v>-0.12990070631589723</v>
      </c>
      <c r="H28" s="11">
        <f t="shared" si="1"/>
        <v>-0.16076594148537132</v>
      </c>
      <c r="I28" s="11">
        <f t="shared" si="2"/>
        <v>-0.15764102564102556</v>
      </c>
      <c r="J28" s="11">
        <f t="shared" si="3"/>
        <v>-6.8149999999999988E-2</v>
      </c>
      <c r="K28" s="11">
        <f t="shared" si="4"/>
        <v>-0.16195035315794859</v>
      </c>
      <c r="L28" s="11">
        <v>-2.2543029614634169E-2</v>
      </c>
      <c r="M28" s="11">
        <f t="shared" si="5"/>
        <v>-0.17160646807406443</v>
      </c>
      <c r="N28" s="11">
        <v>6.2498316886915317E-3</v>
      </c>
      <c r="O28" s="11">
        <v>-7.5154000000000002E-3</v>
      </c>
      <c r="P28" s="11">
        <f t="shared" si="0"/>
        <v>9.6190000000000164E-4</v>
      </c>
      <c r="Q28" s="11">
        <v>3.1356500000000002E-2</v>
      </c>
      <c r="R28" s="11">
        <v>2.384105960264904E-2</v>
      </c>
    </row>
    <row r="29" spans="1:18" x14ac:dyDescent="0.25">
      <c r="A29" s="6" t="s">
        <v>47</v>
      </c>
      <c r="B29" s="10">
        <v>5.0999999999999997E-2</v>
      </c>
      <c r="C29" s="11">
        <v>0.24075666380051586</v>
      </c>
      <c r="D29" s="11">
        <v>0.19229646921505683</v>
      </c>
      <c r="E29" s="11">
        <v>5.7200000000000001E-2</v>
      </c>
      <c r="F29" s="11">
        <v>4.5214932915515815E-2</v>
      </c>
      <c r="G29" s="11">
        <v>2.9411764705882248E-2</v>
      </c>
      <c r="H29" s="11">
        <f t="shared" si="1"/>
        <v>0.14587833190025792</v>
      </c>
      <c r="I29" s="11">
        <f t="shared" si="2"/>
        <v>0.12164823460752841</v>
      </c>
      <c r="J29" s="11">
        <f t="shared" si="3"/>
        <v>5.4099999999999995E-2</v>
      </c>
      <c r="K29" s="11">
        <f t="shared" si="4"/>
        <v>4.0205882352941119E-2</v>
      </c>
      <c r="L29" s="11">
        <v>-3.9809573790156261E-2</v>
      </c>
      <c r="M29" s="11">
        <f t="shared" si="5"/>
        <v>0.19554173088500004</v>
      </c>
      <c r="N29" s="11">
        <v>-4.8460194585459027E-2</v>
      </c>
      <c r="O29" s="11">
        <v>-5.1044000000000003E-3</v>
      </c>
      <c r="P29" s="11">
        <f t="shared" si="0"/>
        <v>-2.9662000000000022E-3</v>
      </c>
      <c r="Q29" s="11">
        <v>2.83903E-2</v>
      </c>
      <c r="R29" s="11">
        <v>2.3285899094437124E-2</v>
      </c>
    </row>
    <row r="30" spans="1:18" x14ac:dyDescent="0.25">
      <c r="A30" s="6" t="s">
        <v>48</v>
      </c>
      <c r="B30" s="10">
        <v>-0.17699999999999999</v>
      </c>
      <c r="C30" s="11">
        <v>1.6632016632016633E-2</v>
      </c>
      <c r="D30" s="11">
        <v>2.4718551150269219E-2</v>
      </c>
      <c r="E30" s="11">
        <v>2.1400000000000002E-2</v>
      </c>
      <c r="F30" s="11">
        <v>3.4227297501687071E-2</v>
      </c>
      <c r="G30" s="11">
        <v>-5.9657142857142964E-2</v>
      </c>
      <c r="H30" s="11">
        <f t="shared" si="1"/>
        <v>-8.0183991683991679E-2</v>
      </c>
      <c r="I30" s="11">
        <f t="shared" si="2"/>
        <v>-7.6140724424865386E-2</v>
      </c>
      <c r="J30" s="11">
        <f t="shared" si="3"/>
        <v>-7.7799999999999994E-2</v>
      </c>
      <c r="K30" s="11">
        <f t="shared" si="4"/>
        <v>-0.11832857142857148</v>
      </c>
      <c r="L30" s="11">
        <v>-3.1004294358774165E-2</v>
      </c>
      <c r="M30" s="11">
        <f t="shared" si="5"/>
        <v>-1.7595280869670438E-2</v>
      </c>
      <c r="N30" s="11">
        <v>8.0865345182525861E-3</v>
      </c>
      <c r="O30" s="11">
        <v>5.2297999999999997E-3</v>
      </c>
      <c r="P30" s="11">
        <f t="shared" si="0"/>
        <v>-2.0145999999999983E-3</v>
      </c>
      <c r="Q30" s="11">
        <v>2.6375700000000002E-2</v>
      </c>
      <c r="R30" s="11">
        <v>3.1605562579013924E-2</v>
      </c>
    </row>
    <row r="31" spans="1:18" x14ac:dyDescent="0.25">
      <c r="A31" s="6" t="s">
        <v>49</v>
      </c>
      <c r="B31" s="10">
        <v>-0.126</v>
      </c>
      <c r="C31" s="11">
        <v>-2.2267666439445555E-2</v>
      </c>
      <c r="D31" s="11">
        <v>-8.3592070695006626E-3</v>
      </c>
      <c r="E31" s="11">
        <v>-0.02</v>
      </c>
      <c r="F31" s="11">
        <v>3.5715625308577748E-2</v>
      </c>
      <c r="G31" s="11">
        <v>-1.3247447739426321E-2</v>
      </c>
      <c r="H31" s="11">
        <f t="shared" si="1"/>
        <v>-7.4133833219722778E-2</v>
      </c>
      <c r="I31" s="11">
        <f t="shared" si="2"/>
        <v>-6.7179603534750332E-2</v>
      </c>
      <c r="J31" s="11">
        <f t="shared" si="3"/>
        <v>-7.2999999999999995E-2</v>
      </c>
      <c r="K31" s="11">
        <f t="shared" si="4"/>
        <v>-6.9623723869713161E-2</v>
      </c>
      <c r="L31" s="11">
        <v>-4.0894087928181277E-2</v>
      </c>
      <c r="M31" s="11">
        <f t="shared" si="5"/>
        <v>-5.7983291748023302E-2</v>
      </c>
      <c r="N31" s="11">
        <v>1.3908459369944892E-2</v>
      </c>
      <c r="O31" s="11">
        <v>9.7189999999999993E-4</v>
      </c>
      <c r="P31" s="11">
        <f t="shared" si="0"/>
        <v>2.0640999999999993E-3</v>
      </c>
      <c r="Q31" s="11">
        <v>2.8439800000000001E-2</v>
      </c>
      <c r="R31" s="11">
        <v>2.941176470588247E-2</v>
      </c>
    </row>
    <row r="32" spans="1:18" x14ac:dyDescent="0.25">
      <c r="A32" s="6" t="s">
        <v>50</v>
      </c>
      <c r="B32" s="10">
        <v>0.187</v>
      </c>
      <c r="C32" s="11">
        <v>0.23100162677201941</v>
      </c>
      <c r="D32" s="11">
        <v>0.22350674373795743</v>
      </c>
      <c r="E32" s="11">
        <v>-6.4899999999999999E-2</v>
      </c>
      <c r="F32" s="11">
        <v>3.8539291483246307E-2</v>
      </c>
      <c r="G32" s="11">
        <v>0.10395368887794065</v>
      </c>
      <c r="H32" s="11">
        <f t="shared" si="1"/>
        <v>0.2090008133860097</v>
      </c>
      <c r="I32" s="11">
        <f t="shared" si="2"/>
        <v>0.20525337186897871</v>
      </c>
      <c r="J32" s="11">
        <f t="shared" si="3"/>
        <v>6.105E-2</v>
      </c>
      <c r="K32" s="11">
        <f t="shared" si="4"/>
        <v>0.14547684443897033</v>
      </c>
      <c r="L32" s="11">
        <v>-6.3891992707658662E-3</v>
      </c>
      <c r="M32" s="11">
        <f t="shared" si="5"/>
        <v>0.1924623352887731</v>
      </c>
      <c r="N32" s="11">
        <v>-7.4948830340619832E-3</v>
      </c>
      <c r="O32" s="11">
        <v>-1.3347199999999998E-2</v>
      </c>
      <c r="P32" s="11">
        <f t="shared" si="0"/>
        <v>3.836000000000013E-4</v>
      </c>
      <c r="Q32" s="11">
        <v>2.8823400000000002E-2</v>
      </c>
      <c r="R32" s="11">
        <v>1.5476190476190421E-2</v>
      </c>
    </row>
    <row r="33" spans="1:18" x14ac:dyDescent="0.25">
      <c r="A33" s="6" t="s">
        <v>51</v>
      </c>
      <c r="B33" s="10">
        <v>0.23699999999999999</v>
      </c>
      <c r="C33" s="11">
        <v>0.17953558618085697</v>
      </c>
      <c r="D33" s="11">
        <v>0.15177165354330713</v>
      </c>
      <c r="E33" s="11">
        <v>8.1099999999999992E-2</v>
      </c>
      <c r="F33" s="11">
        <v>3.0409553809159551E-2</v>
      </c>
      <c r="G33" s="11">
        <v>0.167577819926364</v>
      </c>
      <c r="H33" s="11">
        <f t="shared" si="1"/>
        <v>0.20826779309042848</v>
      </c>
      <c r="I33" s="11">
        <f t="shared" si="2"/>
        <v>0.19438582677165356</v>
      </c>
      <c r="J33" s="11">
        <f t="shared" si="3"/>
        <v>0.15905</v>
      </c>
      <c r="K33" s="11">
        <f t="shared" si="4"/>
        <v>0.202288909963182</v>
      </c>
      <c r="L33" s="11">
        <v>-5.474830576188916E-3</v>
      </c>
      <c r="M33" s="11">
        <f t="shared" si="5"/>
        <v>0.14912603237169741</v>
      </c>
      <c r="N33" s="11">
        <v>-2.7763932637549837E-2</v>
      </c>
      <c r="O33" s="11">
        <v>-1.06599E-2</v>
      </c>
      <c r="P33" s="11">
        <f t="shared" si="0"/>
        <v>-5.267800000000003E-3</v>
      </c>
      <c r="Q33" s="11">
        <v>2.3555599999999999E-2</v>
      </c>
      <c r="R33" s="11">
        <v>1.2895662368112681E-2</v>
      </c>
    </row>
    <row r="34" spans="1:18" x14ac:dyDescent="0.25">
      <c r="A34" s="6" t="s">
        <v>52</v>
      </c>
      <c r="B34" s="10">
        <v>0.11199999999999999</v>
      </c>
      <c r="C34" s="11">
        <v>1.7605633802816989E-2</v>
      </c>
      <c r="D34" s="11">
        <v>5.7767902922577274E-2</v>
      </c>
      <c r="E34" s="11">
        <v>1.2699999999999999E-2</v>
      </c>
      <c r="F34" s="11">
        <v>2.364786513448025E-2</v>
      </c>
      <c r="G34" s="11">
        <v>7.9789775441949429E-2</v>
      </c>
      <c r="H34" s="11">
        <f t="shared" si="1"/>
        <v>6.4802816901408489E-2</v>
      </c>
      <c r="I34" s="11">
        <f t="shared" si="2"/>
        <v>8.4883951461288631E-2</v>
      </c>
      <c r="J34" s="11">
        <f t="shared" si="3"/>
        <v>6.2349999999999996E-2</v>
      </c>
      <c r="K34" s="11">
        <f t="shared" si="4"/>
        <v>9.5894887720974709E-2</v>
      </c>
      <c r="L34" s="11">
        <v>3.0468623800171679E-2</v>
      </c>
      <c r="M34" s="11">
        <f t="shared" si="5"/>
        <v>-6.0422313316632614E-3</v>
      </c>
      <c r="N34" s="11">
        <v>4.0162269119760285E-2</v>
      </c>
      <c r="O34" s="11">
        <v>-6.6169000000000002E-3</v>
      </c>
      <c r="P34" s="11">
        <f t="shared" si="0"/>
        <v>-4.2072000000000012E-3</v>
      </c>
      <c r="Q34" s="11">
        <v>1.9348399999999998E-2</v>
      </c>
      <c r="R34" s="11">
        <v>1.2731481481481399E-2</v>
      </c>
    </row>
    <row r="35" spans="1:18" x14ac:dyDescent="0.25">
      <c r="A35" s="6" t="s">
        <v>53</v>
      </c>
      <c r="B35" s="10">
        <v>0.14499999999999999</v>
      </c>
      <c r="C35" s="11">
        <v>4.2938030827304186E-2</v>
      </c>
      <c r="D35" s="11">
        <v>6.0106640814348022E-2</v>
      </c>
      <c r="E35" s="11">
        <v>8.199999999999999E-3</v>
      </c>
      <c r="F35" s="11">
        <v>2.2176347816794229E-2</v>
      </c>
      <c r="G35" s="11">
        <v>8.1415929203539905E-2</v>
      </c>
      <c r="H35" s="11">
        <f t="shared" si="1"/>
        <v>9.3969015413652088E-2</v>
      </c>
      <c r="I35" s="11">
        <f t="shared" si="2"/>
        <v>0.10255332040717401</v>
      </c>
      <c r="J35" s="11">
        <f t="shared" si="3"/>
        <v>7.6600000000000001E-2</v>
      </c>
      <c r="K35" s="11">
        <f t="shared" si="4"/>
        <v>0.11320796460176995</v>
      </c>
      <c r="L35" s="11">
        <v>5.8312483627910527E-2</v>
      </c>
      <c r="M35" s="11">
        <f t="shared" si="5"/>
        <v>2.0761683010509957E-2</v>
      </c>
      <c r="N35" s="11">
        <v>1.7168609987043837E-2</v>
      </c>
      <c r="O35" s="11">
        <v>-3.0225999999999999E-3</v>
      </c>
      <c r="P35" s="11">
        <f t="shared" si="0"/>
        <v>-2.6114999999999992E-3</v>
      </c>
      <c r="Q35" s="11">
        <v>1.6736899999999999E-2</v>
      </c>
      <c r="R35" s="11">
        <v>1.371428571428579E-2</v>
      </c>
    </row>
    <row r="36" spans="1:18" x14ac:dyDescent="0.25">
      <c r="A36" s="6" t="s">
        <v>54</v>
      </c>
      <c r="B36" s="10">
        <v>0.03</v>
      </c>
      <c r="C36" s="11">
        <v>1.492987483034236E-2</v>
      </c>
      <c r="D36" s="11">
        <v>1.9661636945587757E-2</v>
      </c>
      <c r="E36" s="11">
        <v>2.0499999999999997E-2</v>
      </c>
      <c r="F36" s="11">
        <v>2.2176347816794229E-2</v>
      </c>
      <c r="G36" s="11">
        <v>9.0834697217674343E-3</v>
      </c>
      <c r="H36" s="11">
        <f t="shared" si="1"/>
        <v>2.2464937415171179E-2</v>
      </c>
      <c r="I36" s="11">
        <f t="shared" si="2"/>
        <v>2.4830818472793878E-2</v>
      </c>
      <c r="J36" s="11">
        <f t="shared" si="3"/>
        <v>2.5249999999999998E-2</v>
      </c>
      <c r="K36" s="11">
        <f t="shared" si="4"/>
        <v>1.9541734860883717E-2</v>
      </c>
      <c r="L36" s="11">
        <v>4.3637568457775444E-2</v>
      </c>
      <c r="M36" s="11">
        <f t="shared" si="5"/>
        <v>-7.2464729864518684E-3</v>
      </c>
      <c r="N36" s="11">
        <v>4.731762115245397E-3</v>
      </c>
      <c r="O36" s="11">
        <v>-6.5247999999999999E-3</v>
      </c>
      <c r="P36" s="11">
        <f t="shared" si="0"/>
        <v>-1.1929999999999996E-3</v>
      </c>
      <c r="Q36" s="11">
        <v>1.5543899999999999E-2</v>
      </c>
      <c r="R36" s="11">
        <v>9.0191657271700976E-3</v>
      </c>
    </row>
    <row r="37" spans="1:18" x14ac:dyDescent="0.25">
      <c r="A37" s="6" t="s">
        <v>55</v>
      </c>
      <c r="B37" s="10">
        <v>3.3000000000000002E-2</v>
      </c>
      <c r="C37" s="11">
        <v>8.0237741456168354E-3</v>
      </c>
      <c r="D37" s="11">
        <v>8.0717488789237013E-3</v>
      </c>
      <c r="E37" s="11">
        <v>2.4E-2</v>
      </c>
      <c r="F37" s="11">
        <v>2.2340163759750453E-2</v>
      </c>
      <c r="G37" s="11">
        <v>2.0679588030167784E-2</v>
      </c>
      <c r="H37" s="11">
        <f t="shared" si="1"/>
        <v>2.0511887072808418E-2</v>
      </c>
      <c r="I37" s="11">
        <f t="shared" si="2"/>
        <v>2.0535874439461851E-2</v>
      </c>
      <c r="J37" s="11">
        <f t="shared" si="3"/>
        <v>2.8500000000000001E-2</v>
      </c>
      <c r="K37" s="11">
        <f t="shared" si="4"/>
        <v>2.6839794015083893E-2</v>
      </c>
      <c r="L37" s="11">
        <v>3.4800552775080318E-2</v>
      </c>
      <c r="M37" s="11">
        <f t="shared" si="5"/>
        <v>-1.4316389614133618E-2</v>
      </c>
      <c r="N37" s="11">
        <v>4.7974733306865858E-5</v>
      </c>
      <c r="O37" s="11">
        <v>-4.0302000000000003E-3</v>
      </c>
      <c r="P37" s="11">
        <f t="shared" si="0"/>
        <v>-2.5750999999999986E-3</v>
      </c>
      <c r="Q37" s="11">
        <v>1.2968800000000001E-2</v>
      </c>
      <c r="R37" s="11">
        <v>8.9385474860335101E-3</v>
      </c>
    </row>
    <row r="38" spans="1:18" x14ac:dyDescent="0.25">
      <c r="A38" s="6" t="s">
        <v>56</v>
      </c>
      <c r="B38" s="10">
        <v>-5.7999999999999996E-2</v>
      </c>
      <c r="C38" s="11">
        <v>-5.2623820754717054E-2</v>
      </c>
      <c r="D38" s="11">
        <v>-4.1221826809015427E-2</v>
      </c>
      <c r="E38" s="11">
        <v>3.7999999999999999E-2</v>
      </c>
      <c r="F38" s="11">
        <v>2.3438036720233146E-2</v>
      </c>
      <c r="G38" s="11">
        <v>-8.3743842364531917E-2</v>
      </c>
      <c r="H38" s="11">
        <f t="shared" si="1"/>
        <v>-5.5311910377358525E-2</v>
      </c>
      <c r="I38" s="11">
        <f t="shared" si="2"/>
        <v>-4.9610913404507712E-2</v>
      </c>
      <c r="J38" s="11">
        <f t="shared" si="3"/>
        <v>-9.9999999999999985E-3</v>
      </c>
      <c r="K38" s="11">
        <f t="shared" si="4"/>
        <v>-7.0871921182265957E-2</v>
      </c>
      <c r="L38" s="11">
        <v>4.6560731978018133E-3</v>
      </c>
      <c r="M38" s="11">
        <f t="shared" si="5"/>
        <v>-7.6061857474950201E-2</v>
      </c>
      <c r="N38" s="11">
        <v>1.1401993945701627E-2</v>
      </c>
      <c r="O38" s="11">
        <v>1.9109000000000001E-3</v>
      </c>
      <c r="P38" s="11">
        <f t="shared" si="0"/>
        <v>-1.5907000000000004E-3</v>
      </c>
      <c r="Q38" s="11">
        <v>1.13781E-2</v>
      </c>
      <c r="R38" s="11">
        <v>1.3289036544850585E-2</v>
      </c>
    </row>
    <row r="39" spans="1:18" x14ac:dyDescent="0.25">
      <c r="A39" s="6" t="s">
        <v>57</v>
      </c>
      <c r="B39" s="10">
        <v>-5.7999999999999996E-2</v>
      </c>
      <c r="C39" s="11">
        <v>-9.0244281935584203E-3</v>
      </c>
      <c r="D39" s="11">
        <v>-1.3918960717599682E-2</v>
      </c>
      <c r="E39" s="11">
        <v>2.7099999999999999E-2</v>
      </c>
      <c r="F39" s="11">
        <v>2.5345057941852822E-2</v>
      </c>
      <c r="G39" s="11">
        <v>-2.0031217481789931E-2</v>
      </c>
      <c r="H39" s="11">
        <f t="shared" si="1"/>
        <v>-3.3512214096779208E-2</v>
      </c>
      <c r="I39" s="11">
        <f t="shared" si="2"/>
        <v>-3.5959480358799839E-2</v>
      </c>
      <c r="J39" s="11">
        <f t="shared" si="3"/>
        <v>-1.5449999999999998E-2</v>
      </c>
      <c r="K39" s="11">
        <f t="shared" si="4"/>
        <v>-3.9015608740894964E-2</v>
      </c>
      <c r="L39" s="11">
        <v>3.7992078247514272E-2</v>
      </c>
      <c r="M39" s="11">
        <f t="shared" si="5"/>
        <v>-3.4369486135411242E-2</v>
      </c>
      <c r="N39" s="11">
        <v>-4.8945325240412618E-3</v>
      </c>
      <c r="O39" s="11">
        <v>-3.3890999999999999E-3</v>
      </c>
      <c r="P39" s="11">
        <f t="shared" si="0"/>
        <v>7.5420000000000001E-4</v>
      </c>
      <c r="Q39" s="11">
        <v>1.21323E-2</v>
      </c>
      <c r="R39" s="11">
        <v>8.7431693989070691E-3</v>
      </c>
    </row>
    <row r="40" spans="1:18" x14ac:dyDescent="0.25">
      <c r="A40" s="6" t="s">
        <v>58</v>
      </c>
      <c r="B40" s="10">
        <v>8.6999999999999994E-2</v>
      </c>
      <c r="C40" s="11">
        <v>0.1197990265347777</v>
      </c>
      <c r="D40" s="11">
        <v>0.12625470514429127</v>
      </c>
      <c r="E40" s="11">
        <v>2.6000000000000002E-2</v>
      </c>
      <c r="F40" s="11">
        <v>2.8989843503644863E-2</v>
      </c>
      <c r="G40" s="11">
        <v>6.7781612246703871E-2</v>
      </c>
      <c r="H40" s="11">
        <f t="shared" si="1"/>
        <v>0.10339951326738885</v>
      </c>
      <c r="I40" s="11">
        <f t="shared" si="2"/>
        <v>0.10662735257214563</v>
      </c>
      <c r="J40" s="11">
        <f t="shared" si="3"/>
        <v>5.6499999999999995E-2</v>
      </c>
      <c r="K40" s="11">
        <f t="shared" si="4"/>
        <v>7.7390806123351932E-2</v>
      </c>
      <c r="L40" s="11">
        <v>3.8505135460200623E-3</v>
      </c>
      <c r="M40" s="11">
        <f t="shared" si="5"/>
        <v>9.0809183031132834E-2</v>
      </c>
      <c r="N40" s="11">
        <v>6.455678609513571E-3</v>
      </c>
      <c r="O40" s="11">
        <v>-4.2942000000000006E-3</v>
      </c>
      <c r="P40" s="11">
        <f t="shared" si="0"/>
        <v>-1.3376000000000013E-3</v>
      </c>
      <c r="Q40" s="11">
        <v>1.0794699999999999E-2</v>
      </c>
      <c r="R40" s="11">
        <v>6.50054171180936E-3</v>
      </c>
    </row>
    <row r="41" spans="1:18" x14ac:dyDescent="0.25">
      <c r="A41" s="6" t="s">
        <v>59</v>
      </c>
      <c r="B41" s="10">
        <v>1.3000000000000001E-2</v>
      </c>
      <c r="C41" s="11">
        <v>0.10193494111048818</v>
      </c>
      <c r="D41" s="11">
        <v>0.10179640718562877</v>
      </c>
      <c r="E41" s="11">
        <v>2.7699999999999999E-2</v>
      </c>
      <c r="F41" s="11">
        <v>2.8783267421331971E-2</v>
      </c>
      <c r="G41" s="11">
        <v>4.0606613076985543E-3</v>
      </c>
      <c r="H41" s="11">
        <f t="shared" si="1"/>
        <v>5.7467470555244086E-2</v>
      </c>
      <c r="I41" s="11">
        <f t="shared" si="2"/>
        <v>5.7398203592814383E-2</v>
      </c>
      <c r="J41" s="11">
        <f t="shared" si="3"/>
        <v>2.035E-2</v>
      </c>
      <c r="K41" s="11">
        <f t="shared" si="4"/>
        <v>8.5303306538492777E-3</v>
      </c>
      <c r="L41" s="11">
        <v>9.6453876256314963E-3</v>
      </c>
      <c r="M41" s="11">
        <f t="shared" si="5"/>
        <v>7.3151673689156205E-2</v>
      </c>
      <c r="N41" s="11">
        <v>-1.3853392485940752E-4</v>
      </c>
      <c r="O41" s="11">
        <v>-4.885E-4</v>
      </c>
      <c r="P41" s="11">
        <f t="shared" si="0"/>
        <v>-1.6947999999999998E-3</v>
      </c>
      <c r="Q41" s="11">
        <v>9.0998999999999993E-3</v>
      </c>
      <c r="R41" s="11">
        <v>8.6114101184069369E-3</v>
      </c>
    </row>
    <row r="42" spans="1:18" x14ac:dyDescent="0.25">
      <c r="A42" s="6" t="s">
        <v>60</v>
      </c>
      <c r="B42" s="10">
        <v>9.8000000000000004E-2</v>
      </c>
      <c r="C42" s="11">
        <v>2.519404504389855E-2</v>
      </c>
      <c r="D42" s="11">
        <v>2.8437815975733027E-2</v>
      </c>
      <c r="E42" s="11">
        <v>1.9800000000000002E-2</v>
      </c>
      <c r="F42" s="11">
        <v>2.3741080804082992E-2</v>
      </c>
      <c r="G42" s="11">
        <v>4.5559590623968305E-2</v>
      </c>
      <c r="H42" s="11">
        <f t="shared" si="1"/>
        <v>6.1597022521949277E-2</v>
      </c>
      <c r="I42" s="11">
        <f t="shared" si="2"/>
        <v>6.3218907987866516E-2</v>
      </c>
      <c r="J42" s="11">
        <f t="shared" si="3"/>
        <v>5.8900000000000001E-2</v>
      </c>
      <c r="K42" s="11">
        <f t="shared" si="4"/>
        <v>7.1779795311984154E-2</v>
      </c>
      <c r="L42" s="11">
        <v>2.8821937455712821E-2</v>
      </c>
      <c r="M42" s="11">
        <f t="shared" si="5"/>
        <v>1.4529642398155573E-3</v>
      </c>
      <c r="N42" s="11">
        <v>3.2437709318344776E-3</v>
      </c>
      <c r="O42" s="11">
        <v>3.8996999999999999E-3</v>
      </c>
      <c r="P42" s="11">
        <f t="shared" si="0"/>
        <v>-1.9279999999999992E-4</v>
      </c>
      <c r="Q42" s="11">
        <v>8.9070999999999994E-3</v>
      </c>
      <c r="R42" s="11">
        <v>1.2806830309498363E-2</v>
      </c>
    </row>
    <row r="43" spans="1:18" x14ac:dyDescent="0.25">
      <c r="A43" s="6" t="s">
        <v>61</v>
      </c>
      <c r="B43" s="10">
        <v>4.8000000000000001E-2</v>
      </c>
      <c r="C43" s="11">
        <v>0.12212982499689717</v>
      </c>
      <c r="D43" s="11">
        <v>0.12154356642497244</v>
      </c>
      <c r="E43" s="11">
        <v>2.7400000000000001E-2</v>
      </c>
      <c r="F43" s="11">
        <v>2.5043434652939789E-2</v>
      </c>
      <c r="G43" s="11">
        <v>5.4231133564887957E-2</v>
      </c>
      <c r="H43" s="11">
        <f t="shared" si="1"/>
        <v>8.506491249844858E-2</v>
      </c>
      <c r="I43" s="11">
        <f t="shared" si="2"/>
        <v>8.4771783212486213E-2</v>
      </c>
      <c r="J43" s="11">
        <f t="shared" si="3"/>
        <v>3.7699999999999997E-2</v>
      </c>
      <c r="K43" s="11">
        <f t="shared" si="4"/>
        <v>5.1115566782443979E-2</v>
      </c>
      <c r="L43" s="11">
        <v>2.746682820370161E-3</v>
      </c>
      <c r="M43" s="11">
        <f t="shared" si="5"/>
        <v>9.7086390343957385E-2</v>
      </c>
      <c r="N43" s="11">
        <v>-5.8625857192473596E-4</v>
      </c>
      <c r="O43" s="11">
        <v>2.1987E-3</v>
      </c>
      <c r="P43" s="11">
        <f t="shared" si="0"/>
        <v>1.5391000000000016E-3</v>
      </c>
      <c r="Q43" s="11">
        <v>1.0446200000000001E-2</v>
      </c>
      <c r="R43" s="11">
        <v>1.264488935721797E-2</v>
      </c>
    </row>
    <row r="44" spans="1:18" x14ac:dyDescent="0.25">
      <c r="A44" s="6" t="s">
        <v>62</v>
      </c>
      <c r="B44" s="10">
        <v>-2.2000000000000002E-2</v>
      </c>
      <c r="C44" s="11">
        <v>1.1060723371310033E-3</v>
      </c>
      <c r="D44" s="11">
        <v>6.4650449265832854E-3</v>
      </c>
      <c r="E44" s="11">
        <v>2.1000000000000001E-2</v>
      </c>
      <c r="F44" s="11">
        <v>2.255066861479138E-2</v>
      </c>
      <c r="G44" s="11">
        <v>-5.1666042680644786E-3</v>
      </c>
      <c r="H44" s="11">
        <f t="shared" si="1"/>
        <v>-1.0446963831434499E-2</v>
      </c>
      <c r="I44" s="11">
        <f t="shared" si="2"/>
        <v>-7.7674775367083584E-3</v>
      </c>
      <c r="J44" s="11">
        <f t="shared" si="3"/>
        <v>-5.0000000000000044E-4</v>
      </c>
      <c r="K44" s="11">
        <f t="shared" si="4"/>
        <v>-1.358330213403224E-2</v>
      </c>
      <c r="L44" s="11">
        <v>1.0807679576299245E-2</v>
      </c>
      <c r="M44" s="11">
        <f t="shared" si="5"/>
        <v>-2.1444596277660377E-2</v>
      </c>
      <c r="N44" s="11">
        <v>5.3589725894522822E-3</v>
      </c>
      <c r="O44" s="11">
        <v>-5.0705000000000004E-3</v>
      </c>
      <c r="P44" s="11">
        <f t="shared" si="0"/>
        <v>8.6779999999999843E-4</v>
      </c>
      <c r="Q44" s="11">
        <v>1.1313999999999999E-2</v>
      </c>
      <c r="R44" s="11">
        <v>6.2434963579605096E-3</v>
      </c>
    </row>
    <row r="45" spans="1:18" x14ac:dyDescent="0.25">
      <c r="A45" s="6" t="s">
        <v>63</v>
      </c>
      <c r="B45" s="10">
        <v>0.111</v>
      </c>
      <c r="C45" s="11">
        <v>0.10485029278532743</v>
      </c>
      <c r="D45" s="11">
        <v>8.8731627653783507E-2</v>
      </c>
      <c r="E45" s="11">
        <v>4.2099999999999999E-2</v>
      </c>
      <c r="F45" s="11">
        <v>2.1191794292683586E-2</v>
      </c>
      <c r="G45" s="11">
        <v>0.16415776004817118</v>
      </c>
      <c r="H45" s="11">
        <f t="shared" si="1"/>
        <v>0.10792514639266371</v>
      </c>
      <c r="I45" s="11">
        <f t="shared" si="2"/>
        <v>9.9865813826891747E-2</v>
      </c>
      <c r="J45" s="11">
        <f t="shared" si="3"/>
        <v>7.6550000000000007E-2</v>
      </c>
      <c r="K45" s="11">
        <f t="shared" si="4"/>
        <v>0.13757888002408558</v>
      </c>
      <c r="L45" s="11">
        <v>5.8863982447234786E-3</v>
      </c>
      <c r="M45" s="11">
        <f t="shared" si="5"/>
        <v>8.365849849264384E-2</v>
      </c>
      <c r="N45" s="11">
        <v>-1.6118665131543919E-2</v>
      </c>
      <c r="O45" s="11">
        <v>2.0625999999999999E-3</v>
      </c>
      <c r="P45" s="11">
        <f t="shared" si="0"/>
        <v>-2.0011999999999999E-3</v>
      </c>
      <c r="Q45" s="11">
        <v>9.3127999999999996E-3</v>
      </c>
      <c r="R45" s="11">
        <v>1.1375387797311287E-2</v>
      </c>
    </row>
    <row r="46" spans="1:18" x14ac:dyDescent="0.25">
      <c r="A46" s="6" t="s">
        <v>64</v>
      </c>
      <c r="B46" s="10">
        <v>5.7999999999999996E-2</v>
      </c>
      <c r="C46" s="11">
        <v>9.0700000000000003E-2</v>
      </c>
      <c r="D46" s="11">
        <v>3.9099999999999913E-2</v>
      </c>
      <c r="E46" s="11">
        <v>2.5399999999999999E-2</v>
      </c>
      <c r="F46" s="11">
        <v>2.2340163759750453E-2</v>
      </c>
      <c r="G46" s="11">
        <v>0.17579362513738928</v>
      </c>
      <c r="H46" s="11">
        <f t="shared" si="1"/>
        <v>7.4349999999999999E-2</v>
      </c>
      <c r="I46" s="11">
        <f t="shared" si="2"/>
        <v>4.8549999999999954E-2</v>
      </c>
      <c r="J46" s="11">
        <f t="shared" si="3"/>
        <v>4.1700000000000001E-2</v>
      </c>
      <c r="K46" s="11">
        <f t="shared" si="4"/>
        <v>0.11689681256869464</v>
      </c>
      <c r="L46" s="11">
        <v>-1.6717535506450165E-2</v>
      </c>
      <c r="M46" s="11">
        <f t="shared" si="5"/>
        <v>6.835983624024955E-2</v>
      </c>
      <c r="N46" s="11">
        <v>-5.160000000000009E-2</v>
      </c>
      <c r="O46" s="11">
        <v>1.1206E-3</v>
      </c>
      <c r="P46" s="11">
        <f t="shared" si="0"/>
        <v>8.1400000000000049E-4</v>
      </c>
      <c r="Q46" s="11">
        <v>1.01268E-2</v>
      </c>
      <c r="R46" s="11">
        <v>1.1247443762781195E-2</v>
      </c>
    </row>
    <row r="47" spans="1:18" x14ac:dyDescent="0.25">
      <c r="A47" s="6" t="s">
        <v>65</v>
      </c>
      <c r="B47" s="10">
        <v>0.02</v>
      </c>
      <c r="C47" s="11">
        <v>1.9895479966993701E-2</v>
      </c>
      <c r="D47" s="11">
        <v>7.1215474930228506E-3</v>
      </c>
      <c r="E47" s="11">
        <v>2.47E-2</v>
      </c>
      <c r="F47" s="11">
        <v>2.4555633838891477E-2</v>
      </c>
      <c r="G47" s="11">
        <v>4.0745628505443721E-2</v>
      </c>
      <c r="H47" s="11">
        <f t="shared" si="1"/>
        <v>1.9947739983496852E-2</v>
      </c>
      <c r="I47" s="11">
        <f t="shared" si="2"/>
        <v>1.3560773746511426E-2</v>
      </c>
      <c r="J47" s="11">
        <f t="shared" si="3"/>
        <v>2.2350000000000002E-2</v>
      </c>
      <c r="K47" s="11">
        <f t="shared" si="4"/>
        <v>3.0372814252721862E-2</v>
      </c>
      <c r="L47" s="11">
        <v>-1.6836215245300545E-2</v>
      </c>
      <c r="M47" s="11">
        <f t="shared" si="5"/>
        <v>-4.6601538718977764E-3</v>
      </c>
      <c r="N47" s="11">
        <v>-1.277393247397085E-2</v>
      </c>
      <c r="O47" s="11">
        <v>-3.4913000000000001E-3</v>
      </c>
      <c r="P47" s="11">
        <f t="shared" si="0"/>
        <v>4.4229999999999964E-4</v>
      </c>
      <c r="Q47" s="11">
        <v>1.05691E-2</v>
      </c>
      <c r="R47" s="11">
        <v>7.0778564206268602E-3</v>
      </c>
    </row>
    <row r="48" spans="1:18" x14ac:dyDescent="0.25">
      <c r="A48" s="6" t="s">
        <v>66</v>
      </c>
      <c r="B48" s="10">
        <v>-2.7000000000000003E-2</v>
      </c>
      <c r="C48" s="11">
        <v>2.5350593311758374E-2</v>
      </c>
      <c r="D48" s="11">
        <v>1.2231247013855695E-2</v>
      </c>
      <c r="E48" s="11">
        <v>2.3699999999999999E-2</v>
      </c>
      <c r="F48" s="11">
        <v>2.0815976106204559E-2</v>
      </c>
      <c r="G48" s="11">
        <v>-6.6096053257251652E-2</v>
      </c>
      <c r="H48" s="11">
        <f t="shared" si="1"/>
        <v>-8.2470334412081472E-4</v>
      </c>
      <c r="I48" s="11">
        <f t="shared" si="2"/>
        <v>-7.3843764930721541E-3</v>
      </c>
      <c r="J48" s="11">
        <f t="shared" si="3"/>
        <v>-1.6500000000000022E-3</v>
      </c>
      <c r="K48" s="11">
        <f t="shared" si="4"/>
        <v>-4.6548026628625824E-2</v>
      </c>
      <c r="L48" s="11">
        <v>3.70442088956624E-3</v>
      </c>
      <c r="M48" s="11">
        <f t="shared" si="5"/>
        <v>4.5346172055538148E-3</v>
      </c>
      <c r="N48" s="11">
        <v>-1.3119346297902679E-2</v>
      </c>
      <c r="O48" s="11">
        <v>1.8529999999999998E-3</v>
      </c>
      <c r="P48" s="11">
        <f t="shared" si="0"/>
        <v>-1.3778999999999996E-3</v>
      </c>
      <c r="Q48" s="11">
        <v>9.1912000000000001E-3</v>
      </c>
      <c r="R48" s="11">
        <v>1.1044176706827447E-2</v>
      </c>
    </row>
    <row r="49" spans="1:18" x14ac:dyDescent="0.25">
      <c r="A49" s="6" t="s">
        <v>67</v>
      </c>
      <c r="B49" s="10">
        <v>3.7000000000000005E-2</v>
      </c>
      <c r="C49" s="11">
        <v>3.9803612133964439E-2</v>
      </c>
      <c r="D49" s="11">
        <v>4.0120834513357906E-2</v>
      </c>
      <c r="E49" s="11">
        <v>4.9500000000000002E-2</v>
      </c>
      <c r="F49" s="11">
        <v>2.0251469359793717E-2</v>
      </c>
      <c r="G49" s="11">
        <v>7.2640868974881201E-2</v>
      </c>
      <c r="H49" s="11">
        <f t="shared" si="1"/>
        <v>3.8401806066982222E-2</v>
      </c>
      <c r="I49" s="11">
        <f t="shared" si="2"/>
        <v>3.8560417256678955E-2</v>
      </c>
      <c r="J49" s="11">
        <f t="shared" si="3"/>
        <v>4.3250000000000004E-2</v>
      </c>
      <c r="K49" s="11">
        <f t="shared" si="4"/>
        <v>5.4820434487440603E-2</v>
      </c>
      <c r="L49" s="11">
        <v>1.9804222552152861E-2</v>
      </c>
      <c r="M49" s="11">
        <f t="shared" si="5"/>
        <v>1.9552142774170722E-2</v>
      </c>
      <c r="N49" s="11">
        <v>3.1722237939346698E-4</v>
      </c>
      <c r="O49" s="11">
        <v>1.9941E-3</v>
      </c>
      <c r="P49" s="11">
        <f t="shared" si="0"/>
        <v>7.3129999999999896E-4</v>
      </c>
      <c r="Q49" s="11">
        <v>9.922499999999999E-3</v>
      </c>
      <c r="R49" s="11">
        <v>1.1916583912611856E-2</v>
      </c>
    </row>
    <row r="50" spans="1:18" x14ac:dyDescent="0.25">
      <c r="A50" s="6" t="s">
        <v>68</v>
      </c>
      <c r="B50" s="10">
        <v>0.22699999999999998</v>
      </c>
      <c r="C50" s="11">
        <v>4.2833052276559869E-2</v>
      </c>
      <c r="D50" s="11">
        <v>5.0099836630967509E-2</v>
      </c>
      <c r="E50" s="11">
        <v>2.4799999999999999E-2</v>
      </c>
      <c r="F50" s="11">
        <v>1.999242364401721E-2</v>
      </c>
      <c r="G50" s="11">
        <v>0.21555907172995781</v>
      </c>
      <c r="H50" s="11">
        <f t="shared" si="1"/>
        <v>0.13491652613827992</v>
      </c>
      <c r="I50" s="11">
        <f t="shared" si="2"/>
        <v>0.13854991831548374</v>
      </c>
      <c r="J50" s="11">
        <f t="shared" si="3"/>
        <v>0.12589999999999998</v>
      </c>
      <c r="K50" s="11">
        <f t="shared" si="4"/>
        <v>0.22127953586497889</v>
      </c>
      <c r="L50" s="11">
        <v>1.9518333909095409E-2</v>
      </c>
      <c r="M50" s="11">
        <f t="shared" si="5"/>
        <v>2.2840628632542659E-2</v>
      </c>
      <c r="N50" s="11">
        <v>7.2667843544076405E-3</v>
      </c>
      <c r="O50" s="11">
        <v>8.5400000000000002E-5</v>
      </c>
      <c r="P50" s="11">
        <f t="shared" si="0"/>
        <v>7.8700000000000124E-4</v>
      </c>
      <c r="Q50" s="11">
        <v>1.07095E-2</v>
      </c>
      <c r="R50" s="11">
        <v>1.0794896957801781E-2</v>
      </c>
    </row>
    <row r="51" spans="1:18" x14ac:dyDescent="0.25">
      <c r="A51" s="6" t="s">
        <v>69</v>
      </c>
      <c r="B51" s="10">
        <v>6.9999999999999993E-3</v>
      </c>
      <c r="C51" s="11">
        <v>-3.3554333764553745E-2</v>
      </c>
      <c r="D51" s="11">
        <v>-6.9144338807259897E-3</v>
      </c>
      <c r="E51" s="11">
        <v>1.9800000000000002E-2</v>
      </c>
      <c r="F51" s="11">
        <v>1.6582930518265648E-2</v>
      </c>
      <c r="G51" s="11">
        <v>4.9377359309237701E-2</v>
      </c>
      <c r="H51" s="11">
        <f t="shared" si="1"/>
        <v>-1.3277166882276873E-2</v>
      </c>
      <c r="I51" s="11">
        <f t="shared" si="2"/>
        <v>4.2783059637004767E-5</v>
      </c>
      <c r="J51" s="11">
        <f t="shared" si="3"/>
        <v>1.34E-2</v>
      </c>
      <c r="K51" s="11">
        <f t="shared" si="4"/>
        <v>2.818867965461885E-2</v>
      </c>
      <c r="L51" s="11">
        <v>8.0999749901171647E-3</v>
      </c>
      <c r="M51" s="11">
        <f t="shared" si="5"/>
        <v>-5.0137264282819394E-2</v>
      </c>
      <c r="N51" s="11">
        <v>2.6639899883827756E-2</v>
      </c>
      <c r="O51" s="11">
        <v>2.849E-3</v>
      </c>
      <c r="P51" s="11">
        <f t="shared" si="0"/>
        <v>3.3699999999999355E-5</v>
      </c>
      <c r="Q51" s="11">
        <v>1.07432E-2</v>
      </c>
      <c r="R51" s="11">
        <v>1.3592233009708687E-2</v>
      </c>
    </row>
    <row r="52" spans="1:18" x14ac:dyDescent="0.25">
      <c r="A52" s="6" t="s">
        <v>70</v>
      </c>
      <c r="B52" s="10">
        <v>4.9000000000000002E-2</v>
      </c>
      <c r="C52" s="11">
        <v>-7.2283108842968291E-2</v>
      </c>
      <c r="D52" s="11">
        <v>-5.0913838120104526E-2</v>
      </c>
      <c r="E52" s="11">
        <v>2.41E-2</v>
      </c>
      <c r="F52" s="11">
        <v>2.0110196161324145E-2</v>
      </c>
      <c r="G52" s="11">
        <v>7.3516642547033273E-2</v>
      </c>
      <c r="H52" s="11">
        <f t="shared" si="1"/>
        <v>-1.1641554421484145E-2</v>
      </c>
      <c r="I52" s="11">
        <f t="shared" si="2"/>
        <v>-9.5691906005226229E-4</v>
      </c>
      <c r="J52" s="11">
        <f t="shared" si="3"/>
        <v>3.6549999999999999E-2</v>
      </c>
      <c r="K52" s="11">
        <f t="shared" si="4"/>
        <v>6.1258321273516637E-2</v>
      </c>
      <c r="L52" s="11">
        <v>2.5929334560441664E-2</v>
      </c>
      <c r="M52" s="11">
        <f t="shared" si="5"/>
        <v>-9.2393305004292436E-2</v>
      </c>
      <c r="N52" s="11">
        <v>2.1369270722863765E-2</v>
      </c>
      <c r="O52" s="11">
        <v>-4.2047999999999999E-3</v>
      </c>
      <c r="P52" s="11">
        <f t="shared" si="0"/>
        <v>1.1245000000000022E-3</v>
      </c>
      <c r="Q52" s="11">
        <v>1.1867700000000002E-2</v>
      </c>
      <c r="R52" s="11">
        <v>7.6628352490422103E-3</v>
      </c>
    </row>
    <row r="53" spans="1:18" x14ac:dyDescent="0.25">
      <c r="A53" s="6" t="s">
        <v>71</v>
      </c>
      <c r="B53" s="10">
        <v>-0.183</v>
      </c>
      <c r="C53" s="11">
        <v>8.3055280007214405E-2</v>
      </c>
      <c r="D53" s="11">
        <v>7.1160018340211018E-2</v>
      </c>
      <c r="E53" s="11">
        <v>7.0900000000000005E-2</v>
      </c>
      <c r="F53" s="11">
        <v>2.2597429820749415E-2</v>
      </c>
      <c r="G53" s="11">
        <v>-0.25324500250356285</v>
      </c>
      <c r="H53" s="11">
        <f t="shared" si="1"/>
        <v>-4.9972359996392796E-2</v>
      </c>
      <c r="I53" s="11">
        <f t="shared" si="2"/>
        <v>-5.5919990829894489E-2</v>
      </c>
      <c r="J53" s="11">
        <f t="shared" si="3"/>
        <v>-5.6049999999999996E-2</v>
      </c>
      <c r="K53" s="11">
        <f t="shared" si="4"/>
        <v>-0.21812250125178143</v>
      </c>
      <c r="L53" s="11">
        <v>2.538320527321658E-2</v>
      </c>
      <c r="M53" s="11">
        <f t="shared" si="5"/>
        <v>6.045785018646499E-2</v>
      </c>
      <c r="N53" s="11">
        <v>-1.1895261667003387E-2</v>
      </c>
      <c r="O53" s="11">
        <v>-1.653E-3</v>
      </c>
      <c r="P53" s="11">
        <f t="shared" si="0"/>
        <v>-1.6596000000000024E-3</v>
      </c>
      <c r="Q53" s="11">
        <v>1.0208099999999999E-2</v>
      </c>
      <c r="R53" s="11">
        <v>8.5551330798478986E-3</v>
      </c>
    </row>
    <row r="54" spans="1:18" x14ac:dyDescent="0.25">
      <c r="A54" s="6" t="s">
        <v>72</v>
      </c>
      <c r="B54" s="10">
        <v>5.7000000000000002E-2</v>
      </c>
      <c r="C54" s="11">
        <v>4.7793505412156545E-2</v>
      </c>
      <c r="D54" s="11">
        <v>5.6073966270011155E-2</v>
      </c>
      <c r="E54" s="11">
        <v>2.07E-2</v>
      </c>
      <c r="F54" s="11">
        <v>2.0392683896755193E-2</v>
      </c>
      <c r="G54" s="11">
        <v>2.5428099855580699E-2</v>
      </c>
      <c r="H54" s="11">
        <f t="shared" si="1"/>
        <v>5.239675270607827E-2</v>
      </c>
      <c r="I54" s="11">
        <f t="shared" si="2"/>
        <v>5.6536983135005575E-2</v>
      </c>
      <c r="J54" s="11">
        <f t="shared" si="3"/>
        <v>3.8850000000000003E-2</v>
      </c>
      <c r="K54" s="11">
        <f t="shared" si="4"/>
        <v>4.1214049927790347E-2</v>
      </c>
      <c r="L54" s="11">
        <v>1.4880295780112407E-2</v>
      </c>
      <c r="M54" s="11">
        <f t="shared" si="5"/>
        <v>2.7400821515401352E-2</v>
      </c>
      <c r="N54" s="11">
        <v>8.2804608578546102E-3</v>
      </c>
      <c r="O54" s="11">
        <v>1.7544000000000001E-3</v>
      </c>
      <c r="P54" s="11">
        <f t="shared" si="0"/>
        <v>-6.5239999999999916E-4</v>
      </c>
      <c r="Q54" s="11">
        <v>9.5557000000000003E-3</v>
      </c>
      <c r="R54" s="11">
        <v>1.1310084825636224E-2</v>
      </c>
    </row>
    <row r="55" spans="1:18" x14ac:dyDescent="0.25">
      <c r="A55" s="6" t="s">
        <v>73</v>
      </c>
      <c r="B55" s="10">
        <v>4.7E-2</v>
      </c>
      <c r="C55" s="11">
        <v>2.7097902097902082E-2</v>
      </c>
      <c r="D55" s="11">
        <v>2.7318417639429438E-2</v>
      </c>
      <c r="E55" s="11">
        <v>2.7199999999999998E-2</v>
      </c>
      <c r="F55" s="11">
        <v>2.0674937213285505E-2</v>
      </c>
      <c r="G55" s="11">
        <v>7.725969518635889E-2</v>
      </c>
      <c r="H55" s="11">
        <f t="shared" si="1"/>
        <v>3.7048951048951041E-2</v>
      </c>
      <c r="I55" s="11">
        <f t="shared" si="2"/>
        <v>3.7159208819714719E-2</v>
      </c>
      <c r="J55" s="11">
        <f t="shared" si="3"/>
        <v>3.7100000000000001E-2</v>
      </c>
      <c r="K55" s="11">
        <f t="shared" si="4"/>
        <v>6.2129847593179445E-2</v>
      </c>
      <c r="L55" s="11">
        <v>-3.6730257486605744E-4</v>
      </c>
      <c r="M55" s="11">
        <f t="shared" si="5"/>
        <v>6.4229648846165777E-3</v>
      </c>
      <c r="N55" s="11">
        <v>2.205155415273552E-4</v>
      </c>
      <c r="O55" s="11">
        <v>9.3549999999999992E-4</v>
      </c>
      <c r="P55" s="11">
        <f t="shared" si="0"/>
        <v>6.9239999999999927E-4</v>
      </c>
      <c r="Q55" s="11">
        <v>1.02481E-2</v>
      </c>
      <c r="R55" s="11">
        <v>1.1183597390493905E-2</v>
      </c>
    </row>
    <row r="56" spans="1:18" x14ac:dyDescent="0.25">
      <c r="A56" s="6" t="s">
        <v>74</v>
      </c>
      <c r="B56" s="10">
        <v>-3.6000000000000004E-2</v>
      </c>
      <c r="C56" s="11">
        <v>5.5705996131527602E-3</v>
      </c>
      <c r="D56" s="11">
        <v>8.6798705910202667E-3</v>
      </c>
      <c r="E56" s="11">
        <v>2.53E-2</v>
      </c>
      <c r="F56" s="11">
        <v>2.2223160408697096E-2</v>
      </c>
      <c r="G56" s="11">
        <v>-1.3447261521221332E-2</v>
      </c>
      <c r="H56" s="11">
        <f t="shared" si="1"/>
        <v>-1.5214700193423622E-2</v>
      </c>
      <c r="I56" s="11">
        <f t="shared" si="2"/>
        <v>-1.3660064704489869E-2</v>
      </c>
      <c r="J56" s="11">
        <f t="shared" si="3"/>
        <v>-5.3500000000000023E-3</v>
      </c>
      <c r="K56" s="11">
        <f t="shared" si="4"/>
        <v>-2.4723630760610668E-2</v>
      </c>
      <c r="L56" s="11">
        <v>1.214793485107446E-3</v>
      </c>
      <c r="M56" s="11">
        <f t="shared" si="5"/>
        <v>-1.6652560795544336E-2</v>
      </c>
      <c r="N56" s="11">
        <v>3.1092709778675065E-3</v>
      </c>
      <c r="O56" s="11">
        <v>-1.4006999999999999E-3</v>
      </c>
      <c r="P56" s="11">
        <f t="shared" si="0"/>
        <v>3.6920000000000182E-4</v>
      </c>
      <c r="Q56" s="11">
        <v>1.0617300000000001E-2</v>
      </c>
      <c r="R56" s="11">
        <v>9.2165898617511122E-3</v>
      </c>
    </row>
    <row r="57" spans="1:18" x14ac:dyDescent="0.25">
      <c r="A57" s="6" t="s">
        <v>75</v>
      </c>
      <c r="B57" s="10">
        <v>4.2000000000000003E-2</v>
      </c>
      <c r="C57" s="11">
        <v>2.2466723089943796E-2</v>
      </c>
      <c r="D57" s="11">
        <v>2.2764609246655798E-2</v>
      </c>
      <c r="E57" s="11">
        <v>8.2600000000000007E-2</v>
      </c>
      <c r="F57" s="11">
        <v>2.4880911764389335E-2</v>
      </c>
      <c r="G57" s="11">
        <v>2.6361872308201972E-2</v>
      </c>
      <c r="H57" s="11">
        <f t="shared" si="1"/>
        <v>3.2233361544971903E-2</v>
      </c>
      <c r="I57" s="11">
        <f t="shared" si="2"/>
        <v>3.2382304623327904E-2</v>
      </c>
      <c r="J57" s="11">
        <f t="shared" si="3"/>
        <v>6.2300000000000008E-2</v>
      </c>
      <c r="K57" s="11">
        <f t="shared" si="4"/>
        <v>3.4180936154100991E-2</v>
      </c>
      <c r="L57" s="11">
        <v>8.0887970161325207E-4</v>
      </c>
      <c r="M57" s="11">
        <f t="shared" si="5"/>
        <v>-2.4141886744455388E-3</v>
      </c>
      <c r="N57" s="11">
        <v>2.9788615671200169E-4</v>
      </c>
      <c r="O57" s="11">
        <v>-2.7585999999999999E-3</v>
      </c>
      <c r="P57" s="11">
        <f t="shared" si="0"/>
        <v>-5.5280000000000086E-4</v>
      </c>
      <c r="Q57" s="11">
        <v>1.0064500000000001E-2</v>
      </c>
      <c r="R57" s="11">
        <v>7.3059360730594047E-3</v>
      </c>
    </row>
    <row r="58" spans="1:18" x14ac:dyDescent="0.25">
      <c r="A58" s="6" t="s">
        <v>76</v>
      </c>
      <c r="B58" s="10">
        <v>6.5000000000000002E-2</v>
      </c>
      <c r="C58" s="11">
        <v>1.7382797802693917E-2</v>
      </c>
      <c r="D58" s="11">
        <v>2.4782010096374263E-2</v>
      </c>
      <c r="E58" s="11">
        <v>4.2700000000000002E-2</v>
      </c>
      <c r="F58" s="11">
        <v>2.62945919163593E-2</v>
      </c>
      <c r="G58" s="11">
        <v>5.764087429678133E-2</v>
      </c>
      <c r="H58" s="11">
        <f t="shared" si="1"/>
        <v>4.1191398901346959E-2</v>
      </c>
      <c r="I58" s="11">
        <f t="shared" si="2"/>
        <v>4.4891005048187133E-2</v>
      </c>
      <c r="J58" s="11">
        <f t="shared" si="3"/>
        <v>5.3850000000000002E-2</v>
      </c>
      <c r="K58" s="11">
        <f t="shared" si="4"/>
        <v>6.1320437148390666E-2</v>
      </c>
      <c r="L58" s="11">
        <v>1.818508374118899E-3</v>
      </c>
      <c r="M58" s="11">
        <f t="shared" si="5"/>
        <v>-8.9117941136653833E-3</v>
      </c>
      <c r="N58" s="11">
        <v>7.3992122936803462E-3</v>
      </c>
      <c r="O58" s="11">
        <v>8.2500000000000004E-3</v>
      </c>
      <c r="P58" s="11">
        <f t="shared" si="0"/>
        <v>-1.0886999999999997E-3</v>
      </c>
      <c r="Q58" s="11">
        <v>8.9758000000000008E-3</v>
      </c>
      <c r="R58" s="11">
        <v>1.7225747960108784E-2</v>
      </c>
    </row>
    <row r="59" spans="1:18" x14ac:dyDescent="0.25">
      <c r="A59" s="6" t="s">
        <v>77</v>
      </c>
      <c r="B59" s="10">
        <v>6.2E-2</v>
      </c>
      <c r="C59" s="11">
        <v>9.2603550295857984E-2</v>
      </c>
      <c r="D59" s="11">
        <v>8.2624272279444799E-2</v>
      </c>
      <c r="E59" s="11">
        <v>2.41E-2</v>
      </c>
      <c r="F59" s="11">
        <v>2.9058674558145592E-2</v>
      </c>
      <c r="G59" s="11">
        <v>6.3873386815486599E-2</v>
      </c>
      <c r="H59" s="11">
        <f t="shared" si="1"/>
        <v>7.7301775147928992E-2</v>
      </c>
      <c r="I59" s="11">
        <f t="shared" si="2"/>
        <v>7.2312136139722399E-2</v>
      </c>
      <c r="J59" s="11">
        <f t="shared" si="3"/>
        <v>4.3049999999999998E-2</v>
      </c>
      <c r="K59" s="11">
        <f t="shared" si="4"/>
        <v>6.2936693407743299E-2</v>
      </c>
      <c r="L59" s="11">
        <v>-1.1204983976872862E-2</v>
      </c>
      <c r="M59" s="11">
        <f t="shared" si="5"/>
        <v>6.3544875737712392E-2</v>
      </c>
      <c r="N59" s="11">
        <v>-9.9792780164131845E-3</v>
      </c>
      <c r="O59" s="11">
        <v>6.4846999999999995E-3</v>
      </c>
      <c r="P59" s="11">
        <f t="shared" si="0"/>
        <v>3.2559999999999985E-3</v>
      </c>
      <c r="Q59" s="11">
        <v>1.2231799999999999E-2</v>
      </c>
      <c r="R59" s="11">
        <v>1.8716577540106805E-2</v>
      </c>
    </row>
    <row r="60" spans="1:18" x14ac:dyDescent="0.25">
      <c r="A60" s="6" t="s">
        <v>78</v>
      </c>
      <c r="B60" s="10">
        <v>5.7000000000000002E-2</v>
      </c>
      <c r="C60" s="11">
        <v>-3.6555645816408466E-3</v>
      </c>
      <c r="D60" s="11">
        <v>-5.2395725611859012E-3</v>
      </c>
      <c r="E60" s="11">
        <v>3.2199999999999999E-2</v>
      </c>
      <c r="F60" s="11">
        <v>2.8920998633657824E-2</v>
      </c>
      <c r="G60" s="11">
        <v>0.10356132945371099</v>
      </c>
      <c r="H60" s="11">
        <f t="shared" si="1"/>
        <v>2.6672217709179578E-2</v>
      </c>
      <c r="I60" s="11">
        <f t="shared" si="2"/>
        <v>2.588021371940705E-2</v>
      </c>
      <c r="J60" s="11">
        <f t="shared" si="3"/>
        <v>4.4600000000000001E-2</v>
      </c>
      <c r="K60" s="11">
        <f t="shared" si="4"/>
        <v>8.0280664726855494E-2</v>
      </c>
      <c r="L60" s="11">
        <v>-3.4826885449009692E-3</v>
      </c>
      <c r="M60" s="11">
        <f t="shared" si="5"/>
        <v>-3.2576563215298671E-2</v>
      </c>
      <c r="N60" s="11">
        <v>-1.5840079795450546E-3</v>
      </c>
      <c r="O60" s="11">
        <v>-6.0423000000000004E-3</v>
      </c>
      <c r="P60" s="11">
        <f t="shared" si="0"/>
        <v>2.5593999999999999E-3</v>
      </c>
      <c r="Q60" s="11">
        <v>1.4791199999999999E-2</v>
      </c>
      <c r="R60" s="11">
        <v>8.7489063867016714E-3</v>
      </c>
    </row>
    <row r="61" spans="1:18" x14ac:dyDescent="0.25">
      <c r="A61" s="6" t="s">
        <v>79</v>
      </c>
      <c r="B61" s="10">
        <v>1.6E-2</v>
      </c>
      <c r="C61" s="11">
        <v>4.1853512705530616E-2</v>
      </c>
      <c r="D61" s="11">
        <v>4.1582923279506634E-2</v>
      </c>
      <c r="E61" s="11">
        <v>5.9900000000000002E-2</v>
      </c>
      <c r="F61" s="11">
        <v>2.9265084893378868E-2</v>
      </c>
      <c r="G61" s="11">
        <v>2.2430184194889957E-2</v>
      </c>
      <c r="H61" s="11">
        <f t="shared" si="1"/>
        <v>2.8926756352765308E-2</v>
      </c>
      <c r="I61" s="11">
        <f t="shared" si="2"/>
        <v>2.8791461639753317E-2</v>
      </c>
      <c r="J61" s="11">
        <f t="shared" si="3"/>
        <v>3.7949999999999998E-2</v>
      </c>
      <c r="K61" s="11">
        <f t="shared" si="4"/>
        <v>1.9215092097444979E-2</v>
      </c>
      <c r="L61" s="11">
        <v>9.5748552021106548E-3</v>
      </c>
      <c r="M61" s="11">
        <f t="shared" si="5"/>
        <v>1.2588427812151748E-2</v>
      </c>
      <c r="N61" s="11">
        <v>-2.7058942602398162E-4</v>
      </c>
      <c r="O61" s="11">
        <v>-6.3353000000000003E-3</v>
      </c>
      <c r="P61" s="11">
        <f t="shared" si="0"/>
        <v>-2.3846999999999983E-3</v>
      </c>
      <c r="Q61" s="11">
        <v>1.2406500000000001E-2</v>
      </c>
      <c r="R61" s="11">
        <v>6.0711188204682909E-3</v>
      </c>
    </row>
    <row r="62" spans="1:18" x14ac:dyDescent="0.25">
      <c r="A62" s="6" t="s">
        <v>80</v>
      </c>
      <c r="B62" s="10">
        <v>-7.5999999999999998E-2</v>
      </c>
      <c r="C62" s="11">
        <v>-7.8779183513760342E-2</v>
      </c>
      <c r="D62" s="11">
        <v>-7.2193758733115954E-2</v>
      </c>
      <c r="E62" s="11">
        <v>2.5000000000000001E-2</v>
      </c>
      <c r="F62" s="11">
        <v>2.9242156543604958E-2</v>
      </c>
      <c r="G62" s="11">
        <v>-1.6707830887694342E-2</v>
      </c>
      <c r="H62" s="11">
        <f t="shared" si="1"/>
        <v>-7.7389591756880177E-2</v>
      </c>
      <c r="I62" s="11">
        <f t="shared" si="2"/>
        <v>-7.4096879366557983E-2</v>
      </c>
      <c r="J62" s="11">
        <f t="shared" si="3"/>
        <v>-2.5499999999999998E-2</v>
      </c>
      <c r="K62" s="11">
        <f t="shared" si="4"/>
        <v>-4.635391544384717E-2</v>
      </c>
      <c r="L62" s="11">
        <v>-1.5964436701684348E-2</v>
      </c>
      <c r="M62" s="11">
        <f t="shared" si="5"/>
        <v>-0.1080213400573653</v>
      </c>
      <c r="N62" s="11">
        <v>6.5854247806443889E-3</v>
      </c>
      <c r="O62" s="11">
        <v>8.1974000000000005E-3</v>
      </c>
      <c r="P62" s="11">
        <f t="shared" si="0"/>
        <v>-2.5004000000000016E-3</v>
      </c>
      <c r="Q62" s="11">
        <v>9.9060999999999993E-3</v>
      </c>
      <c r="R62" s="11">
        <v>1.8103448275861966E-2</v>
      </c>
    </row>
    <row r="63" spans="1:18" x14ac:dyDescent="0.25">
      <c r="A63" s="6" t="s">
        <v>81</v>
      </c>
      <c r="B63" s="10">
        <v>-1.7000000000000001E-2</v>
      </c>
      <c r="C63" s="11">
        <v>5.1819340223701049E-2</v>
      </c>
      <c r="D63" s="11">
        <v>5.8591508892713806E-2</v>
      </c>
      <c r="E63" s="11">
        <v>1.7500000000000002E-2</v>
      </c>
      <c r="F63" s="11">
        <v>3.1618541783289711E-2</v>
      </c>
      <c r="G63" s="11">
        <v>6.4088356973995175E-2</v>
      </c>
      <c r="H63" s="11">
        <f t="shared" si="1"/>
        <v>1.7409670111850524E-2</v>
      </c>
      <c r="I63" s="11">
        <f t="shared" si="2"/>
        <v>2.0795754446356902E-2</v>
      </c>
      <c r="J63" s="11">
        <f t="shared" si="3"/>
        <v>2.5000000000000022E-4</v>
      </c>
      <c r="K63" s="11">
        <f t="shared" si="4"/>
        <v>2.3544178486997587E-2</v>
      </c>
      <c r="L63" s="11">
        <v>-4.8380327368461318E-3</v>
      </c>
      <c r="M63" s="11">
        <f t="shared" si="5"/>
        <v>2.0200798440411338E-2</v>
      </c>
      <c r="N63" s="11">
        <v>6.7721686690127569E-3</v>
      </c>
      <c r="O63" s="11">
        <v>-3.8272000000000002E-3</v>
      </c>
      <c r="P63" s="11">
        <f t="shared" si="0"/>
        <v>3.2353000000000017E-3</v>
      </c>
      <c r="Q63" s="11">
        <v>1.3141400000000001E-2</v>
      </c>
      <c r="R63" s="11">
        <v>9.3141405588486048E-3</v>
      </c>
    </row>
    <row r="64" spans="1:18" x14ac:dyDescent="0.25">
      <c r="A64" s="6" t="s">
        <v>82</v>
      </c>
      <c r="B64" s="10">
        <v>-0.1</v>
      </c>
      <c r="C64" s="11">
        <v>-1.6422129492529414E-2</v>
      </c>
      <c r="D64" s="11">
        <v>-2.5946751575096627E-2</v>
      </c>
      <c r="E64" s="11">
        <v>8.3999999999999995E-3</v>
      </c>
      <c r="F64" s="11">
        <v>3.2346443835545191E-2</v>
      </c>
      <c r="G64" s="11">
        <v>-0.1486444267018433</v>
      </c>
      <c r="H64" s="11">
        <f t="shared" si="1"/>
        <v>-5.821106474626471E-2</v>
      </c>
      <c r="I64" s="11">
        <f t="shared" si="2"/>
        <v>-6.2973375787548316E-2</v>
      </c>
      <c r="J64" s="11">
        <f t="shared" si="3"/>
        <v>-4.58E-2</v>
      </c>
      <c r="K64" s="11">
        <f t="shared" si="4"/>
        <v>-0.12432221335092165</v>
      </c>
      <c r="L64" s="11">
        <v>-3.4644316813765674E-2</v>
      </c>
      <c r="M64" s="11">
        <f t="shared" si="5"/>
        <v>-4.8768573328074605E-2</v>
      </c>
      <c r="N64" s="11">
        <v>-9.5246220825672134E-3</v>
      </c>
      <c r="O64" s="11">
        <v>-3.2415999999999999E-3</v>
      </c>
      <c r="P64" s="11">
        <f t="shared" si="0"/>
        <v>-1.5105000000000014E-3</v>
      </c>
      <c r="Q64" s="11">
        <v>1.16309E-2</v>
      </c>
      <c r="R64" s="11">
        <v>8.3892617449663476E-3</v>
      </c>
    </row>
    <row r="65" spans="1:18" x14ac:dyDescent="0.25">
      <c r="A65" s="6" t="s">
        <v>83</v>
      </c>
      <c r="B65" s="10">
        <v>4.2000000000000003E-2</v>
      </c>
      <c r="C65" s="11">
        <v>9.7988230463938786E-2</v>
      </c>
      <c r="D65" s="11">
        <v>7.7966337460008361E-2</v>
      </c>
      <c r="E65" s="11">
        <v>-7.9000000000000008E-3</v>
      </c>
      <c r="F65" s="11">
        <v>2.9654632610316423E-2</v>
      </c>
      <c r="G65" s="11">
        <v>7.3883792048929697E-2</v>
      </c>
      <c r="H65" s="11">
        <f t="shared" si="1"/>
        <v>6.9994115231969398E-2</v>
      </c>
      <c r="I65" s="11">
        <f t="shared" si="2"/>
        <v>5.9983168730004185E-2</v>
      </c>
      <c r="J65" s="11">
        <f t="shared" si="3"/>
        <v>1.7050000000000003E-2</v>
      </c>
      <c r="K65" s="11">
        <f t="shared" si="4"/>
        <v>5.7941896024464853E-2</v>
      </c>
      <c r="L65" s="11">
        <v>-2.1740684549577782E-2</v>
      </c>
      <c r="M65" s="11">
        <f t="shared" si="5"/>
        <v>6.8333597853622363E-2</v>
      </c>
      <c r="N65" s="11">
        <v>-2.0021893003930424E-2</v>
      </c>
      <c r="O65" s="11">
        <v>2.9597E-3</v>
      </c>
      <c r="P65" s="11">
        <f t="shared" si="0"/>
        <v>-1.2794E-3</v>
      </c>
      <c r="Q65" s="11">
        <v>1.03515E-2</v>
      </c>
      <c r="R65" s="11">
        <v>1.3311148086522451E-2</v>
      </c>
    </row>
    <row r="66" spans="1:18" x14ac:dyDescent="0.25">
      <c r="A66" s="6" t="s">
        <v>84</v>
      </c>
      <c r="B66" s="10">
        <v>8.3000000000000004E-2</v>
      </c>
      <c r="C66" s="11">
        <v>7.0547176866508687E-2</v>
      </c>
      <c r="D66" s="11">
        <v>7.6585586166849406E-2</v>
      </c>
      <c r="E66" s="11">
        <v>6.7000000000000002E-3</v>
      </c>
      <c r="F66" s="11">
        <v>2.7518146031253909E-2</v>
      </c>
      <c r="G66" s="11">
        <v>0.10639024945893616</v>
      </c>
      <c r="H66" s="11">
        <f t="shared" si="1"/>
        <v>7.6773588433254353E-2</v>
      </c>
      <c r="I66" s="11">
        <f t="shared" si="2"/>
        <v>7.9792793083424712E-2</v>
      </c>
      <c r="J66" s="11">
        <f t="shared" si="3"/>
        <v>4.4850000000000001E-2</v>
      </c>
      <c r="K66" s="11">
        <f t="shared" si="4"/>
        <v>9.4695124729468089E-2</v>
      </c>
      <c r="L66" s="11">
        <v>-1.239890870115945E-2</v>
      </c>
      <c r="M66" s="11">
        <f t="shared" si="5"/>
        <v>4.3029030835254778E-2</v>
      </c>
      <c r="N66" s="11">
        <v>6.0384093003407191E-3</v>
      </c>
      <c r="O66" s="11">
        <v>1.8858099999999999E-2</v>
      </c>
      <c r="P66" s="11">
        <f t="shared" si="0"/>
        <v>1.1681000000000018E-3</v>
      </c>
      <c r="Q66" s="11">
        <v>1.1519600000000001E-2</v>
      </c>
      <c r="R66" s="11">
        <v>3.0377668308702921E-2</v>
      </c>
    </row>
    <row r="67" spans="1:18" x14ac:dyDescent="0.25">
      <c r="A67" s="6" t="s">
        <v>85</v>
      </c>
      <c r="B67" s="10">
        <v>3.0000000000000001E-3</v>
      </c>
      <c r="C67" s="11">
        <v>-1.4844568634299726E-2</v>
      </c>
      <c r="D67" s="11">
        <v>4.2550641256142718E-3</v>
      </c>
      <c r="E67" s="11">
        <v>1.14E-2</v>
      </c>
      <c r="F67" s="11">
        <v>2.3344738206412918E-2</v>
      </c>
      <c r="G67" s="11">
        <v>-2.436597000583407E-3</v>
      </c>
      <c r="H67" s="11">
        <f t="shared" si="1"/>
        <v>-5.9222843171498635E-3</v>
      </c>
      <c r="I67" s="11">
        <f t="shared" si="2"/>
        <v>3.6275320628071359E-3</v>
      </c>
      <c r="J67" s="11">
        <f t="shared" si="3"/>
        <v>7.1999999999999998E-3</v>
      </c>
      <c r="K67" s="11">
        <f t="shared" si="4"/>
        <v>2.8170149970829653E-4</v>
      </c>
      <c r="L67" s="11">
        <v>1.5580165914379052E-2</v>
      </c>
      <c r="M67" s="11">
        <f t="shared" si="5"/>
        <v>-3.8189306840712645E-2</v>
      </c>
      <c r="N67" s="11">
        <v>1.9099632759913998E-2</v>
      </c>
      <c r="O67" s="11">
        <v>-9.4006999999999997E-3</v>
      </c>
      <c r="P67" s="11">
        <f t="shared" si="0"/>
        <v>7.4427999999999994E-3</v>
      </c>
      <c r="Q67" s="11">
        <v>1.8962400000000001E-2</v>
      </c>
      <c r="R67" s="11">
        <v>9.5617529880478447E-3</v>
      </c>
    </row>
    <row r="68" spans="1:18" x14ac:dyDescent="0.25">
      <c r="A68" s="6" t="s">
        <v>86</v>
      </c>
      <c r="B68" s="10">
        <v>-1.3999999999999999E-2</v>
      </c>
      <c r="C68" s="11">
        <v>9.7441352006145454E-2</v>
      </c>
      <c r="D68" s="11">
        <v>0.10813391418511675</v>
      </c>
      <c r="E68" s="11">
        <v>-3.3999999999999998E-3</v>
      </c>
      <c r="F68" s="11">
        <v>2.0956956564316176E-2</v>
      </c>
      <c r="G68" s="11">
        <v>3.7842300811889329E-2</v>
      </c>
      <c r="H68" s="11">
        <f t="shared" si="1"/>
        <v>4.1720676003072728E-2</v>
      </c>
      <c r="I68" s="11">
        <f t="shared" si="2"/>
        <v>4.7066957092558377E-2</v>
      </c>
      <c r="J68" s="11">
        <f t="shared" si="3"/>
        <v>-8.6999999999999994E-3</v>
      </c>
      <c r="K68" s="11">
        <f t="shared" si="4"/>
        <v>1.1921150405944665E-2</v>
      </c>
      <c r="L68" s="11">
        <v>5.6426281532333533E-3</v>
      </c>
      <c r="M68" s="11">
        <f t="shared" si="5"/>
        <v>7.6484395441829278E-2</v>
      </c>
      <c r="N68" s="11">
        <v>1.0692562178971299E-2</v>
      </c>
      <c r="O68" s="11">
        <v>-1.52522E-2</v>
      </c>
      <c r="P68" s="11">
        <f t="shared" si="0"/>
        <v>-3.7102000000000003E-3</v>
      </c>
      <c r="Q68" s="11">
        <v>1.52522E-2</v>
      </c>
      <c r="R68" s="11">
        <v>0</v>
      </c>
    </row>
    <row r="69" spans="1:18" x14ac:dyDescent="0.25">
      <c r="A69" s="6" t="s">
        <v>87</v>
      </c>
      <c r="B69" s="10">
        <v>4.5999999999999999E-2</v>
      </c>
      <c r="C69" s="11">
        <v>7.581305190609533E-2</v>
      </c>
      <c r="D69" s="11">
        <v>1.8579352684581663E-2</v>
      </c>
      <c r="E69" s="11">
        <v>-1.2800000000000001E-2</v>
      </c>
      <c r="F69" s="11">
        <v>2.0225573666552199E-2</v>
      </c>
      <c r="G69" s="11">
        <v>5.038451339167338E-2</v>
      </c>
      <c r="H69" s="11">
        <f t="shared" si="1"/>
        <v>6.0906525953047665E-2</v>
      </c>
      <c r="I69" s="11">
        <f t="shared" si="2"/>
        <v>3.2289676342290831E-2</v>
      </c>
      <c r="J69" s="11">
        <f t="shared" si="3"/>
        <v>1.66E-2</v>
      </c>
      <c r="K69" s="11">
        <f t="shared" si="4"/>
        <v>4.819225669583669E-2</v>
      </c>
      <c r="L69" s="11">
        <v>-2.2411669524476485E-2</v>
      </c>
      <c r="M69" s="11">
        <f t="shared" si="5"/>
        <v>5.5587478239543131E-2</v>
      </c>
      <c r="N69" s="11">
        <v>-5.7233699221513668E-2</v>
      </c>
      <c r="O69" s="11">
        <v>-1.1600299999999999E-2</v>
      </c>
      <c r="P69" s="11">
        <f t="shared" si="0"/>
        <v>-6.0197000000000011E-3</v>
      </c>
      <c r="Q69" s="11">
        <v>9.2324999999999994E-3</v>
      </c>
      <c r="R69" s="11">
        <v>-2.3677979479084232E-3</v>
      </c>
    </row>
    <row r="70" spans="1:18" x14ac:dyDescent="0.25">
      <c r="A70" s="6" t="s">
        <v>88</v>
      </c>
      <c r="B70" s="10">
        <v>-0.02</v>
      </c>
      <c r="C70" s="11">
        <v>-1.9969969969970025E-2</v>
      </c>
      <c r="D70" s="11">
        <v>-8.3536005075603992E-3</v>
      </c>
      <c r="E70" s="11">
        <v>2.5000000000000001E-3</v>
      </c>
      <c r="F70" s="11">
        <v>1.805984598577326E-2</v>
      </c>
      <c r="G70" s="11">
        <v>2.1048977530926383E-2</v>
      </c>
      <c r="H70" s="11">
        <f t="shared" si="1"/>
        <v>-1.9984984984985014E-2</v>
      </c>
      <c r="I70" s="11">
        <f t="shared" si="2"/>
        <v>-1.41768002537802E-2</v>
      </c>
      <c r="J70" s="11">
        <f t="shared" si="3"/>
        <v>-8.7500000000000008E-3</v>
      </c>
      <c r="K70" s="11">
        <f t="shared" si="4"/>
        <v>5.2448876546319113E-4</v>
      </c>
      <c r="L70" s="11">
        <v>1.3340250500259332E-2</v>
      </c>
      <c r="M70" s="11">
        <f t="shared" si="5"/>
        <v>-3.8029815955743285E-2</v>
      </c>
      <c r="N70" s="11">
        <v>1.1616369462409626E-2</v>
      </c>
      <c r="O70" s="11">
        <v>4.0483999999999997E-3</v>
      </c>
      <c r="P70" s="11">
        <f t="shared" si="0"/>
        <v>-4.5782999999999996E-3</v>
      </c>
      <c r="Q70" s="11">
        <v>4.6541999999999998E-3</v>
      </c>
      <c r="R70" s="11">
        <v>8.7025316455695556E-3</v>
      </c>
    </row>
    <row r="71" spans="1:18" x14ac:dyDescent="0.25">
      <c r="A71" s="6" t="s">
        <v>89</v>
      </c>
      <c r="B71" s="10">
        <v>1E-3</v>
      </c>
      <c r="C71" s="11">
        <v>6.4552372197538288E-2</v>
      </c>
      <c r="D71" s="11">
        <v>9.0744295158882604E-2</v>
      </c>
      <c r="E71" s="11">
        <v>-1.6000000000000001E-3</v>
      </c>
      <c r="F71" s="11">
        <v>1.7625986793831094E-2</v>
      </c>
      <c r="G71" s="11">
        <v>2.5652912996445787E-2</v>
      </c>
      <c r="H71" s="11">
        <f t="shared" si="1"/>
        <v>3.2776186098769144E-2</v>
      </c>
      <c r="I71" s="11">
        <f t="shared" si="2"/>
        <v>4.5872147579441303E-2</v>
      </c>
      <c r="J71" s="11">
        <f t="shared" si="3"/>
        <v>-3.0000000000000003E-4</v>
      </c>
      <c r="K71" s="11">
        <f t="shared" si="4"/>
        <v>1.3326456498222894E-2</v>
      </c>
      <c r="L71" s="11">
        <v>6.9317470765579703E-3</v>
      </c>
      <c r="M71" s="11">
        <f t="shared" si="5"/>
        <v>4.6926385403707194E-2</v>
      </c>
      <c r="N71" s="11">
        <v>2.6191922961344316E-2</v>
      </c>
      <c r="O71" s="11">
        <v>-1.5460999999999999E-3</v>
      </c>
      <c r="P71" s="11">
        <f t="shared" si="0"/>
        <v>1.5977999999999999E-3</v>
      </c>
      <c r="Q71" s="11">
        <v>6.2519999999999997E-3</v>
      </c>
      <c r="R71" s="11">
        <v>4.7058823529411153E-3</v>
      </c>
    </row>
    <row r="72" spans="1:18" x14ac:dyDescent="0.25">
      <c r="A72" s="6" t="s">
        <v>90</v>
      </c>
      <c r="B72" s="10">
        <v>-1.9E-2</v>
      </c>
      <c r="C72" s="11">
        <v>4.8836651475173909E-2</v>
      </c>
      <c r="D72" s="11">
        <v>3.3238830775246697E-2</v>
      </c>
      <c r="E72" s="11">
        <v>-1.06E-2</v>
      </c>
      <c r="F72" s="11">
        <v>1.370564940484531E-2</v>
      </c>
      <c r="G72" s="11">
        <v>-1.4102757269850885E-2</v>
      </c>
      <c r="H72" s="11">
        <f t="shared" si="1"/>
        <v>1.4918325737586955E-2</v>
      </c>
      <c r="I72" s="11">
        <f t="shared" si="2"/>
        <v>7.1194153876233488E-3</v>
      </c>
      <c r="J72" s="11">
        <f t="shared" si="3"/>
        <v>-1.4800000000000001E-2</v>
      </c>
      <c r="K72" s="11">
        <f t="shared" si="4"/>
        <v>-1.6551378634925444E-2</v>
      </c>
      <c r="L72" s="11">
        <v>8.7724961665724965E-3</v>
      </c>
      <c r="M72" s="11">
        <f t="shared" si="5"/>
        <v>3.5131002070328599E-2</v>
      </c>
      <c r="N72" s="11">
        <v>-1.5597820699927212E-2</v>
      </c>
      <c r="O72" s="11">
        <v>-4.0804999999999999E-3</v>
      </c>
      <c r="P72" s="11">
        <f t="shared" si="0"/>
        <v>-6.1019999999999998E-4</v>
      </c>
      <c r="Q72" s="11">
        <v>5.6417999999999998E-3</v>
      </c>
      <c r="R72" s="11">
        <v>1.5612802498050637E-3</v>
      </c>
    </row>
    <row r="73" spans="1:18" x14ac:dyDescent="0.25">
      <c r="A73" s="6" t="s">
        <v>91</v>
      </c>
      <c r="B73" s="10">
        <v>2.4E-2</v>
      </c>
      <c r="C73" s="11">
        <v>1.9667932122764631E-2</v>
      </c>
      <c r="D73" s="11">
        <v>-8.316775475447058E-2</v>
      </c>
      <c r="E73" s="11">
        <v>-4.6300000000000001E-2</v>
      </c>
      <c r="F73" s="11">
        <v>1.7938990158915757E-2</v>
      </c>
      <c r="G73" s="11">
        <v>8.9861539872237994E-3</v>
      </c>
      <c r="H73" s="11">
        <f t="shared" si="1"/>
        <v>2.1833966061382316E-2</v>
      </c>
      <c r="I73" s="11">
        <f t="shared" si="2"/>
        <v>-2.958387737723529E-2</v>
      </c>
      <c r="J73" s="11">
        <f t="shared" si="3"/>
        <v>-1.115E-2</v>
      </c>
      <c r="K73" s="11">
        <f t="shared" si="4"/>
        <v>1.64930769936119E-2</v>
      </c>
      <c r="L73" s="11">
        <v>1.6016384393225502E-2</v>
      </c>
      <c r="M73" s="11">
        <f t="shared" si="5"/>
        <v>1.7289419638488734E-3</v>
      </c>
      <c r="N73" s="11">
        <v>-0.10283568687723521</v>
      </c>
      <c r="O73" s="11">
        <v>2.2041000000000001E-3</v>
      </c>
      <c r="P73" s="11">
        <f t="shared" ref="P73:P91" si="6">Q73-Q72</f>
        <v>-1.6105E-3</v>
      </c>
      <c r="Q73" s="11">
        <v>4.0312999999999998E-3</v>
      </c>
      <c r="R73" s="11">
        <v>6.2353858144972296E-3</v>
      </c>
    </row>
    <row r="74" spans="1:18" x14ac:dyDescent="0.25">
      <c r="A74" s="6" t="s">
        <v>92</v>
      </c>
      <c r="B74" s="12">
        <v>8.3000000000000004E-2</v>
      </c>
      <c r="C74" s="11">
        <v>4.3825416049880994E-2</v>
      </c>
      <c r="D74" s="11">
        <v>5.9649122807017507E-2</v>
      </c>
      <c r="E74" s="11">
        <v>6.9999999999999999E-4</v>
      </c>
      <c r="F74" s="11">
        <v>1.732219230356935E-2</v>
      </c>
      <c r="G74" s="11">
        <v>4.0592529762806251E-2</v>
      </c>
      <c r="H74" s="11">
        <f t="shared" ref="H74:H91" si="7">0.5*B74+0.5*C74</f>
        <v>6.3412708024940506E-2</v>
      </c>
      <c r="I74" s="11">
        <f t="shared" ref="I74:I91" si="8">B74*0.5+D74*0.5</f>
        <v>7.1324561403508763E-2</v>
      </c>
      <c r="J74" s="11">
        <f t="shared" ref="J74:J91" si="9">B74*0.5+E74*0.5</f>
        <v>4.1850000000000005E-2</v>
      </c>
      <c r="K74" s="11">
        <f t="shared" ref="K74:K91" si="10">B74*0.5+G74*0.5</f>
        <v>6.1796264881403128E-2</v>
      </c>
      <c r="L74" s="11">
        <v>2.3078921881274583E-2</v>
      </c>
      <c r="M74" s="11">
        <f t="shared" ref="M74:M89" si="11">C74-F74</f>
        <v>2.6503223746311644E-2</v>
      </c>
      <c r="N74" s="11">
        <v>1.5823706757136513E-2</v>
      </c>
      <c r="O74" s="11">
        <v>1.2956000000000001E-3</v>
      </c>
      <c r="P74" s="11">
        <f t="shared" si="6"/>
        <v>8.6989999999999984E-4</v>
      </c>
      <c r="Q74" s="11">
        <v>4.9011999999999997E-3</v>
      </c>
      <c r="R74" s="11">
        <v>6.1967467079784289E-3</v>
      </c>
    </row>
    <row r="75" spans="1:18" x14ac:dyDescent="0.25">
      <c r="A75" s="6" t="s">
        <v>93</v>
      </c>
      <c r="B75" s="12">
        <v>0.109</v>
      </c>
      <c r="C75" s="11">
        <v>4.3661366566394522E-2</v>
      </c>
      <c r="D75" s="11">
        <v>7.4503311258278027E-2</v>
      </c>
      <c r="E75" s="11">
        <v>-2.8999999999999998E-3</v>
      </c>
      <c r="F75" s="11">
        <v>1.2544474020039553E-2</v>
      </c>
      <c r="G75" s="11">
        <v>2.3580099560420287E-2</v>
      </c>
      <c r="H75" s="11">
        <f t="shared" si="7"/>
        <v>7.6330683283197254E-2</v>
      </c>
      <c r="I75" s="11">
        <f t="shared" si="8"/>
        <v>9.1751655629139006E-2</v>
      </c>
      <c r="J75" s="11">
        <f t="shared" si="9"/>
        <v>5.305E-2</v>
      </c>
      <c r="K75" s="11">
        <f t="shared" si="10"/>
        <v>6.6290049780210136E-2</v>
      </c>
      <c r="L75" s="11">
        <v>7.7734164550147256E-4</v>
      </c>
      <c r="M75" s="11">
        <f t="shared" si="11"/>
        <v>3.1116892546354968E-2</v>
      </c>
      <c r="N75" s="11">
        <v>3.0841944691883505E-2</v>
      </c>
      <c r="O75" s="11">
        <v>-3.1030000000000003E-3</v>
      </c>
      <c r="P75" s="11">
        <f t="shared" si="6"/>
        <v>5.1130000000000012E-4</v>
      </c>
      <c r="Q75" s="11">
        <v>5.4124999999999998E-3</v>
      </c>
      <c r="R75" s="11">
        <v>2.3094688221707571E-3</v>
      </c>
    </row>
    <row r="76" spans="1:18" x14ac:dyDescent="0.25">
      <c r="A76" s="6" t="s">
        <v>94</v>
      </c>
      <c r="B76" s="12">
        <v>1.3000000000000001E-2</v>
      </c>
      <c r="C76" s="11">
        <v>5.1387630733755962E-2</v>
      </c>
      <c r="D76" s="11">
        <v>2.7191153811293445E-2</v>
      </c>
      <c r="E76" s="11">
        <v>-2.35E-2</v>
      </c>
      <c r="F76" s="11">
        <v>1.1159311114704584E-2</v>
      </c>
      <c r="G76" s="11">
        <v>1.1091834703222281E-2</v>
      </c>
      <c r="H76" s="11">
        <f t="shared" si="7"/>
        <v>3.219381536687798E-2</v>
      </c>
      <c r="I76" s="11">
        <f t="shared" si="8"/>
        <v>2.0095576905646721E-2</v>
      </c>
      <c r="J76" s="11">
        <f t="shared" si="9"/>
        <v>-5.2499999999999995E-3</v>
      </c>
      <c r="K76" s="11">
        <f t="shared" si="10"/>
        <v>1.2045917351611141E-2</v>
      </c>
      <c r="L76" s="11">
        <v>1.1251163184163859E-2</v>
      </c>
      <c r="M76" s="11">
        <f t="shared" si="11"/>
        <v>4.0228319619051378E-2</v>
      </c>
      <c r="N76" s="11">
        <v>-2.4196476922462518E-2</v>
      </c>
      <c r="O76" s="11">
        <v>-3.4759999999999999E-4</v>
      </c>
      <c r="P76" s="11">
        <f t="shared" si="6"/>
        <v>-1.2246999999999996E-3</v>
      </c>
      <c r="Q76" s="11">
        <v>4.1878000000000002E-3</v>
      </c>
      <c r="R76" s="11">
        <v>3.8402457757296116E-3</v>
      </c>
    </row>
    <row r="77" spans="1:18" x14ac:dyDescent="0.25">
      <c r="A77" s="6" t="s">
        <v>95</v>
      </c>
      <c r="B77" s="12">
        <v>0.09</v>
      </c>
      <c r="C77" s="11">
        <v>5.7452808020678203E-2</v>
      </c>
      <c r="D77" s="11">
        <v>7.4472778611135659E-2</v>
      </c>
      <c r="E77" s="11">
        <v>-3.9899999999999998E-2</v>
      </c>
      <c r="F77" s="11">
        <v>1.1422785263684565E-2</v>
      </c>
      <c r="G77" s="11">
        <v>5.5975921914995341E-2</v>
      </c>
      <c r="H77" s="11">
        <f t="shared" si="7"/>
        <v>7.37264040103391E-2</v>
      </c>
      <c r="I77" s="11">
        <f t="shared" si="8"/>
        <v>8.2236389305567828E-2</v>
      </c>
      <c r="J77" s="11">
        <f t="shared" si="9"/>
        <v>2.5049999999999999E-2</v>
      </c>
      <c r="K77" s="11">
        <f t="shared" si="10"/>
        <v>7.2987960957497669E-2</v>
      </c>
      <c r="L77" s="11">
        <v>4.2663543583738583E-3</v>
      </c>
      <c r="M77" s="11">
        <f t="shared" si="11"/>
        <v>4.6030022756993638E-2</v>
      </c>
      <c r="N77" s="11">
        <v>1.7019970590457456E-2</v>
      </c>
      <c r="O77" s="11">
        <v>5.4000000000000001E-4</v>
      </c>
      <c r="P77" s="11">
        <f t="shared" si="6"/>
        <v>-1.3720000000000052E-4</v>
      </c>
      <c r="Q77" s="11">
        <v>4.0505999999999997E-3</v>
      </c>
      <c r="R77" s="11">
        <v>4.5906656465188878E-3</v>
      </c>
    </row>
    <row r="78" spans="1:18" x14ac:dyDescent="0.25">
      <c r="A78" s="6" t="s">
        <v>96</v>
      </c>
      <c r="B78" s="12">
        <v>8.0000000000000002E-3</v>
      </c>
      <c r="C78" s="11">
        <v>-7.1849190770712168E-2</v>
      </c>
      <c r="D78" s="11">
        <v>4.4386959021105454E-2</v>
      </c>
      <c r="E78" s="11">
        <v>1.1000000000000001E-3</v>
      </c>
      <c r="F78" s="11">
        <v>9.5036602567832862E-3</v>
      </c>
      <c r="G78" s="11">
        <v>-3.1458938227537869E-2</v>
      </c>
      <c r="H78" s="11">
        <f t="shared" si="7"/>
        <v>-3.192459538535608E-2</v>
      </c>
      <c r="I78" s="11">
        <f t="shared" si="8"/>
        <v>2.6193479510552727E-2</v>
      </c>
      <c r="J78" s="11">
        <f t="shared" si="9"/>
        <v>4.5500000000000002E-3</v>
      </c>
      <c r="K78" s="11">
        <f t="shared" si="10"/>
        <v>-1.1729469113768935E-2</v>
      </c>
      <c r="L78" s="11">
        <v>2.2149861800007553E-2</v>
      </c>
      <c r="M78" s="11">
        <f t="shared" si="11"/>
        <v>-8.1352851027495454E-2</v>
      </c>
      <c r="N78" s="11">
        <v>0.11623614979181762</v>
      </c>
      <c r="O78" s="11">
        <v>-1.3403199999999999E-2</v>
      </c>
      <c r="P78" s="11">
        <f t="shared" si="6"/>
        <v>2.1320000000000019E-4</v>
      </c>
      <c r="Q78" s="11">
        <v>4.2637999999999999E-3</v>
      </c>
      <c r="R78" s="11">
        <v>-9.1393754760092927E-3</v>
      </c>
    </row>
    <row r="79" spans="1:18" x14ac:dyDescent="0.25">
      <c r="A79" s="2" t="s">
        <v>97</v>
      </c>
      <c r="B79" s="12">
        <v>-6.5000000000000002E-2</v>
      </c>
      <c r="C79" s="11">
        <v>-7.1904552890946105E-2</v>
      </c>
      <c r="D79" s="11">
        <v>-3.2396304305091328E-2</v>
      </c>
      <c r="E79" s="11">
        <v>1.3299999999999999E-2</v>
      </c>
      <c r="F79" s="11">
        <v>1.3206088099900315E-2</v>
      </c>
      <c r="G79" s="11">
        <v>-3.0253025302530157E-3</v>
      </c>
      <c r="H79" s="11">
        <f t="shared" si="7"/>
        <v>-6.8452276445473054E-2</v>
      </c>
      <c r="I79" s="11">
        <f t="shared" si="8"/>
        <v>-4.8698152152545665E-2</v>
      </c>
      <c r="J79" s="11">
        <f t="shared" si="9"/>
        <v>-2.5850000000000001E-2</v>
      </c>
      <c r="K79" s="11">
        <f t="shared" si="10"/>
        <v>-3.4012651265126509E-2</v>
      </c>
      <c r="L79" s="11">
        <v>3.0093347162542639E-2</v>
      </c>
      <c r="M79" s="11">
        <f t="shared" si="11"/>
        <v>-8.511064099084642E-2</v>
      </c>
      <c r="N79" s="11">
        <v>3.9508248585854777E-2</v>
      </c>
      <c r="O79" s="11">
        <v>1.7948E-3</v>
      </c>
      <c r="P79" s="11">
        <f t="shared" si="6"/>
        <v>-5.2899000000000002E-3</v>
      </c>
      <c r="Q79" s="11">
        <v>-1.0261000000000001E-3</v>
      </c>
      <c r="R79" s="11">
        <v>7.68639508070601E-4</v>
      </c>
    </row>
    <row r="80" spans="1:18" x14ac:dyDescent="0.25">
      <c r="A80" s="2" t="s">
        <v>98</v>
      </c>
      <c r="B80" s="12">
        <v>8.8000000000000009E-2</v>
      </c>
      <c r="C80" s="11">
        <v>5.7483124811900765E-2</v>
      </c>
      <c r="D80" s="11">
        <v>4.3476494250538344E-2</v>
      </c>
      <c r="E80" s="11">
        <v>9.7000000000000003E-3</v>
      </c>
      <c r="F80" s="11">
        <v>1.6278199389753167E-2</v>
      </c>
      <c r="G80" s="11">
        <v>6.0193103448275886E-2</v>
      </c>
      <c r="H80" s="11">
        <f t="shared" si="7"/>
        <v>7.2741562405950394E-2</v>
      </c>
      <c r="I80" s="11">
        <f t="shared" si="8"/>
        <v>6.5738247125269184E-2</v>
      </c>
      <c r="J80" s="11">
        <f t="shared" si="9"/>
        <v>4.8850000000000005E-2</v>
      </c>
      <c r="K80" s="11">
        <f t="shared" si="10"/>
        <v>7.4096551724137955E-2</v>
      </c>
      <c r="L80" s="11">
        <v>1.8900763797988995E-2</v>
      </c>
      <c r="M80" s="11">
        <f t="shared" si="11"/>
        <v>4.1204925422147598E-2</v>
      </c>
      <c r="N80" s="11">
        <v>-1.4006630561362421E-2</v>
      </c>
      <c r="O80" s="11">
        <v>5.6940999999999997E-3</v>
      </c>
      <c r="P80" s="11">
        <f t="shared" si="6"/>
        <v>7.0830000000000003E-4</v>
      </c>
      <c r="Q80" s="11">
        <v>-3.1780000000000003E-4</v>
      </c>
      <c r="R80" s="11">
        <v>5.3763440860217226E-3</v>
      </c>
    </row>
    <row r="81" spans="1:18" x14ac:dyDescent="0.25">
      <c r="A81" s="2" t="s">
        <v>99</v>
      </c>
      <c r="B81" s="12">
        <v>-2.6000000000000002E-2</v>
      </c>
      <c r="C81" s="11">
        <v>8.3753455846478086E-3</v>
      </c>
      <c r="D81" s="11">
        <v>1.5848292511973838E-2</v>
      </c>
      <c r="E81" s="11">
        <v>-4.7999999999999996E-3</v>
      </c>
      <c r="F81" s="11">
        <v>1.2972866739870303E-2</v>
      </c>
      <c r="G81" s="11">
        <v>-2.2897585345544869E-3</v>
      </c>
      <c r="H81" s="11">
        <f t="shared" si="7"/>
        <v>-8.8123272076760968E-3</v>
      </c>
      <c r="I81" s="11">
        <f t="shared" si="8"/>
        <v>-5.075853744013082E-3</v>
      </c>
      <c r="J81" s="11">
        <f t="shared" si="9"/>
        <v>-1.54E-2</v>
      </c>
      <c r="K81" s="11">
        <f t="shared" si="10"/>
        <v>-1.4144879267277245E-2</v>
      </c>
      <c r="L81" s="11">
        <v>2.2383002752876413E-2</v>
      </c>
      <c r="M81" s="11">
        <f t="shared" si="11"/>
        <v>-4.5975211552224948E-3</v>
      </c>
      <c r="N81" s="11">
        <v>7.4729469273260296E-3</v>
      </c>
      <c r="O81" s="11">
        <v>3.418E-3</v>
      </c>
      <c r="P81" s="11">
        <f t="shared" si="6"/>
        <v>2.2474000000000001E-3</v>
      </c>
      <c r="Q81" s="11">
        <v>1.9295999999999998E-3</v>
      </c>
      <c r="R81" s="11">
        <v>5.3475935828877219E-3</v>
      </c>
    </row>
    <row r="82" spans="1:18" x14ac:dyDescent="0.25">
      <c r="A82" s="2" t="s">
        <v>100</v>
      </c>
      <c r="B82" s="12">
        <v>0.03</v>
      </c>
      <c r="C82" s="11">
        <v>6.0277396984114162E-2</v>
      </c>
      <c r="D82" s="11">
        <v>8.52882551364611E-2</v>
      </c>
      <c r="E82" s="11">
        <v>1.72E-2</v>
      </c>
      <c r="F82" s="11">
        <v>1.7488363630152826E-2</v>
      </c>
      <c r="G82" s="11">
        <v>8.4315668683496714E-2</v>
      </c>
      <c r="H82" s="11">
        <f t="shared" si="7"/>
        <v>4.5138698492057081E-2</v>
      </c>
      <c r="I82" s="11">
        <f t="shared" si="8"/>
        <v>5.7644127568230549E-2</v>
      </c>
      <c r="J82" s="11">
        <f t="shared" si="9"/>
        <v>2.3599999999999999E-2</v>
      </c>
      <c r="K82" s="11">
        <f t="shared" si="10"/>
        <v>5.7157834341748356E-2</v>
      </c>
      <c r="L82" s="11">
        <v>-7.9328366967916786E-3</v>
      </c>
      <c r="M82" s="11">
        <f t="shared" si="11"/>
        <v>4.2789033353961337E-2</v>
      </c>
      <c r="N82" s="11">
        <v>2.5010858152346938E-2</v>
      </c>
      <c r="O82" s="11">
        <v>7.3597000000000003E-3</v>
      </c>
      <c r="P82" s="11">
        <f t="shared" si="6"/>
        <v>1.3490000000000002E-3</v>
      </c>
      <c r="Q82" s="11">
        <v>3.2786E-3</v>
      </c>
      <c r="R82" s="11">
        <v>1.0638297872340496E-2</v>
      </c>
    </row>
    <row r="83" spans="1:18" x14ac:dyDescent="0.25">
      <c r="A83" s="2" t="s">
        <v>101</v>
      </c>
      <c r="B83" s="12">
        <v>5.5999999999999994E-2</v>
      </c>
      <c r="C83" s="11">
        <v>6.8791116857435997E-2</v>
      </c>
      <c r="D83" s="11">
        <v>8.5119909582170861E-2</v>
      </c>
      <c r="E83" s="11">
        <v>1.8700000000000001E-2</v>
      </c>
      <c r="F83" s="11">
        <v>1.9938234584175207E-2</v>
      </c>
      <c r="G83" s="11">
        <v>9.5822209394617275E-2</v>
      </c>
      <c r="H83" s="11">
        <f t="shared" si="7"/>
        <v>6.2395558428717995E-2</v>
      </c>
      <c r="I83" s="11">
        <f t="shared" si="8"/>
        <v>7.0559954791085427E-2</v>
      </c>
      <c r="J83" s="11">
        <f t="shared" si="9"/>
        <v>3.7349999999999994E-2</v>
      </c>
      <c r="K83" s="11">
        <f t="shared" si="10"/>
        <v>7.5911104697308635E-2</v>
      </c>
      <c r="L83" s="11">
        <v>-5.8597555883417307E-3</v>
      </c>
      <c r="M83" s="11">
        <f t="shared" si="11"/>
        <v>4.8852882273260789E-2</v>
      </c>
      <c r="N83" s="11">
        <v>1.6328792724734864E-2</v>
      </c>
      <c r="O83" s="11">
        <v>-9.2009999999999998E-4</v>
      </c>
      <c r="P83" s="11">
        <f t="shared" si="6"/>
        <v>2.9047000000000001E-3</v>
      </c>
      <c r="Q83" s="11">
        <v>6.1833000000000001E-3</v>
      </c>
      <c r="R83" s="11">
        <v>5.2631578947368585E-3</v>
      </c>
    </row>
    <row r="84" spans="1:18" x14ac:dyDescent="0.25">
      <c r="A84" s="2" t="s">
        <v>102</v>
      </c>
      <c r="B84" s="12">
        <v>6.0000000000000001E-3</v>
      </c>
      <c r="C84" s="11">
        <v>3.1594677293104612E-2</v>
      </c>
      <c r="D84" s="11">
        <v>4.2834358623832225E-2</v>
      </c>
      <c r="E84" s="11">
        <v>1.17E-2</v>
      </c>
      <c r="F84" s="11">
        <v>1.6394886655569429E-2</v>
      </c>
      <c r="G84" s="11">
        <v>5.1140229582318231E-2</v>
      </c>
      <c r="H84" s="11">
        <f t="shared" si="7"/>
        <v>1.8797338646552305E-2</v>
      </c>
      <c r="I84" s="11">
        <f t="shared" si="8"/>
        <v>2.4417179311916112E-2</v>
      </c>
      <c r="J84" s="11">
        <f t="shared" si="9"/>
        <v>8.8500000000000002E-3</v>
      </c>
      <c r="K84" s="11">
        <f t="shared" si="10"/>
        <v>2.8570114791159115E-2</v>
      </c>
      <c r="L84" s="11">
        <v>6.482324116205751E-3</v>
      </c>
      <c r="M84" s="11">
        <f t="shared" si="11"/>
        <v>1.5199790637535182E-2</v>
      </c>
      <c r="N84" s="11">
        <v>1.1239681330727613E-2</v>
      </c>
      <c r="O84" s="11">
        <v>-4.3242000000000003E-3</v>
      </c>
      <c r="P84" s="11">
        <f t="shared" si="6"/>
        <v>-3.6320000000000015E-4</v>
      </c>
      <c r="Q84" s="11">
        <v>5.8200999999999999E-3</v>
      </c>
      <c r="R84" s="11">
        <v>1.4958863126404154E-3</v>
      </c>
    </row>
    <row r="85" spans="1:18" x14ac:dyDescent="0.25">
      <c r="A85" s="2" t="s">
        <v>103</v>
      </c>
      <c r="B85" s="12">
        <v>4.7E-2</v>
      </c>
      <c r="C85" s="11">
        <v>7.5912257708491415E-2</v>
      </c>
      <c r="D85" s="11">
        <v>0.12019725958987482</v>
      </c>
      <c r="E85" s="11">
        <v>2E-3</v>
      </c>
      <c r="F85" s="11">
        <v>1.5763343160074994E-2</v>
      </c>
      <c r="G85" s="11">
        <v>6.8488860119855444E-2</v>
      </c>
      <c r="H85" s="11">
        <f t="shared" si="7"/>
        <v>6.1456128854245708E-2</v>
      </c>
      <c r="I85" s="11">
        <f t="shared" si="8"/>
        <v>8.3598629794937401E-2</v>
      </c>
      <c r="J85" s="11">
        <f t="shared" si="9"/>
        <v>2.4500000000000001E-2</v>
      </c>
      <c r="K85" s="11">
        <f t="shared" si="10"/>
        <v>5.7744430059927722E-2</v>
      </c>
      <c r="L85" s="11">
        <v>-3.9297240151346946E-3</v>
      </c>
      <c r="M85" s="11">
        <f t="shared" si="11"/>
        <v>6.0148914548416421E-2</v>
      </c>
      <c r="N85" s="11">
        <v>4.4285001881383401E-2</v>
      </c>
      <c r="O85" s="11">
        <v>-4.1135E-3</v>
      </c>
      <c r="P85" s="11">
        <f t="shared" si="6"/>
        <v>-1.7066E-3</v>
      </c>
      <c r="Q85" s="11">
        <v>4.1135E-3</v>
      </c>
      <c r="R85" s="11">
        <v>0</v>
      </c>
    </row>
    <row r="86" spans="1:18" x14ac:dyDescent="0.25">
      <c r="A86" s="2" t="s">
        <v>104</v>
      </c>
      <c r="B86" s="12">
        <v>0.06</v>
      </c>
      <c r="C86" s="11">
        <v>-3.0036864882192704E-2</v>
      </c>
      <c r="D86" s="11">
        <v>-2.0674282529952515E-2</v>
      </c>
      <c r="E86" s="11">
        <v>1.29E-2</v>
      </c>
      <c r="F86" s="11">
        <v>1.3573625692167246E-2</v>
      </c>
      <c r="G86" s="11">
        <v>9.1848898790330535E-2</v>
      </c>
      <c r="H86" s="11">
        <f t="shared" si="7"/>
        <v>1.4981567558903647E-2</v>
      </c>
      <c r="I86" s="11">
        <f t="shared" si="8"/>
        <v>1.9662858735023742E-2</v>
      </c>
      <c r="J86" s="11">
        <f t="shared" si="9"/>
        <v>3.6449999999999996E-2</v>
      </c>
      <c r="K86" s="11">
        <f t="shared" si="10"/>
        <v>7.5924449395165267E-2</v>
      </c>
      <c r="L86" s="11">
        <v>5.718834447074661E-3</v>
      </c>
      <c r="M86" s="11">
        <f t="shared" si="11"/>
        <v>-4.361049057435995E-2</v>
      </c>
      <c r="N86" s="11">
        <v>9.3625823522401896E-3</v>
      </c>
      <c r="O86" s="11">
        <v>4.9782999999999997E-3</v>
      </c>
      <c r="P86" s="11">
        <f t="shared" si="6"/>
        <v>-1.6234999999999999E-3</v>
      </c>
      <c r="Q86" s="11">
        <v>2.49E-3</v>
      </c>
      <c r="R86" s="11">
        <v>7.4682598954443069E-3</v>
      </c>
    </row>
    <row r="87" spans="1:18" x14ac:dyDescent="0.25">
      <c r="A87" s="2" t="s">
        <v>105</v>
      </c>
      <c r="B87" s="12">
        <v>2.1000000000000001E-2</v>
      </c>
      <c r="C87" s="11">
        <v>2.0622645250842675E-2</v>
      </c>
      <c r="D87" s="11">
        <v>2.4240355069989672E-2</v>
      </c>
      <c r="E87" s="11">
        <v>2.1499999999999998E-2</v>
      </c>
      <c r="F87" s="11">
        <v>1.2332483349606571E-2</v>
      </c>
      <c r="G87" s="11">
        <v>1.2081401800576375E-2</v>
      </c>
      <c r="H87" s="11">
        <f t="shared" si="7"/>
        <v>2.081132262542134E-2</v>
      </c>
      <c r="I87" s="11">
        <f t="shared" si="8"/>
        <v>2.2620177534994838E-2</v>
      </c>
      <c r="J87" s="11">
        <f t="shared" si="9"/>
        <v>2.1249999999999998E-2</v>
      </c>
      <c r="K87" s="11">
        <f t="shared" si="10"/>
        <v>1.654070090028819E-2</v>
      </c>
      <c r="L87" s="11">
        <v>7.8108727348469298E-3</v>
      </c>
      <c r="M87" s="11">
        <f t="shared" si="11"/>
        <v>8.2901619012361039E-3</v>
      </c>
      <c r="N87" s="11">
        <v>3.617709819146997E-3</v>
      </c>
      <c r="O87" s="11">
        <v>7.3419999999999996E-4</v>
      </c>
      <c r="P87" s="11">
        <f t="shared" si="6"/>
        <v>1.9648000000000001E-3</v>
      </c>
      <c r="Q87" s="11">
        <v>4.4548000000000001E-3</v>
      </c>
      <c r="R87" s="11">
        <v>5.1890289103038167E-3</v>
      </c>
    </row>
    <row r="88" spans="1:18" x14ac:dyDescent="0.25">
      <c r="A88" s="2" t="s">
        <v>106</v>
      </c>
      <c r="B88" s="12">
        <v>5.3999999999999999E-2</v>
      </c>
      <c r="C88" s="11">
        <v>6.236642704488049E-2</v>
      </c>
      <c r="D88" s="11">
        <v>6.2666666666666648E-2</v>
      </c>
      <c r="E88" s="11">
        <v>1.67E-2</v>
      </c>
      <c r="F88" s="11">
        <v>1.1536329876961959E-2</v>
      </c>
      <c r="G88" s="11">
        <v>4.02504155908463E-2</v>
      </c>
      <c r="H88" s="11">
        <f t="shared" si="7"/>
        <v>5.8183213522440241E-2</v>
      </c>
      <c r="I88" s="11">
        <f t="shared" si="8"/>
        <v>5.833333333333332E-2</v>
      </c>
      <c r="J88" s="11">
        <f t="shared" si="9"/>
        <v>3.5349999999999999E-2</v>
      </c>
      <c r="K88" s="11">
        <f t="shared" si="10"/>
        <v>4.7125207795423146E-2</v>
      </c>
      <c r="L88" s="11">
        <v>1.8008335916778639E-2</v>
      </c>
      <c r="M88" s="11">
        <f t="shared" si="11"/>
        <v>5.0830097167918531E-2</v>
      </c>
      <c r="N88" s="11">
        <v>3.0023962178615804E-4</v>
      </c>
      <c r="O88" s="11">
        <v>-2.5322000000000001E-3</v>
      </c>
      <c r="P88" s="11">
        <f t="shared" si="6"/>
        <v>2.8979999999999978E-4</v>
      </c>
      <c r="Q88" s="11">
        <v>4.7445999999999999E-3</v>
      </c>
      <c r="R88" s="11">
        <v>2.2123893805310324E-3</v>
      </c>
    </row>
    <row r="89" spans="1:18" x14ac:dyDescent="0.25">
      <c r="A89" s="2" t="s">
        <v>107</v>
      </c>
      <c r="B89" s="12">
        <v>0.126</v>
      </c>
      <c r="C89" s="11">
        <v>7.7633504023409072E-2</v>
      </c>
      <c r="D89" s="11">
        <v>7.2354663320786328E-2</v>
      </c>
      <c r="E89" s="11">
        <v>1.72E-2</v>
      </c>
      <c r="F89" s="11">
        <v>9.7611476821306553E-3</v>
      </c>
      <c r="G89" s="11">
        <v>9.6239502227057905E-2</v>
      </c>
      <c r="H89" s="11">
        <f t="shared" si="7"/>
        <v>0.10181675201170454</v>
      </c>
      <c r="I89" s="11">
        <f t="shared" si="8"/>
        <v>9.9177331660393164E-2</v>
      </c>
      <c r="J89" s="11">
        <f t="shared" si="9"/>
        <v>7.1599999999999997E-2</v>
      </c>
      <c r="K89" s="11">
        <f t="shared" si="10"/>
        <v>0.11111975111352895</v>
      </c>
      <c r="L89" s="11">
        <v>-2.9099472825833139E-4</v>
      </c>
      <c r="M89" s="11">
        <f t="shared" si="11"/>
        <v>6.7872356341278417E-2</v>
      </c>
      <c r="N89" s="11">
        <v>-5.2788407026227446E-3</v>
      </c>
      <c r="O89" s="11">
        <v>2.8772999999999997E-3</v>
      </c>
      <c r="P89" s="11">
        <f t="shared" si="6"/>
        <v>-9.9939999999999968E-4</v>
      </c>
      <c r="Q89" s="11">
        <v>3.7452000000000002E-3</v>
      </c>
      <c r="R89" s="11">
        <v>6.6225165562914245E-3</v>
      </c>
    </row>
    <row r="90" spans="1:18" x14ac:dyDescent="0.25">
      <c r="A90" s="2" t="s">
        <v>108</v>
      </c>
      <c r="B90" s="12">
        <v>-8.0000000000000002E-3</v>
      </c>
      <c r="C90" s="11">
        <v>-9.9278744166312327E-3</v>
      </c>
      <c r="D90" s="11">
        <v>1.5771255850233867E-2</v>
      </c>
      <c r="E90" s="11">
        <v>2.5700000000000001E-2</v>
      </c>
      <c r="F90" s="11">
        <v>6.9252291021482115E-3</v>
      </c>
      <c r="G90" s="11">
        <v>2.0966766434564077E-2</v>
      </c>
      <c r="H90" s="11">
        <f t="shared" si="7"/>
        <v>-8.9639372083156164E-3</v>
      </c>
      <c r="I90" s="11">
        <f t="shared" si="8"/>
        <v>3.8856279251169336E-3</v>
      </c>
      <c r="J90" s="11">
        <f t="shared" si="9"/>
        <v>8.8500000000000002E-3</v>
      </c>
      <c r="K90" s="11">
        <f t="shared" si="10"/>
        <v>6.4833832172820384E-3</v>
      </c>
      <c r="L90" s="11">
        <v>1.2414876189702495E-2</v>
      </c>
      <c r="M90" s="11">
        <f>C90-F90</f>
        <v>-1.6853103518779444E-2</v>
      </c>
      <c r="N90" s="11">
        <v>2.56991302668651E-2</v>
      </c>
      <c r="O90" s="11">
        <v>9.6719999999999998E-4</v>
      </c>
      <c r="P90" s="11">
        <f t="shared" si="6"/>
        <v>1.1356000000000001E-3</v>
      </c>
      <c r="Q90" s="11">
        <v>4.8808000000000002E-3</v>
      </c>
      <c r="R90" s="11">
        <v>5.8479532163742132E-3</v>
      </c>
    </row>
    <row r="91" spans="1:18" x14ac:dyDescent="0.25">
      <c r="A91" s="2" t="s">
        <v>109</v>
      </c>
      <c r="B91" s="12">
        <v>0.106</v>
      </c>
      <c r="C91" s="11">
        <v>6.31070734773167E-2</v>
      </c>
      <c r="D91" s="11">
        <v>6.500923903913991E-2</v>
      </c>
      <c r="E91" s="11">
        <v>2.2499999999999999E-2</v>
      </c>
      <c r="F91" s="11">
        <v>7.8715689095618657E-3</v>
      </c>
      <c r="G91" s="11">
        <v>0.16545910230120753</v>
      </c>
      <c r="H91" s="11">
        <f t="shared" si="7"/>
        <v>8.4553536738658341E-2</v>
      </c>
      <c r="I91" s="11">
        <f t="shared" si="8"/>
        <v>8.5504619519569947E-2</v>
      </c>
      <c r="J91" s="11">
        <f t="shared" si="9"/>
        <v>6.4250000000000002E-2</v>
      </c>
      <c r="K91" s="11">
        <f t="shared" si="10"/>
        <v>0.13572955115060376</v>
      </c>
      <c r="L91" s="11">
        <v>1.5391815993581082E-2</v>
      </c>
      <c r="M91" s="11">
        <f>C91-F91</f>
        <v>5.5235504567754834E-2</v>
      </c>
      <c r="N91" s="11">
        <v>1.9021655618232103E-3</v>
      </c>
      <c r="O91" s="11">
        <v>-2.3555E-3</v>
      </c>
      <c r="P91" s="11">
        <f t="shared" si="6"/>
        <v>3.8169999999999957E-4</v>
      </c>
      <c r="Q91" s="11">
        <v>5.2624999999999998E-3</v>
      </c>
      <c r="R91" s="11">
        <v>2.9069767441860517E-3</v>
      </c>
    </row>
    <row r="92" spans="1:18" x14ac:dyDescent="0.25">
      <c r="A92" s="2"/>
      <c r="B92" s="11"/>
    </row>
    <row r="93" spans="1:18" x14ac:dyDescent="0.25">
      <c r="A93" s="2" t="s">
        <v>110</v>
      </c>
      <c r="B93" s="11">
        <f>AVERAGE(B9:B91)</f>
        <v>3.4590361445783119E-2</v>
      </c>
      <c r="C93" s="11">
        <f t="shared" ref="C93:P93" si="12">AVERAGE(C9:C91)</f>
        <v>3.0143738547719262E-2</v>
      </c>
      <c r="D93" s="11">
        <f t="shared" si="12"/>
        <v>3.3450359282794113E-2</v>
      </c>
      <c r="E93" s="11">
        <f t="shared" si="12"/>
        <v>2.2567469879518076E-2</v>
      </c>
      <c r="F93" s="11">
        <f t="shared" si="12"/>
        <v>2.2674204376048467E-2</v>
      </c>
      <c r="G93" s="11">
        <f t="shared" si="12"/>
        <v>2.7667161206993106E-2</v>
      </c>
      <c r="H93" s="11">
        <f>AVERAGE(H9:H91)</f>
        <v>3.2367049996751211E-2</v>
      </c>
      <c r="I93" s="11">
        <f>AVERAGE(I9:I91)</f>
        <v>3.4020360364288627E-2</v>
      </c>
      <c r="J93" s="11">
        <f>AVERAGE(J9:J91)</f>
        <v>2.8578915662650604E-2</v>
      </c>
      <c r="K93" s="11">
        <f>AVERAGE(K9:K91)</f>
        <v>3.1128761326388116E-2</v>
      </c>
      <c r="L93" s="11">
        <f t="shared" si="12"/>
        <v>5.494894699972286E-3</v>
      </c>
      <c r="M93" s="11">
        <f t="shared" si="12"/>
        <v>7.4695341716708068E-3</v>
      </c>
      <c r="N93" s="11">
        <f t="shared" si="12"/>
        <v>3.3066207350748275E-3</v>
      </c>
      <c r="O93" s="11">
        <f t="shared" si="12"/>
        <v>-3.2322771084337346E-4</v>
      </c>
      <c r="P93" s="11">
        <f t="shared" si="12"/>
        <v>-1.4382530120481929E-4</v>
      </c>
      <c r="Q93" s="11">
        <f>AVERAGE(Q9:Q91)</f>
        <v>1.3170165060240968E-2</v>
      </c>
      <c r="R93" s="11">
        <f>AVERAGE(R9:R91)</f>
        <v>1.2846932336219809E-2</v>
      </c>
    </row>
    <row r="94" spans="1:18" x14ac:dyDescent="0.25">
      <c r="A94" s="2" t="s">
        <v>111</v>
      </c>
      <c r="B94" s="11">
        <f>STDEV(B9:B91)</f>
        <v>7.7610823381570465E-2</v>
      </c>
      <c r="C94" s="11">
        <f t="shared" ref="C94:P94" si="13">STDEV(C9:C91)</f>
        <v>6.5955754590395349E-2</v>
      </c>
      <c r="D94" s="11">
        <f t="shared" si="13"/>
        <v>5.9355911091270211E-2</v>
      </c>
      <c r="E94" s="11">
        <f t="shared" si="13"/>
        <v>2.5844219566159048E-2</v>
      </c>
      <c r="F94" s="11">
        <f t="shared" si="13"/>
        <v>7.9993952739162467E-3</v>
      </c>
      <c r="G94" s="11">
        <f t="shared" si="13"/>
        <v>7.3292668443267137E-2</v>
      </c>
      <c r="H94" s="11">
        <f>STDEV(H9:H91)</f>
        <v>6.0992238907816951E-2</v>
      </c>
      <c r="I94" s="11">
        <f>STDEV(I9:I91)</f>
        <v>5.8562497518056318E-2</v>
      </c>
      <c r="J94" s="11">
        <f>STDEV(J9:J91)</f>
        <v>4.0429937984063725E-2</v>
      </c>
      <c r="K94" s="11">
        <f>STDEV(K9:K91)</f>
        <v>7.0596534589611432E-2</v>
      </c>
      <c r="L94" s="11">
        <f t="shared" si="13"/>
        <v>1.9207014674427335E-2</v>
      </c>
      <c r="M94" s="11">
        <f t="shared" si="13"/>
        <v>6.5586152912921192E-2</v>
      </c>
      <c r="N94" s="11">
        <f t="shared" si="13"/>
        <v>2.5536194192945099E-2</v>
      </c>
      <c r="O94" s="11">
        <f t="shared" si="13"/>
        <v>5.7642218300840813E-3</v>
      </c>
      <c r="P94" s="11">
        <f t="shared" si="13"/>
        <v>2.2972776310468315E-3</v>
      </c>
      <c r="Q94" s="11">
        <f>STDEV(Q9:Q91)</f>
        <v>8.0206017771223843E-3</v>
      </c>
      <c r="R94" s="11">
        <f>STDEV(R9:R91)</f>
        <v>9.3073515115900673E-3</v>
      </c>
    </row>
    <row r="95" spans="1:18" x14ac:dyDescent="0.25">
      <c r="A95" s="2" t="s">
        <v>112</v>
      </c>
      <c r="B95" s="11">
        <f>VAR(B9:B91)</f>
        <v>6.0234399059653247E-3</v>
      </c>
      <c r="C95" s="11">
        <f t="shared" ref="C95:K95" si="14">VAR(C9:C91)</f>
        <v>4.3501615635884562E-3</v>
      </c>
      <c r="D95" s="11">
        <f t="shared" si="14"/>
        <v>3.5231241814747743E-3</v>
      </c>
      <c r="E95" s="11">
        <f t="shared" si="14"/>
        <v>6.6792368498383827E-4</v>
      </c>
      <c r="F95" s="11">
        <f t="shared" si="14"/>
        <v>6.399032474835359E-5</v>
      </c>
      <c r="G95" s="11">
        <f t="shared" si="14"/>
        <v>5.3718152475346857E-3</v>
      </c>
      <c r="H95" s="11">
        <f t="shared" si="14"/>
        <v>3.72005320698822E-3</v>
      </c>
      <c r="I95" s="11">
        <f t="shared" si="14"/>
        <v>3.4295661155523526E-3</v>
      </c>
      <c r="J95" s="11">
        <f t="shared" si="14"/>
        <v>1.6345798853952386E-3</v>
      </c>
      <c r="K95" s="11">
        <f t="shared" si="14"/>
        <v>4.983870696062204E-3</v>
      </c>
    </row>
    <row r="96" spans="1:18" ht="14.25" customHeight="1" x14ac:dyDescent="0.25">
      <c r="A96" s="2" t="s">
        <v>113</v>
      </c>
      <c r="B96" s="13">
        <f>B93/B95</f>
        <v>5.7426258061488236</v>
      </c>
      <c r="C96" s="13">
        <f t="shared" ref="C96:K96" si="15">C93/C95</f>
        <v>6.9293377055296395</v>
      </c>
      <c r="D96" s="13">
        <f t="shared" si="15"/>
        <v>9.4945161055299057</v>
      </c>
      <c r="E96" s="13">
        <f t="shared" si="15"/>
        <v>33.787497564282575</v>
      </c>
      <c r="F96" s="13">
        <f t="shared" si="15"/>
        <v>354.33801071046844</v>
      </c>
      <c r="G96" s="13">
        <f t="shared" si="15"/>
        <v>5.1504305215430737</v>
      </c>
      <c r="H96" s="13">
        <f t="shared" si="15"/>
        <v>8.7006954459546009</v>
      </c>
      <c r="I96" s="13">
        <f t="shared" si="15"/>
        <v>9.9197272243895611</v>
      </c>
      <c r="J96" s="13">
        <f t="shared" si="15"/>
        <v>17.483951636747488</v>
      </c>
      <c r="K96" s="13">
        <f t="shared" si="15"/>
        <v>6.2459006713362761</v>
      </c>
      <c r="L96" s="13" t="s">
        <v>5</v>
      </c>
      <c r="M96" s="13" t="s">
        <v>5</v>
      </c>
    </row>
    <row r="97" spans="2:2" x14ac:dyDescent="0.25">
      <c r="B97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Commerce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Hamilton</dc:creator>
  <cp:lastModifiedBy>Aniket Gupta</cp:lastModifiedBy>
  <dcterms:created xsi:type="dcterms:W3CDTF">2003-10-24T16:16:51Z</dcterms:created>
  <dcterms:modified xsi:type="dcterms:W3CDTF">2024-02-03T22:22:52Z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-1992076292</vt:i4>
  </property>
  <property fmtid="{D5CDD505-2E9C-101B-9397-08002B2CF9AE}" pid="3" name="_EmailSubject">
    <vt:lpwstr>BAFI 514-Shanghai Nov. 2003</vt:lpwstr>
  </property>
  <property fmtid="{D5CDD505-2E9C-101B-9397-08002B2CF9AE}" pid="4" name="_AuthorEmail">
    <vt:lpwstr>hamilton@exchange.commerce.ubc.ca</vt:lpwstr>
  </property>
  <property fmtid="{D5CDD505-2E9C-101B-9397-08002B2CF9AE}" pid="5" name="_AuthorEmailDisplayName">
    <vt:lpwstr>Hamilton, Stan</vt:lpwstr>
  </property>
  <property fmtid="{D5CDD505-2E9C-101B-9397-08002B2CF9AE}" pid="6" name="_ReviewingToolsShownOnce">
    <vt:lpwstr/>
  </property>
</Properties>
</file>