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3FD15E87-726A-4D58-A4EC-67F7DF7FAC2D}" xr6:coauthVersionLast="47" xr6:coauthVersionMax="47" xr10:uidLastSave="{00000000-0000-0000-0000-000000000000}"/>
  <bookViews>
    <workbookView xWindow="3348" yWindow="3348" windowWidth="17280" windowHeight="8880"/>
  </bookViews>
  <sheets>
    <sheet name="Marks" sheetId="1" r:id="rId1"/>
    <sheet name="Midterm" sheetId="3" r:id="rId2"/>
    <sheet name="Fina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W9" i="1"/>
  <c r="D10" i="1"/>
  <c r="K10" i="1"/>
  <c r="U10" i="1" s="1"/>
  <c r="S10" i="1"/>
  <c r="T10" i="1"/>
  <c r="W10" i="1"/>
  <c r="W60" i="1" s="1"/>
  <c r="D11" i="1"/>
  <c r="K11" i="1"/>
  <c r="U11" i="1" s="1"/>
  <c r="S11" i="1"/>
  <c r="T11" i="1"/>
  <c r="W11" i="1"/>
  <c r="D12" i="1"/>
  <c r="K12" i="1"/>
  <c r="U12" i="1" s="1"/>
  <c r="S12" i="1"/>
  <c r="T12" i="1"/>
  <c r="Z12" i="1" s="1"/>
  <c r="X12" i="1" s="1"/>
  <c r="AA12" i="1" s="1"/>
  <c r="Y12" i="1" s="1"/>
  <c r="W12" i="1"/>
  <c r="D13" i="1"/>
  <c r="K13" i="1"/>
  <c r="U13" i="1" s="1"/>
  <c r="S13" i="1"/>
  <c r="T13" i="1"/>
  <c r="W13" i="1"/>
  <c r="D14" i="1"/>
  <c r="K14" i="1"/>
  <c r="U14" i="1" s="1"/>
  <c r="S14" i="1"/>
  <c r="T14" i="1"/>
  <c r="W14" i="1"/>
  <c r="D15" i="1"/>
  <c r="K15" i="1"/>
  <c r="U15" i="1" s="1"/>
  <c r="S15" i="1"/>
  <c r="T15" i="1"/>
  <c r="Z15" i="1" s="1"/>
  <c r="X15" i="1" s="1"/>
  <c r="AA15" i="1" s="1"/>
  <c r="Y15" i="1" s="1"/>
  <c r="W15" i="1"/>
  <c r="AE15" i="1"/>
  <c r="AG15" i="1"/>
  <c r="AI15" i="1"/>
  <c r="D16" i="1"/>
  <c r="K16" i="1"/>
  <c r="U16" i="1" s="1"/>
  <c r="S16" i="1"/>
  <c r="T16" i="1"/>
  <c r="W16" i="1"/>
  <c r="AE16" i="1"/>
  <c r="AG16" i="1"/>
  <c r="AI16" i="1"/>
  <c r="D17" i="1"/>
  <c r="K17" i="1"/>
  <c r="U17" i="1" s="1"/>
  <c r="S17" i="1"/>
  <c r="T17" i="1"/>
  <c r="W17" i="1"/>
  <c r="AE17" i="1"/>
  <c r="AG17" i="1"/>
  <c r="AI17" i="1"/>
  <c r="D18" i="1"/>
  <c r="K18" i="1"/>
  <c r="U18" i="1" s="1"/>
  <c r="S18" i="1"/>
  <c r="T18" i="1"/>
  <c r="Z18" i="1" s="1"/>
  <c r="X18" i="1" s="1"/>
  <c r="AA18" i="1" s="1"/>
  <c r="Y18" i="1" s="1"/>
  <c r="W18" i="1"/>
  <c r="AE18" i="1"/>
  <c r="AG18" i="1"/>
  <c r="AI18" i="1"/>
  <c r="D19" i="1"/>
  <c r="K19" i="1"/>
  <c r="U19" i="1" s="1"/>
  <c r="S19" i="1"/>
  <c r="T19" i="1"/>
  <c r="Z19" i="1" s="1"/>
  <c r="X19" i="1" s="1"/>
  <c r="AA19" i="1" s="1"/>
  <c r="Y19" i="1" s="1"/>
  <c r="W19" i="1"/>
  <c r="AG19" i="1"/>
  <c r="AI19" i="1"/>
  <c r="D20" i="1"/>
  <c r="K20" i="1"/>
  <c r="S20" i="1"/>
  <c r="T20" i="1"/>
  <c r="U20" i="1"/>
  <c r="Z20" i="1" s="1"/>
  <c r="X20" i="1" s="1"/>
  <c r="AA20" i="1" s="1"/>
  <c r="Y20" i="1" s="1"/>
  <c r="W20" i="1"/>
  <c r="D21" i="1"/>
  <c r="K21" i="1"/>
  <c r="S21" i="1"/>
  <c r="Z21" i="1" s="1"/>
  <c r="X21" i="1" s="1"/>
  <c r="AA21" i="1" s="1"/>
  <c r="Y21" i="1" s="1"/>
  <c r="T21" i="1"/>
  <c r="U21" i="1"/>
  <c r="W21" i="1"/>
  <c r="D22" i="1"/>
  <c r="K22" i="1"/>
  <c r="S22" i="1"/>
  <c r="Z22" i="1" s="1"/>
  <c r="X22" i="1" s="1"/>
  <c r="AA22" i="1" s="1"/>
  <c r="Y22" i="1" s="1"/>
  <c r="T22" i="1"/>
  <c r="U22" i="1"/>
  <c r="W22" i="1"/>
  <c r="D23" i="1"/>
  <c r="K23" i="1"/>
  <c r="S23" i="1"/>
  <c r="T23" i="1"/>
  <c r="U23" i="1"/>
  <c r="W23" i="1"/>
  <c r="Z23" i="1"/>
  <c r="X23" i="1" s="1"/>
  <c r="AA23" i="1" s="1"/>
  <c r="Y23" i="1" s="1"/>
  <c r="D24" i="1"/>
  <c r="K24" i="1"/>
  <c r="S24" i="1"/>
  <c r="T24" i="1"/>
  <c r="U24" i="1"/>
  <c r="Z24" i="1" s="1"/>
  <c r="X24" i="1" s="1"/>
  <c r="AA24" i="1" s="1"/>
  <c r="Y24" i="1" s="1"/>
  <c r="W24" i="1"/>
  <c r="D25" i="1"/>
  <c r="K25" i="1"/>
  <c r="S25" i="1"/>
  <c r="Z25" i="1" s="1"/>
  <c r="X25" i="1" s="1"/>
  <c r="AA25" i="1" s="1"/>
  <c r="Y25" i="1" s="1"/>
  <c r="T25" i="1"/>
  <c r="U25" i="1"/>
  <c r="W25" i="1"/>
  <c r="D26" i="1"/>
  <c r="K26" i="1"/>
  <c r="S26" i="1"/>
  <c r="Z26" i="1" s="1"/>
  <c r="X26" i="1" s="1"/>
  <c r="AA26" i="1" s="1"/>
  <c r="Y26" i="1" s="1"/>
  <c r="T26" i="1"/>
  <c r="U26" i="1"/>
  <c r="W26" i="1"/>
  <c r="D27" i="1"/>
  <c r="K27" i="1"/>
  <c r="S27" i="1"/>
  <c r="T27" i="1"/>
  <c r="U27" i="1"/>
  <c r="W27" i="1"/>
  <c r="Z27" i="1"/>
  <c r="X27" i="1" s="1"/>
  <c r="AA27" i="1" s="1"/>
  <c r="Y27" i="1" s="1"/>
  <c r="D28" i="1"/>
  <c r="K28" i="1"/>
  <c r="S28" i="1"/>
  <c r="T28" i="1"/>
  <c r="U28" i="1"/>
  <c r="Z28" i="1" s="1"/>
  <c r="X28" i="1" s="1"/>
  <c r="AA28" i="1" s="1"/>
  <c r="Y28" i="1" s="1"/>
  <c r="W28" i="1"/>
  <c r="D29" i="1"/>
  <c r="K29" i="1"/>
  <c r="S29" i="1"/>
  <c r="Z29" i="1" s="1"/>
  <c r="X29" i="1" s="1"/>
  <c r="AA29" i="1" s="1"/>
  <c r="Y29" i="1" s="1"/>
  <c r="T29" i="1"/>
  <c r="U29" i="1"/>
  <c r="W29" i="1"/>
  <c r="D30" i="1"/>
  <c r="K30" i="1"/>
  <c r="S30" i="1"/>
  <c r="Z30" i="1" s="1"/>
  <c r="X30" i="1" s="1"/>
  <c r="AA30" i="1" s="1"/>
  <c r="Y30" i="1" s="1"/>
  <c r="T30" i="1"/>
  <c r="U30" i="1"/>
  <c r="W30" i="1"/>
  <c r="D31" i="1"/>
  <c r="K31" i="1"/>
  <c r="S31" i="1"/>
  <c r="T31" i="1"/>
  <c r="U31" i="1"/>
  <c r="W31" i="1"/>
  <c r="Z31" i="1"/>
  <c r="X31" i="1" s="1"/>
  <c r="AA31" i="1" s="1"/>
  <c r="Y31" i="1" s="1"/>
  <c r="D32" i="1"/>
  <c r="K32" i="1"/>
  <c r="S32" i="1"/>
  <c r="T32" i="1"/>
  <c r="U32" i="1"/>
  <c r="Z32" i="1" s="1"/>
  <c r="X32" i="1" s="1"/>
  <c r="AA32" i="1" s="1"/>
  <c r="Y32" i="1" s="1"/>
  <c r="W32" i="1"/>
  <c r="D33" i="1"/>
  <c r="K33" i="1"/>
  <c r="S33" i="1"/>
  <c r="Z33" i="1" s="1"/>
  <c r="X33" i="1" s="1"/>
  <c r="AA33" i="1" s="1"/>
  <c r="Y33" i="1" s="1"/>
  <c r="T33" i="1"/>
  <c r="U33" i="1"/>
  <c r="W33" i="1"/>
  <c r="D34" i="1"/>
  <c r="K34" i="1"/>
  <c r="S34" i="1"/>
  <c r="Z34" i="1" s="1"/>
  <c r="X34" i="1" s="1"/>
  <c r="AA34" i="1" s="1"/>
  <c r="Y34" i="1" s="1"/>
  <c r="T34" i="1"/>
  <c r="U34" i="1"/>
  <c r="W34" i="1"/>
  <c r="D35" i="1"/>
  <c r="K35" i="1"/>
  <c r="S35" i="1"/>
  <c r="T35" i="1"/>
  <c r="U35" i="1"/>
  <c r="W35" i="1"/>
  <c r="Z35" i="1"/>
  <c r="X35" i="1" s="1"/>
  <c r="AA35" i="1" s="1"/>
  <c r="Y35" i="1" s="1"/>
  <c r="D36" i="1"/>
  <c r="K36" i="1"/>
  <c r="S36" i="1"/>
  <c r="T36" i="1"/>
  <c r="U36" i="1"/>
  <c r="Z36" i="1" s="1"/>
  <c r="X36" i="1" s="1"/>
  <c r="AA36" i="1" s="1"/>
  <c r="Y36" i="1" s="1"/>
  <c r="W36" i="1"/>
  <c r="D37" i="1"/>
  <c r="K37" i="1"/>
  <c r="S37" i="1"/>
  <c r="Z37" i="1" s="1"/>
  <c r="X37" i="1" s="1"/>
  <c r="AA37" i="1" s="1"/>
  <c r="Y37" i="1" s="1"/>
  <c r="T37" i="1"/>
  <c r="U37" i="1"/>
  <c r="W37" i="1"/>
  <c r="D38" i="1"/>
  <c r="K38" i="1"/>
  <c r="S38" i="1"/>
  <c r="Z38" i="1" s="1"/>
  <c r="X38" i="1" s="1"/>
  <c r="AA38" i="1" s="1"/>
  <c r="Y38" i="1" s="1"/>
  <c r="T38" i="1"/>
  <c r="U38" i="1"/>
  <c r="W38" i="1"/>
  <c r="D39" i="1"/>
  <c r="K39" i="1"/>
  <c r="S39" i="1"/>
  <c r="T39" i="1"/>
  <c r="U39" i="1"/>
  <c r="W39" i="1"/>
  <c r="Z39" i="1"/>
  <c r="X39" i="1" s="1"/>
  <c r="AA39" i="1" s="1"/>
  <c r="Y39" i="1" s="1"/>
  <c r="D40" i="1"/>
  <c r="K40" i="1"/>
  <c r="S40" i="1"/>
  <c r="T40" i="1"/>
  <c r="U40" i="1"/>
  <c r="Z40" i="1" s="1"/>
  <c r="X40" i="1" s="1"/>
  <c r="AA40" i="1" s="1"/>
  <c r="Y40" i="1" s="1"/>
  <c r="W40" i="1"/>
  <c r="D41" i="1"/>
  <c r="K41" i="1"/>
  <c r="S41" i="1"/>
  <c r="Z41" i="1" s="1"/>
  <c r="X41" i="1" s="1"/>
  <c r="AA41" i="1" s="1"/>
  <c r="Y41" i="1" s="1"/>
  <c r="T41" i="1"/>
  <c r="U41" i="1"/>
  <c r="W41" i="1"/>
  <c r="D42" i="1"/>
  <c r="K42" i="1"/>
  <c r="S42" i="1"/>
  <c r="Z42" i="1" s="1"/>
  <c r="X42" i="1" s="1"/>
  <c r="AA42" i="1" s="1"/>
  <c r="Y42" i="1" s="1"/>
  <c r="T42" i="1"/>
  <c r="U42" i="1"/>
  <c r="W42" i="1"/>
  <c r="D43" i="1"/>
  <c r="K43" i="1"/>
  <c r="S43" i="1"/>
  <c r="T43" i="1"/>
  <c r="U43" i="1"/>
  <c r="W43" i="1"/>
  <c r="Z43" i="1"/>
  <c r="X43" i="1" s="1"/>
  <c r="AA43" i="1" s="1"/>
  <c r="Y43" i="1" s="1"/>
  <c r="D44" i="1"/>
  <c r="K44" i="1"/>
  <c r="S44" i="1"/>
  <c r="T44" i="1"/>
  <c r="U44" i="1"/>
  <c r="Z44" i="1" s="1"/>
  <c r="X44" i="1" s="1"/>
  <c r="AA44" i="1" s="1"/>
  <c r="Y44" i="1" s="1"/>
  <c r="W44" i="1"/>
  <c r="D45" i="1"/>
  <c r="K45" i="1"/>
  <c r="S45" i="1"/>
  <c r="Z45" i="1" s="1"/>
  <c r="X45" i="1" s="1"/>
  <c r="AA45" i="1" s="1"/>
  <c r="Y45" i="1" s="1"/>
  <c r="T45" i="1"/>
  <c r="U45" i="1"/>
  <c r="W45" i="1"/>
  <c r="D46" i="1"/>
  <c r="K46" i="1"/>
  <c r="S46" i="1"/>
  <c r="Z46" i="1" s="1"/>
  <c r="X46" i="1" s="1"/>
  <c r="AA46" i="1" s="1"/>
  <c r="Y46" i="1" s="1"/>
  <c r="T46" i="1"/>
  <c r="U46" i="1"/>
  <c r="W46" i="1"/>
  <c r="D47" i="1"/>
  <c r="K47" i="1"/>
  <c r="S47" i="1"/>
  <c r="T47" i="1"/>
  <c r="U47" i="1"/>
  <c r="W47" i="1"/>
  <c r="Z47" i="1"/>
  <c r="X47" i="1" s="1"/>
  <c r="AA47" i="1" s="1"/>
  <c r="Y47" i="1" s="1"/>
  <c r="D48" i="1"/>
  <c r="K48" i="1"/>
  <c r="S48" i="1"/>
  <c r="T48" i="1"/>
  <c r="U48" i="1"/>
  <c r="Z48" i="1" s="1"/>
  <c r="X48" i="1" s="1"/>
  <c r="AA48" i="1" s="1"/>
  <c r="Y48" i="1" s="1"/>
  <c r="W48" i="1"/>
  <c r="D49" i="1"/>
  <c r="K49" i="1"/>
  <c r="S49" i="1"/>
  <c r="Z49" i="1" s="1"/>
  <c r="X49" i="1" s="1"/>
  <c r="AA49" i="1" s="1"/>
  <c r="Y49" i="1" s="1"/>
  <c r="T49" i="1"/>
  <c r="U49" i="1"/>
  <c r="W49" i="1"/>
  <c r="D50" i="1"/>
  <c r="K50" i="1"/>
  <c r="S50" i="1"/>
  <c r="Z50" i="1" s="1"/>
  <c r="X50" i="1" s="1"/>
  <c r="AA50" i="1" s="1"/>
  <c r="Y50" i="1" s="1"/>
  <c r="T50" i="1"/>
  <c r="U50" i="1"/>
  <c r="W50" i="1"/>
  <c r="D51" i="1"/>
  <c r="K51" i="1"/>
  <c r="S51" i="1"/>
  <c r="T51" i="1"/>
  <c r="U51" i="1"/>
  <c r="W51" i="1"/>
  <c r="Z51" i="1"/>
  <c r="X51" i="1" s="1"/>
  <c r="AA51" i="1" s="1"/>
  <c r="Y51" i="1" s="1"/>
  <c r="D52" i="1"/>
  <c r="K52" i="1"/>
  <c r="S52" i="1"/>
  <c r="T52" i="1"/>
  <c r="Z52" i="1" s="1"/>
  <c r="X52" i="1" s="1"/>
  <c r="AA52" i="1" s="1"/>
  <c r="Y52" i="1" s="1"/>
  <c r="U52" i="1"/>
  <c r="W52" i="1"/>
  <c r="D53" i="1"/>
  <c r="K53" i="1"/>
  <c r="S53" i="1"/>
  <c r="Z53" i="1" s="1"/>
  <c r="X53" i="1" s="1"/>
  <c r="AA53" i="1" s="1"/>
  <c r="Y53" i="1" s="1"/>
  <c r="T53" i="1"/>
  <c r="U53" i="1"/>
  <c r="W53" i="1"/>
  <c r="D54" i="1"/>
  <c r="K54" i="1"/>
  <c r="S54" i="1"/>
  <c r="Z54" i="1" s="1"/>
  <c r="X54" i="1" s="1"/>
  <c r="AA54" i="1" s="1"/>
  <c r="Y54" i="1" s="1"/>
  <c r="T54" i="1"/>
  <c r="U54" i="1"/>
  <c r="W54" i="1"/>
  <c r="D55" i="1"/>
  <c r="K55" i="1"/>
  <c r="S55" i="1"/>
  <c r="T55" i="1"/>
  <c r="U55" i="1"/>
  <c r="W55" i="1"/>
  <c r="Z55" i="1"/>
  <c r="X55" i="1" s="1"/>
  <c r="AA55" i="1" s="1"/>
  <c r="Y55" i="1" s="1"/>
  <c r="D56" i="1"/>
  <c r="K56" i="1"/>
  <c r="S56" i="1"/>
  <c r="T56" i="1"/>
  <c r="Z56" i="1" s="1"/>
  <c r="X56" i="1" s="1"/>
  <c r="AA56" i="1" s="1"/>
  <c r="Y56" i="1" s="1"/>
  <c r="U56" i="1"/>
  <c r="W56" i="1"/>
  <c r="D57" i="1"/>
  <c r="K57" i="1"/>
  <c r="S57" i="1"/>
  <c r="Z57" i="1" s="1"/>
  <c r="X57" i="1" s="1"/>
  <c r="AA57" i="1" s="1"/>
  <c r="Y57" i="1" s="1"/>
  <c r="T57" i="1"/>
  <c r="U57" i="1"/>
  <c r="W57" i="1"/>
  <c r="D58" i="1"/>
  <c r="K58" i="1"/>
  <c r="S58" i="1"/>
  <c r="Z58" i="1" s="1"/>
  <c r="X58" i="1" s="1"/>
  <c r="AA58" i="1" s="1"/>
  <c r="Y58" i="1" s="1"/>
  <c r="T58" i="1"/>
  <c r="U58" i="1"/>
  <c r="W58" i="1"/>
  <c r="D59" i="1"/>
  <c r="K59" i="1"/>
  <c r="S59" i="1"/>
  <c r="T59" i="1"/>
  <c r="U59" i="1"/>
  <c r="W59" i="1"/>
  <c r="Z59" i="1"/>
  <c r="X59" i="1" s="1"/>
  <c r="AA59" i="1" s="1"/>
  <c r="Y59" i="1" s="1"/>
  <c r="F60" i="1"/>
  <c r="G60" i="1"/>
  <c r="H60" i="1"/>
  <c r="I60" i="1"/>
  <c r="J60" i="1"/>
  <c r="L60" i="1"/>
  <c r="M60" i="1"/>
  <c r="N60" i="1"/>
  <c r="O60" i="1"/>
  <c r="P60" i="1"/>
  <c r="Q60" i="1"/>
  <c r="R60" i="1"/>
  <c r="T60" i="1"/>
  <c r="V60" i="1"/>
  <c r="Z17" i="1" l="1"/>
  <c r="X17" i="1" s="1"/>
  <c r="AA17" i="1" s="1"/>
  <c r="Y17" i="1" s="1"/>
  <c r="Z16" i="1"/>
  <c r="X16" i="1" s="1"/>
  <c r="AA16" i="1" s="1"/>
  <c r="Y16" i="1" s="1"/>
  <c r="Z10" i="1"/>
  <c r="Z13" i="1"/>
  <c r="X13" i="1" s="1"/>
  <c r="AA13" i="1" s="1"/>
  <c r="Y13" i="1" s="1"/>
  <c r="U60" i="1"/>
  <c r="Z11" i="1"/>
  <c r="X11" i="1" s="1"/>
  <c r="AA11" i="1" s="1"/>
  <c r="Y11" i="1" s="1"/>
  <c r="Z14" i="1"/>
  <c r="X14" i="1" s="1"/>
  <c r="AA14" i="1" s="1"/>
  <c r="Y14" i="1" s="1"/>
  <c r="S60" i="1"/>
  <c r="K60" i="1"/>
  <c r="X10" i="1" l="1"/>
  <c r="Z60" i="1"/>
  <c r="X60" i="1" l="1"/>
  <c r="AA10" i="1"/>
  <c r="Y10" i="1" s="1"/>
  <c r="AK19" i="1" l="1"/>
  <c r="AK15" i="1"/>
  <c r="AK18" i="1"/>
  <c r="AK17" i="1"/>
  <c r="AK16" i="1"/>
  <c r="Y60" i="1"/>
  <c r="AA60" i="1"/>
</calcChain>
</file>

<file path=xl/sharedStrings.xml><?xml version="1.0" encoding="utf-8"?>
<sst xmlns="http://schemas.openxmlformats.org/spreadsheetml/2006/main" count="75" uniqueCount="61">
  <si>
    <t>Student I.D. #</t>
  </si>
  <si>
    <t>#</t>
  </si>
  <si>
    <t>Total Absences</t>
  </si>
  <si>
    <t>Total Presents</t>
  </si>
  <si>
    <t>Students</t>
  </si>
  <si>
    <t>Min.</t>
  </si>
  <si>
    <t>Ave.</t>
  </si>
  <si>
    <t>Max.</t>
  </si>
  <si>
    <t>Actual</t>
  </si>
  <si>
    <t>A's</t>
  </si>
  <si>
    <t>B's</t>
  </si>
  <si>
    <t>C's</t>
  </si>
  <si>
    <t>D's</t>
  </si>
  <si>
    <t>F's</t>
  </si>
  <si>
    <t>Interim Grade</t>
  </si>
  <si>
    <t>Name</t>
  </si>
  <si>
    <t xml:space="preserve">Class: </t>
  </si>
  <si>
    <t xml:space="preserve">Semester: </t>
  </si>
  <si>
    <t>Averages</t>
  </si>
  <si>
    <t>Marks Earned</t>
  </si>
  <si>
    <t>Grade W/O Abs.</t>
  </si>
  <si>
    <t>Interim Mark (%)</t>
  </si>
  <si>
    <t>20%, 25%, 30%</t>
  </si>
  <si>
    <t>30%, 35%, 40%</t>
  </si>
  <si>
    <t>5%, 10%, 15%</t>
  </si>
  <si>
    <t>0%, 5%, 10%</t>
  </si>
  <si>
    <t>Final Exam</t>
  </si>
  <si>
    <t>Homework</t>
  </si>
  <si>
    <t>Participation</t>
  </si>
  <si>
    <t>Participation-2</t>
  </si>
  <si>
    <t>Participation-1</t>
  </si>
  <si>
    <t>10</t>
  </si>
  <si>
    <t>Attendance</t>
  </si>
  <si>
    <t>20</t>
  </si>
  <si>
    <t>30</t>
  </si>
  <si>
    <t>0</t>
  </si>
  <si>
    <t>50</t>
  </si>
  <si>
    <t>absences = F</t>
  </si>
  <si>
    <t xml:space="preserve">Year: </t>
  </si>
  <si>
    <t>Total Possible marks</t>
  </si>
  <si>
    <t>A+</t>
  </si>
  <si>
    <t>&gt;</t>
  </si>
  <si>
    <t>A-</t>
  </si>
  <si>
    <t>B+</t>
  </si>
  <si>
    <t>B-</t>
  </si>
  <si>
    <t>C+</t>
  </si>
  <si>
    <t>C-</t>
  </si>
  <si>
    <t>D+</t>
  </si>
  <si>
    <t>D-</t>
  </si>
  <si>
    <t>F</t>
  </si>
  <si>
    <t>&lt;</t>
  </si>
  <si>
    <t>Grade Distribution</t>
  </si>
  <si>
    <t>Criteria</t>
  </si>
  <si>
    <t>Assignment 1</t>
  </si>
  <si>
    <t>Assignment 2</t>
  </si>
  <si>
    <t>Assignment 3</t>
  </si>
  <si>
    <t>Assignment 4</t>
  </si>
  <si>
    <t>Assignment 5</t>
  </si>
  <si>
    <t>Midterm Exam</t>
  </si>
  <si>
    <t>Assignment Total</t>
  </si>
  <si>
    <t>Assignment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</si>
</sst>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18">
    <font>
      <sz val="10"/>
      <name val="Arial"/>
    </font>
    <font>
      <sz val="14"/>
      <name val="Arial"/>
      <family val="2"/>
    </font>
    <font>
      <b/>
      <sz val="10"/>
      <name val="Arial"/>
      <family val="2"/>
      <charset val="129"/>
    </font>
    <font>
      <sz val="14"/>
      <name val="Arial"/>
      <family val="2"/>
      <charset val="129"/>
    </font>
    <font>
      <b/>
      <sz val="10"/>
      <color indexed="53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  <charset val="129"/>
    </font>
    <font>
      <sz val="10"/>
      <color indexed="9"/>
      <name val="Arial"/>
    </font>
    <font>
      <sz val="10"/>
      <color indexed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53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172" fontId="0" fillId="0" borderId="1" xfId="0" applyNumberFormat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/>
    <xf numFmtId="0" fontId="2" fillId="0" borderId="0" xfId="0" applyFont="1" applyFill="1" applyBorder="1"/>
    <xf numFmtId="0" fontId="0" fillId="0" borderId="0" xfId="0" applyFill="1" applyBorder="1" applyAlignment="1">
      <alignment shrinkToFit="1"/>
    </xf>
    <xf numFmtId="0" fontId="0" fillId="0" borderId="0" xfId="0" applyFill="1" applyBorder="1"/>
    <xf numFmtId="0" fontId="0" fillId="0" borderId="0" xfId="0" applyFill="1" applyBorder="1" applyAlignment="1">
      <alignment horizontal="center" shrinkToFit="1"/>
    </xf>
    <xf numFmtId="0" fontId="2" fillId="0" borderId="0" xfId="0" applyFont="1" applyFill="1" applyBorder="1" applyAlignment="1">
      <alignment horizontal="center"/>
    </xf>
    <xf numFmtId="172" fontId="0" fillId="0" borderId="0" xfId="0" applyNumberFormat="1" applyFill="1" applyBorder="1" applyAlignment="1">
      <alignment horizontal="center" shrinkToFit="1"/>
    </xf>
    <xf numFmtId="1" fontId="0" fillId="0" borderId="0" xfId="0" applyNumberFormat="1" applyFill="1" applyBorder="1" applyAlignment="1">
      <alignment horizontal="center" shrinkToFit="1"/>
    </xf>
    <xf numFmtId="172" fontId="7" fillId="2" borderId="2" xfId="0" applyNumberFormat="1" applyFont="1" applyFill="1" applyBorder="1" applyAlignment="1">
      <alignment horizontal="center" vertical="center" shrinkToFit="1"/>
    </xf>
    <xf numFmtId="0" fontId="8" fillId="2" borderId="3" xfId="0" applyFont="1" applyFill="1" applyBorder="1" applyAlignment="1">
      <alignment horizontal="center" vertical="center" shrinkToFit="1"/>
    </xf>
    <xf numFmtId="0" fontId="2" fillId="3" borderId="4" xfId="0" applyFont="1" applyFill="1" applyBorder="1" applyAlignment="1">
      <alignment horizontal="center"/>
    </xf>
    <xf numFmtId="0" fontId="11" fillId="0" borderId="0" xfId="0" applyFont="1" applyBorder="1" applyAlignment="1"/>
    <xf numFmtId="0" fontId="10" fillId="0" borderId="0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 applyProtection="1">
      <alignment shrinkToFit="1"/>
      <protection locked="0"/>
    </xf>
    <xf numFmtId="0" fontId="0" fillId="0" borderId="6" xfId="0" applyBorder="1" applyAlignment="1" applyProtection="1">
      <alignment shrinkToFit="1"/>
      <protection locked="0"/>
    </xf>
    <xf numFmtId="0" fontId="0" fillId="0" borderId="7" xfId="0" applyBorder="1" applyAlignment="1" applyProtection="1">
      <alignment shrinkToFit="1"/>
      <protection locked="0"/>
    </xf>
    <xf numFmtId="0" fontId="0" fillId="0" borderId="1" xfId="0" applyBorder="1" applyAlignment="1" applyProtection="1">
      <alignment horizontal="center"/>
      <protection locked="0"/>
    </xf>
    <xf numFmtId="172" fontId="0" fillId="0" borderId="1" xfId="0" applyNumberFormat="1" applyBorder="1" applyAlignment="1" applyProtection="1">
      <alignment horizontal="center" shrinkToFit="1"/>
      <protection locked="0"/>
    </xf>
    <xf numFmtId="172" fontId="0" fillId="0" borderId="1" xfId="0" applyNumberFormat="1" applyFill="1" applyBorder="1" applyAlignment="1" applyProtection="1">
      <alignment horizontal="center" shrinkToFit="1"/>
      <protection locked="0"/>
    </xf>
    <xf numFmtId="172" fontId="8" fillId="4" borderId="1" xfId="0" applyNumberFormat="1" applyFont="1" applyFill="1" applyBorder="1" applyAlignment="1">
      <alignment horizontal="center" shrinkToFit="1"/>
    </xf>
    <xf numFmtId="172" fontId="8" fillId="4" borderId="1" xfId="0" applyNumberFormat="1" applyFont="1" applyFill="1" applyBorder="1" applyAlignment="1" applyProtection="1">
      <alignment horizontal="center" shrinkToFit="1"/>
      <protection locked="0"/>
    </xf>
    <xf numFmtId="1" fontId="8" fillId="4" borderId="1" xfId="0" applyNumberFormat="1" applyFont="1" applyFill="1" applyBorder="1" applyAlignment="1">
      <alignment horizontal="center" shrinkToFit="1"/>
    </xf>
    <xf numFmtId="172" fontId="9" fillId="5" borderId="4" xfId="0" applyNumberFormat="1" applyFont="1" applyFill="1" applyBorder="1" applyAlignment="1">
      <alignment horizontal="center" shrinkToFit="1"/>
    </xf>
    <xf numFmtId="0" fontId="9" fillId="5" borderId="3" xfId="0" applyFont="1" applyFill="1" applyBorder="1" applyAlignment="1">
      <alignment horizontal="center" shrinkToFit="1"/>
    </xf>
    <xf numFmtId="172" fontId="8" fillId="2" borderId="8" xfId="0" applyNumberFormat="1" applyFont="1" applyFill="1" applyBorder="1" applyAlignment="1">
      <alignment horizontal="center" vertical="center" shrinkToFit="1"/>
    </xf>
    <xf numFmtId="0" fontId="8" fillId="4" borderId="3" xfId="0" applyFont="1" applyFill="1" applyBorder="1" applyAlignment="1">
      <alignment horizont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1" fontId="0" fillId="0" borderId="1" xfId="0" applyNumberFormat="1" applyBorder="1" applyAlignment="1">
      <alignment horizontal="center" shrinkToFit="1"/>
    </xf>
    <xf numFmtId="1" fontId="12" fillId="4" borderId="1" xfId="0" applyNumberFormat="1" applyFont="1" applyFill="1" applyBorder="1" applyAlignment="1">
      <alignment horizontal="center" vertical="top" shrinkToFit="1"/>
    </xf>
    <xf numFmtId="0" fontId="2" fillId="3" borderId="10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3" borderId="4" xfId="0" applyFont="1" applyFill="1" applyBorder="1" applyAlignment="1" applyProtection="1">
      <alignment horizontal="center"/>
      <protection locked="0"/>
    </xf>
    <xf numFmtId="0" fontId="2" fillId="3" borderId="11" xfId="0" applyFont="1" applyFill="1" applyBorder="1" applyAlignment="1" applyProtection="1">
      <alignment horizontal="center"/>
      <protection locked="0"/>
    </xf>
    <xf numFmtId="0" fontId="2" fillId="3" borderId="6" xfId="0" applyFont="1" applyFill="1" applyBorder="1" applyAlignment="1" applyProtection="1">
      <alignment horizontal="center"/>
      <protection locked="0"/>
    </xf>
    <xf numFmtId="0" fontId="2" fillId="3" borderId="7" xfId="0" applyFont="1" applyFill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 shrinkToFi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shrinkToFit="1"/>
      <protection locked="0"/>
    </xf>
    <xf numFmtId="0" fontId="0" fillId="0" borderId="13" xfId="0" applyBorder="1" applyAlignment="1" applyProtection="1">
      <alignment horizontal="center" shrinkToFi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0" xfId="0" applyBorder="1" applyAlignment="1" applyProtection="1">
      <protection locked="0"/>
    </xf>
    <xf numFmtId="0" fontId="9" fillId="0" borderId="0" xfId="0" applyFont="1" applyBorder="1" applyAlignment="1">
      <alignment horizontal="left" wrapText="1"/>
    </xf>
    <xf numFmtId="0" fontId="0" fillId="0" borderId="4" xfId="0" applyBorder="1" applyAlignment="1" applyProtection="1">
      <alignment horizontal="center" shrinkToFit="1"/>
      <protection locked="0"/>
    </xf>
    <xf numFmtId="1" fontId="0" fillId="0" borderId="1" xfId="0" applyNumberFormat="1" applyFill="1" applyBorder="1" applyAlignment="1" applyProtection="1">
      <alignment horizontal="center" shrinkToFit="1"/>
      <protection locked="0"/>
    </xf>
    <xf numFmtId="0" fontId="0" fillId="0" borderId="15" xfId="0" applyBorder="1" applyAlignment="1">
      <alignment shrinkToFit="1"/>
    </xf>
    <xf numFmtId="0" fontId="9" fillId="0" borderId="0" xfId="0" applyFont="1" applyBorder="1" applyAlignment="1">
      <alignment horizontal="center" vertical="center" textRotation="180" wrapText="1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13" fillId="0" borderId="0" xfId="0" applyFont="1" applyAlignment="1">
      <alignment horizontal="center"/>
    </xf>
    <xf numFmtId="1" fontId="14" fillId="0" borderId="0" xfId="0" applyNumberFormat="1" applyFont="1" applyFill="1" applyAlignment="1" applyProtection="1">
      <alignment shrinkToFit="1"/>
      <protection locked="0"/>
    </xf>
    <xf numFmtId="1" fontId="14" fillId="0" borderId="1" xfId="0" applyNumberFormat="1" applyFont="1" applyFill="1" applyBorder="1" applyAlignment="1" applyProtection="1">
      <alignment horizontal="center" vertical="top" shrinkToFit="1"/>
      <protection locked="0"/>
    </xf>
    <xf numFmtId="1" fontId="4" fillId="4" borderId="1" xfId="0" applyNumberFormat="1" applyFont="1" applyFill="1" applyBorder="1" applyAlignment="1" applyProtection="1">
      <alignment horizontal="center" vertical="top" shrinkToFit="1"/>
      <protection locked="0"/>
    </xf>
    <xf numFmtId="0" fontId="14" fillId="0" borderId="21" xfId="0" applyFont="1" applyFill="1" applyBorder="1" applyAlignment="1" applyProtection="1">
      <alignment horizontal="center" vertical="center"/>
      <protection locked="0"/>
    </xf>
    <xf numFmtId="0" fontId="15" fillId="0" borderId="14" xfId="0" applyFont="1" applyFill="1" applyBorder="1" applyAlignment="1" applyProtection="1">
      <alignment horizontal="center" vertical="center" shrinkToFit="1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Fill="1" applyBorder="1" applyAlignment="1" applyProtection="1">
      <alignment horizontal="center"/>
      <protection locked="0"/>
    </xf>
    <xf numFmtId="0" fontId="4" fillId="0" borderId="9" xfId="0" applyFont="1" applyFill="1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11" xfId="0" applyFont="1" applyFill="1" applyBorder="1" applyAlignment="1" applyProtection="1">
      <alignment horizontal="center"/>
      <protection locked="0"/>
    </xf>
    <xf numFmtId="0" fontId="4" fillId="0" borderId="18" xfId="0" applyFont="1" applyFill="1" applyBorder="1" applyAlignment="1" applyProtection="1">
      <alignment horizontal="center"/>
      <protection locked="0"/>
    </xf>
    <xf numFmtId="0" fontId="9" fillId="5" borderId="41" xfId="0" applyFont="1" applyFill="1" applyBorder="1" applyAlignment="1">
      <alignment horizontal="center" textRotation="180" shrinkToFit="1"/>
    </xf>
    <xf numFmtId="0" fontId="9" fillId="5" borderId="42" xfId="0" applyFont="1" applyFill="1" applyBorder="1" applyAlignment="1">
      <alignment horizontal="center" textRotation="180" shrinkToFit="1"/>
    </xf>
    <xf numFmtId="0" fontId="9" fillId="5" borderId="43" xfId="0" applyFont="1" applyFill="1" applyBorder="1" applyAlignment="1">
      <alignment horizontal="center" textRotation="180" shrinkToFit="1"/>
    </xf>
    <xf numFmtId="0" fontId="0" fillId="0" borderId="16" xfId="0" applyBorder="1" applyAlignment="1">
      <alignment horizontal="center" shrinkToFit="1"/>
    </xf>
    <xf numFmtId="0" fontId="0" fillId="0" borderId="17" xfId="0" applyBorder="1" applyAlignment="1">
      <alignment horizontal="center" shrinkToFit="1"/>
    </xf>
    <xf numFmtId="0" fontId="4" fillId="0" borderId="44" xfId="0" applyFont="1" applyFill="1" applyBorder="1" applyAlignment="1" applyProtection="1">
      <alignment horizontal="center"/>
      <protection locked="0"/>
    </xf>
    <xf numFmtId="0" fontId="4" fillId="0" borderId="45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center" shrinkToFit="1"/>
    </xf>
    <xf numFmtId="0" fontId="0" fillId="0" borderId="0" xfId="0" applyFill="1" applyBorder="1" applyAlignment="1">
      <alignment horizontal="center" shrinkToFit="1"/>
    </xf>
    <xf numFmtId="0" fontId="6" fillId="2" borderId="19" xfId="0" applyFont="1" applyFill="1" applyBorder="1" applyAlignment="1">
      <alignment horizontal="center" vertical="center" shrinkToFit="1"/>
    </xf>
    <xf numFmtId="0" fontId="7" fillId="2" borderId="20" xfId="0" applyFont="1" applyFill="1" applyBorder="1" applyAlignment="1">
      <alignment horizontal="center" vertical="center" shrinkToFi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2" xfId="0" applyFill="1" applyBorder="1" applyAlignment="1" applyProtection="1">
      <alignment horizontal="center" textRotation="180" shrinkToFit="1"/>
      <protection locked="0"/>
    </xf>
    <xf numFmtId="0" fontId="0" fillId="0" borderId="33" xfId="0" applyBorder="1" applyAlignment="1" applyProtection="1">
      <alignment horizontal="center" textRotation="180" shrinkToFit="1"/>
      <protection locked="0"/>
    </xf>
    <xf numFmtId="0" fontId="0" fillId="0" borderId="32" xfId="0" applyBorder="1" applyAlignment="1" applyProtection="1">
      <alignment horizontal="center" textRotation="180" shrinkToFit="1"/>
      <protection locked="0"/>
    </xf>
    <xf numFmtId="0" fontId="9" fillId="5" borderId="37" xfId="0" applyFont="1" applyFill="1" applyBorder="1" applyAlignment="1">
      <alignment horizontal="center" textRotation="180" shrinkToFit="1"/>
    </xf>
    <xf numFmtId="0" fontId="9" fillId="5" borderId="38" xfId="0" applyFont="1" applyFill="1" applyBorder="1" applyAlignment="1">
      <alignment horizontal="center" textRotation="180" shrinkToFit="1"/>
    </xf>
    <xf numFmtId="0" fontId="9" fillId="5" borderId="10" xfId="0" applyFont="1" applyFill="1" applyBorder="1" applyAlignment="1">
      <alignment horizontal="center" textRotation="180" shrinkToFit="1"/>
    </xf>
    <xf numFmtId="0" fontId="12" fillId="4" borderId="41" xfId="0" applyFont="1" applyFill="1" applyBorder="1" applyAlignment="1" applyProtection="1">
      <alignment horizontal="center" textRotation="180" shrinkToFit="1"/>
      <protection locked="0"/>
    </xf>
    <xf numFmtId="0" fontId="12" fillId="4" borderId="42" xfId="0" applyFont="1" applyFill="1" applyBorder="1" applyAlignment="1" applyProtection="1">
      <alignment horizontal="center" textRotation="180" shrinkToFit="1"/>
      <protection locked="0"/>
    </xf>
    <xf numFmtId="0" fontId="12" fillId="4" borderId="43" xfId="0" applyFont="1" applyFill="1" applyBorder="1" applyAlignment="1" applyProtection="1">
      <alignment horizontal="center" textRotation="180" shrinkToFit="1"/>
      <protection locked="0"/>
    </xf>
    <xf numFmtId="0" fontId="12" fillId="4" borderId="32" xfId="0" applyFont="1" applyFill="1" applyBorder="1" applyAlignment="1" applyProtection="1">
      <alignment horizontal="center" textRotation="180" shrinkToFit="1"/>
      <protection locked="0"/>
    </xf>
    <xf numFmtId="0" fontId="12" fillId="4" borderId="33" xfId="0" applyFont="1" applyFill="1" applyBorder="1" applyAlignment="1" applyProtection="1">
      <alignment horizontal="center" textRotation="180" shrinkToFit="1"/>
      <protection locked="0"/>
    </xf>
    <xf numFmtId="0" fontId="12" fillId="4" borderId="34" xfId="0" applyFont="1" applyFill="1" applyBorder="1" applyAlignment="1" applyProtection="1">
      <alignment horizontal="center" textRotation="180" shrinkToFit="1"/>
      <protection locked="0"/>
    </xf>
    <xf numFmtId="0" fontId="16" fillId="4" borderId="32" xfId="0" applyFont="1" applyFill="1" applyBorder="1" applyAlignment="1" applyProtection="1">
      <alignment horizontal="center" textRotation="180" shrinkToFit="1"/>
      <protection locked="0"/>
    </xf>
    <xf numFmtId="0" fontId="17" fillId="0" borderId="33" xfId="0" applyFont="1" applyBorder="1" applyAlignment="1" applyProtection="1">
      <alignment horizontal="center" textRotation="180" shrinkToFit="1"/>
      <protection locked="0"/>
    </xf>
    <xf numFmtId="0" fontId="0" fillId="0" borderId="35" xfId="0" applyBorder="1" applyAlignment="1" applyProtection="1">
      <alignment horizontal="center" shrinkToFit="1"/>
      <protection locked="0"/>
    </xf>
    <xf numFmtId="0" fontId="0" fillId="0" borderId="36" xfId="0" applyBorder="1" applyAlignment="1" applyProtection="1">
      <alignment horizontal="center" shrinkToFit="1"/>
      <protection locked="0"/>
    </xf>
    <xf numFmtId="0" fontId="0" fillId="0" borderId="5" xfId="0" applyBorder="1" applyAlignment="1" applyProtection="1">
      <alignment horizontal="center" shrinkToFit="1"/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0" fillId="0" borderId="37" xfId="0" applyBorder="1" applyAlignment="1" applyProtection="1">
      <alignment horizontal="center" shrinkToFit="1"/>
      <protection locked="0"/>
    </xf>
    <xf numFmtId="0" fontId="0" fillId="0" borderId="38" xfId="0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 shrinkToFit="1"/>
      <protection locked="0"/>
    </xf>
    <xf numFmtId="0" fontId="1" fillId="0" borderId="39" xfId="0" applyFont="1" applyBorder="1" applyAlignment="1" applyProtection="1">
      <alignment horizontal="center"/>
      <protection locked="0"/>
    </xf>
    <xf numFmtId="0" fontId="0" fillId="0" borderId="40" xfId="0" applyBorder="1" applyAlignment="1" applyProtection="1">
      <alignment horizontal="center"/>
      <protection locked="0"/>
    </xf>
    <xf numFmtId="0" fontId="0" fillId="0" borderId="40" xfId="0" applyBorder="1" applyAlignment="1" applyProtection="1">
      <protection locked="0"/>
    </xf>
    <xf numFmtId="0" fontId="0" fillId="0" borderId="25" xfId="0" applyBorder="1" applyAlignment="1" applyProtection="1">
      <protection locked="0"/>
    </xf>
    <xf numFmtId="0" fontId="3" fillId="0" borderId="39" xfId="0" applyFont="1" applyBorder="1" applyAlignment="1" applyProtection="1">
      <alignment horizontal="center"/>
      <protection locked="0"/>
    </xf>
    <xf numFmtId="0" fontId="3" fillId="0" borderId="40" xfId="0" applyFont="1" applyBorder="1" applyAlignment="1" applyProtection="1">
      <alignment horizontal="center"/>
      <protection locked="0"/>
    </xf>
    <xf numFmtId="0" fontId="0" fillId="0" borderId="33" xfId="0" applyFill="1" applyBorder="1" applyAlignment="1" applyProtection="1">
      <alignment horizontal="center" textRotation="180" shrinkToFit="1"/>
      <protection locked="0"/>
    </xf>
    <xf numFmtId="0" fontId="0" fillId="0" borderId="34" xfId="0" applyFill="1" applyBorder="1" applyAlignment="1" applyProtection="1">
      <alignment horizontal="center" textRotation="180" shrinkToFit="1"/>
      <protection locked="0"/>
    </xf>
    <xf numFmtId="172" fontId="5" fillId="0" borderId="1" xfId="0" applyNumberFormat="1" applyFont="1" applyBorder="1" applyAlignment="1">
      <alignment horizontal="center" shrinkToFit="1"/>
    </xf>
    <xf numFmtId="172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2" fontId="5" fillId="0" borderId="2" xfId="0" applyNumberFormat="1" applyFont="1" applyBorder="1" applyAlignment="1">
      <alignment horizontal="center" shrinkToFit="1"/>
    </xf>
    <xf numFmtId="172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0" xfId="0" applyBorder="1" applyAlignment="1" applyProtection="1">
      <alignment vertical="center"/>
      <protection locked="0"/>
    </xf>
    <xf numFmtId="0" fontId="0" fillId="0" borderId="31" xfId="0" applyBorder="1" applyAlignment="1" applyProtection="1">
      <alignment vertical="center"/>
      <protection locked="0"/>
    </xf>
    <xf numFmtId="9" fontId="0" fillId="0" borderId="24" xfId="0" applyNumberFormat="1" applyBorder="1" applyAlignment="1">
      <alignment horizontal="center" shrinkToFit="1"/>
    </xf>
    <xf numFmtId="0" fontId="0" fillId="0" borderId="29" xfId="0" applyBorder="1" applyAlignment="1">
      <alignment horizontal="center" shrinkToFit="1"/>
    </xf>
    <xf numFmtId="0" fontId="0" fillId="0" borderId="34" xfId="0" applyBorder="1" applyAlignment="1" applyProtection="1">
      <alignment horizontal="center" textRotation="180" shrinkToFit="1"/>
      <protection locked="0"/>
    </xf>
    <xf numFmtId="0" fontId="0" fillId="0" borderId="22" xfId="0" applyBorder="1" applyAlignment="1">
      <alignment horizontal="center" shrinkToFit="1"/>
    </xf>
    <xf numFmtId="0" fontId="0" fillId="0" borderId="23" xfId="0" applyBorder="1" applyAlignment="1">
      <alignment horizontal="center" shrinkToFit="1"/>
    </xf>
    <xf numFmtId="0" fontId="0" fillId="0" borderId="24" xfId="0" applyBorder="1" applyAlignment="1">
      <alignment horizontal="center" shrinkToFit="1"/>
    </xf>
    <xf numFmtId="0" fontId="0" fillId="0" borderId="25" xfId="0" applyBorder="1" applyAlignment="1">
      <alignment horizontal="center" shrinkToFit="1"/>
    </xf>
    <xf numFmtId="0" fontId="0" fillId="0" borderId="26" xfId="0" applyBorder="1" applyAlignment="1">
      <alignment horizontal="center" shrinkToFit="1"/>
    </xf>
    <xf numFmtId="0" fontId="5" fillId="0" borderId="15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5" fmlaLink="AD10" max="200" page="10" val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7620</xdr:colOff>
          <xdr:row>9</xdr:row>
          <xdr:rowOff>7620</xdr:rowOff>
        </xdr:from>
        <xdr:to>
          <xdr:col>28</xdr:col>
          <xdr:colOff>167640</xdr:colOff>
          <xdr:row>9</xdr:row>
          <xdr:rowOff>297180</xdr:rowOff>
        </xdr:to>
        <xdr:sp macro="" textlink="">
          <xdr:nvSpPr>
            <xdr:cNvPr id="1031" name="Spinner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8C9CDC9C-4ABB-DC83-2B75-9B5BC641BD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97"/>
  <sheetViews>
    <sheetView tabSelected="1" topLeftCell="B1" zoomScaleNormal="100" workbookViewId="0">
      <selection activeCell="Y10" sqref="Y10"/>
    </sheetView>
  </sheetViews>
  <sheetFormatPr defaultRowHeight="13.2"/>
  <cols>
    <col min="1" max="1" width="3.5546875" customWidth="1"/>
    <col min="2" max="2" width="18.5546875" customWidth="1"/>
    <col min="3" max="3" width="3.88671875" customWidth="1"/>
    <col min="4" max="4" width="3.5546875" customWidth="1"/>
    <col min="5" max="5" width="10.5546875" customWidth="1"/>
    <col min="6" max="25" width="2.6640625" customWidth="1"/>
    <col min="26" max="27" width="2.6640625" hidden="1" customWidth="1"/>
    <col min="28" max="28" width="2.44140625" customWidth="1"/>
    <col min="29" max="29" width="2.6640625" customWidth="1"/>
    <col min="30" max="30" width="3.6640625" customWidth="1"/>
    <col min="31" max="38" width="2.6640625" customWidth="1"/>
    <col min="39" max="39" width="12.5546875" customWidth="1"/>
  </cols>
  <sheetData>
    <row r="1" spans="1:39" ht="13.8" thickBo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</row>
    <row r="2" spans="1:39" ht="24.75" customHeight="1" thickBot="1">
      <c r="A2" s="41"/>
      <c r="B2" s="36"/>
      <c r="C2" s="36"/>
      <c r="D2" s="103" t="s">
        <v>16</v>
      </c>
      <c r="E2" s="104"/>
      <c r="F2" s="104"/>
      <c r="G2" s="104"/>
      <c r="H2" s="104"/>
      <c r="I2" s="104"/>
      <c r="J2" s="105"/>
      <c r="K2" s="113" t="s">
        <v>17</v>
      </c>
      <c r="L2" s="114"/>
      <c r="M2" s="114"/>
      <c r="N2" s="114"/>
      <c r="O2" s="114"/>
      <c r="P2" s="114"/>
      <c r="Q2" s="114"/>
      <c r="R2" s="114"/>
      <c r="S2" s="114"/>
      <c r="T2" s="112"/>
      <c r="U2" s="109" t="s">
        <v>38</v>
      </c>
      <c r="V2" s="110"/>
      <c r="W2" s="110"/>
      <c r="X2" s="111"/>
      <c r="Y2" s="112"/>
      <c r="Z2" s="47"/>
      <c r="AA2" s="47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</row>
    <row r="3" spans="1:39" ht="14.25" customHeight="1">
      <c r="A3" s="42"/>
      <c r="B3" s="125"/>
      <c r="C3" s="36"/>
      <c r="D3" s="100" t="s">
        <v>1</v>
      </c>
      <c r="E3" s="106" t="s">
        <v>0</v>
      </c>
      <c r="F3" s="88" t="s">
        <v>53</v>
      </c>
      <c r="G3" s="88" t="s">
        <v>54</v>
      </c>
      <c r="H3" s="88" t="s">
        <v>55</v>
      </c>
      <c r="I3" s="88" t="s">
        <v>56</v>
      </c>
      <c r="J3" s="88" t="s">
        <v>57</v>
      </c>
      <c r="K3" s="88" t="s">
        <v>59</v>
      </c>
      <c r="L3" s="86" t="s">
        <v>30</v>
      </c>
      <c r="M3" s="86" t="s">
        <v>29</v>
      </c>
      <c r="N3" s="88" t="s">
        <v>58</v>
      </c>
      <c r="O3" s="86" t="s">
        <v>26</v>
      </c>
      <c r="P3" s="86" t="s">
        <v>2</v>
      </c>
      <c r="Q3" s="86" t="s">
        <v>3</v>
      </c>
      <c r="R3" s="95" t="s">
        <v>32</v>
      </c>
      <c r="S3" s="95" t="s">
        <v>58</v>
      </c>
      <c r="T3" s="95" t="s">
        <v>26</v>
      </c>
      <c r="U3" s="98" t="s">
        <v>60</v>
      </c>
      <c r="V3" s="95" t="s">
        <v>27</v>
      </c>
      <c r="W3" s="95" t="s">
        <v>28</v>
      </c>
      <c r="X3" s="95" t="s">
        <v>21</v>
      </c>
      <c r="Y3" s="92" t="s">
        <v>14</v>
      </c>
      <c r="Z3" s="89" t="s">
        <v>19</v>
      </c>
      <c r="AA3" s="73" t="s">
        <v>20</v>
      </c>
      <c r="AC3" s="52"/>
      <c r="AD3" s="52"/>
    </row>
    <row r="4" spans="1:39" ht="14.25" customHeight="1">
      <c r="A4" s="42"/>
      <c r="B4" s="125"/>
      <c r="C4" s="36"/>
      <c r="D4" s="101"/>
      <c r="E4" s="107"/>
      <c r="F4" s="87"/>
      <c r="G4" s="87"/>
      <c r="H4" s="87"/>
      <c r="I4" s="87"/>
      <c r="J4" s="87"/>
      <c r="K4" s="87"/>
      <c r="L4" s="87"/>
      <c r="M4" s="87"/>
      <c r="N4" s="87"/>
      <c r="O4" s="87"/>
      <c r="P4" s="115"/>
      <c r="Q4" s="115"/>
      <c r="R4" s="87"/>
      <c r="S4" s="87"/>
      <c r="T4" s="87"/>
      <c r="U4" s="99"/>
      <c r="V4" s="87"/>
      <c r="W4" s="87"/>
      <c r="X4" s="96"/>
      <c r="Y4" s="93"/>
      <c r="Z4" s="90"/>
      <c r="AA4" s="74"/>
      <c r="AC4" s="52"/>
      <c r="AD4" s="52"/>
      <c r="AE4" s="4"/>
      <c r="AF4" s="3"/>
      <c r="AG4" s="3"/>
      <c r="AH4" s="3"/>
      <c r="AI4" s="3"/>
      <c r="AJ4" s="3"/>
      <c r="AK4" s="3"/>
      <c r="AL4" s="2"/>
    </row>
    <row r="5" spans="1:39" ht="14.25" customHeight="1">
      <c r="A5" s="42"/>
      <c r="B5" s="125"/>
      <c r="C5" s="36"/>
      <c r="D5" s="101"/>
      <c r="E5" s="107"/>
      <c r="F5" s="87"/>
      <c r="G5" s="87"/>
      <c r="H5" s="87"/>
      <c r="I5" s="87"/>
      <c r="J5" s="87"/>
      <c r="K5" s="87"/>
      <c r="L5" s="87"/>
      <c r="M5" s="87"/>
      <c r="N5" s="87"/>
      <c r="O5" s="87"/>
      <c r="P5" s="115"/>
      <c r="Q5" s="115"/>
      <c r="R5" s="87"/>
      <c r="S5" s="87"/>
      <c r="T5" s="87"/>
      <c r="U5" s="99"/>
      <c r="V5" s="87"/>
      <c r="W5" s="87"/>
      <c r="X5" s="96"/>
      <c r="Y5" s="93"/>
      <c r="Z5" s="90"/>
      <c r="AA5" s="74"/>
      <c r="AC5" s="52"/>
      <c r="AD5" s="52"/>
      <c r="AE5" s="4"/>
      <c r="AF5" s="3"/>
      <c r="AG5" s="3"/>
      <c r="AH5" s="3"/>
      <c r="AI5" s="3"/>
      <c r="AJ5" s="3"/>
      <c r="AK5" s="3"/>
      <c r="AL5" s="2"/>
    </row>
    <row r="6" spans="1:39" ht="14.25" customHeight="1" thickBot="1">
      <c r="A6" s="42"/>
      <c r="B6" s="125"/>
      <c r="C6" s="36"/>
      <c r="D6" s="101"/>
      <c r="E6" s="107"/>
      <c r="F6" s="87"/>
      <c r="G6" s="87"/>
      <c r="H6" s="87"/>
      <c r="I6" s="87"/>
      <c r="J6" s="87"/>
      <c r="K6" s="87"/>
      <c r="L6" s="87"/>
      <c r="M6" s="87"/>
      <c r="N6" s="87"/>
      <c r="O6" s="87"/>
      <c r="P6" s="115"/>
      <c r="Q6" s="115"/>
      <c r="R6" s="87"/>
      <c r="S6" s="87"/>
      <c r="T6" s="87"/>
      <c r="U6" s="99"/>
      <c r="V6" s="87"/>
      <c r="W6" s="87"/>
      <c r="X6" s="96"/>
      <c r="Y6" s="93"/>
      <c r="Z6" s="90"/>
      <c r="AA6" s="74"/>
      <c r="AC6" s="52"/>
      <c r="AD6" s="52"/>
      <c r="AE6" s="4"/>
      <c r="AL6" s="3"/>
    </row>
    <row r="7" spans="1:39" ht="14.25" customHeight="1" thickBot="1">
      <c r="A7" s="42"/>
      <c r="B7" s="125"/>
      <c r="C7" s="36"/>
      <c r="D7" s="101"/>
      <c r="E7" s="107"/>
      <c r="F7" s="87"/>
      <c r="G7" s="87"/>
      <c r="H7" s="87"/>
      <c r="I7" s="87"/>
      <c r="J7" s="87"/>
      <c r="K7" s="87"/>
      <c r="L7" s="87"/>
      <c r="M7" s="87"/>
      <c r="N7" s="87"/>
      <c r="O7" s="87"/>
      <c r="P7" s="115"/>
      <c r="Q7" s="115"/>
      <c r="R7" s="87"/>
      <c r="S7" s="87"/>
      <c r="T7" s="87"/>
      <c r="U7" s="99"/>
      <c r="V7" s="87"/>
      <c r="W7" s="87"/>
      <c r="X7" s="96"/>
      <c r="Y7" s="93"/>
      <c r="Z7" s="90"/>
      <c r="AA7" s="74"/>
      <c r="AC7" s="52"/>
      <c r="AD7" s="52"/>
      <c r="AE7" s="63">
        <v>4</v>
      </c>
      <c r="AF7" s="126" t="s">
        <v>37</v>
      </c>
      <c r="AG7" s="126"/>
      <c r="AH7" s="126"/>
      <c r="AI7" s="126"/>
      <c r="AJ7" s="127"/>
      <c r="AK7" s="3"/>
      <c r="AL7" s="2"/>
    </row>
    <row r="8" spans="1:39" ht="14.25" customHeight="1" thickBot="1">
      <c r="A8" s="44"/>
      <c r="B8" s="43"/>
      <c r="C8" s="36"/>
      <c r="D8" s="101"/>
      <c r="E8" s="107"/>
      <c r="F8" s="130"/>
      <c r="G8" s="130"/>
      <c r="H8" s="130"/>
      <c r="I8" s="130"/>
      <c r="J8" s="130"/>
      <c r="K8" s="87"/>
      <c r="L8" s="87"/>
      <c r="M8" s="87"/>
      <c r="N8" s="87"/>
      <c r="O8" s="87"/>
      <c r="P8" s="115"/>
      <c r="Q8" s="115"/>
      <c r="R8" s="87"/>
      <c r="S8" s="87"/>
      <c r="T8" s="87"/>
      <c r="U8" s="99"/>
      <c r="V8" s="87"/>
      <c r="W8" s="87"/>
      <c r="X8" s="96"/>
      <c r="Y8" s="93"/>
      <c r="Z8" s="90"/>
      <c r="AA8" s="74"/>
      <c r="AC8" s="52"/>
      <c r="AD8" s="52"/>
      <c r="AE8" s="4"/>
      <c r="AF8" s="3"/>
      <c r="AG8" s="3"/>
      <c r="AH8" s="3"/>
      <c r="AI8" s="3"/>
      <c r="AJ8" s="3"/>
      <c r="AK8" s="3"/>
      <c r="AL8" s="2"/>
    </row>
    <row r="9" spans="1:39" ht="13.5" customHeight="1" thickBot="1">
      <c r="A9" s="45" t="s">
        <v>1</v>
      </c>
      <c r="B9" s="46" t="s">
        <v>15</v>
      </c>
      <c r="C9" s="36"/>
      <c r="D9" s="102"/>
      <c r="E9" s="108"/>
      <c r="F9" s="60">
        <v>10</v>
      </c>
      <c r="G9" s="61">
        <v>10</v>
      </c>
      <c r="H9" s="61">
        <v>10</v>
      </c>
      <c r="I9" s="61">
        <v>10</v>
      </c>
      <c r="J9" s="61">
        <v>10</v>
      </c>
      <c r="K9" s="33">
        <f>SUM(F9:J9)</f>
        <v>50</v>
      </c>
      <c r="L9" s="61" t="s">
        <v>31</v>
      </c>
      <c r="M9" s="61" t="s">
        <v>31</v>
      </c>
      <c r="N9" s="61" t="s">
        <v>36</v>
      </c>
      <c r="O9" s="61">
        <v>75</v>
      </c>
      <c r="P9" s="116"/>
      <c r="Q9" s="116"/>
      <c r="R9" s="62" t="s">
        <v>31</v>
      </c>
      <c r="S9" s="62" t="s">
        <v>33</v>
      </c>
      <c r="T9" s="62" t="s">
        <v>34</v>
      </c>
      <c r="U9" s="62" t="s">
        <v>33</v>
      </c>
      <c r="V9" s="62" t="s">
        <v>35</v>
      </c>
      <c r="W9" s="34">
        <f>L9+M9</f>
        <v>20</v>
      </c>
      <c r="X9" s="97"/>
      <c r="Y9" s="94"/>
      <c r="Z9" s="91"/>
      <c r="AA9" s="75"/>
      <c r="AC9" s="52"/>
      <c r="AD9" s="52"/>
      <c r="AE9" s="16"/>
      <c r="AF9" s="48"/>
      <c r="AG9" s="48"/>
      <c r="AH9" s="48"/>
      <c r="AI9" s="48"/>
      <c r="AJ9" s="48"/>
      <c r="AK9" s="48"/>
      <c r="AL9" s="2"/>
    </row>
    <row r="10" spans="1:39" ht="24.6" customHeight="1" thickBot="1">
      <c r="A10" s="35">
        <v>1</v>
      </c>
      <c r="B10" s="18"/>
      <c r="C10" s="36"/>
      <c r="D10" s="14">
        <f>A10</f>
        <v>1</v>
      </c>
      <c r="E10" s="49"/>
      <c r="F10" s="22"/>
      <c r="G10" s="22"/>
      <c r="H10" s="22"/>
      <c r="I10" s="22"/>
      <c r="J10" s="22"/>
      <c r="K10" s="1">
        <f>SUM(F10:J10)</f>
        <v>0</v>
      </c>
      <c r="L10" s="22"/>
      <c r="M10" s="22"/>
      <c r="N10" s="22"/>
      <c r="O10" s="23"/>
      <c r="P10" s="50"/>
      <c r="Q10" s="50"/>
      <c r="R10" s="25"/>
      <c r="S10" s="24">
        <f>N10*$S$9/$N$9</f>
        <v>0</v>
      </c>
      <c r="T10" s="24">
        <f>O10*$T$9/$O$9</f>
        <v>0</v>
      </c>
      <c r="U10" s="24">
        <f>K10*$U$9/$K$9</f>
        <v>0</v>
      </c>
      <c r="V10" s="25"/>
      <c r="W10" s="24">
        <f>L10+M10</f>
        <v>0</v>
      </c>
      <c r="X10" s="26">
        <f>Z10*100/$AD$10</f>
        <v>0</v>
      </c>
      <c r="Y10" s="30" t="str">
        <f t="shared" ref="Y10:Y59" si="0">IF(P10&gt;=$AE$7,"F",AA10)</f>
        <v>F</v>
      </c>
      <c r="Z10" s="27">
        <f>R10+S10+T10+U10+V10+W10</f>
        <v>0</v>
      </c>
      <c r="AA10" s="28" t="str">
        <f>IF(X10&gt;$AF$21,"A+",IF(X10&gt;$AF$22,"A-",IF(X10&gt;$AF$23,"B+",IF(X10&gt;$AF$24,"B-",IF(X10&gt;$AF$25,"C+",IF(X10&gt;$AF$26,"C-",IF(X10&gt;$AF$27,"D+",IF(X10&gt;$AF$28,"D-","F"))))))))</f>
        <v>F</v>
      </c>
      <c r="AC10" s="51"/>
      <c r="AD10" s="64">
        <v>10</v>
      </c>
      <c r="AE10" s="136" t="s">
        <v>39</v>
      </c>
      <c r="AF10" s="137"/>
      <c r="AG10" s="137"/>
      <c r="AH10" s="137"/>
      <c r="AI10" s="137"/>
      <c r="AJ10" s="137"/>
      <c r="AK10" s="137"/>
      <c r="AL10" s="138"/>
    </row>
    <row r="11" spans="1:39" ht="24.6" customHeight="1">
      <c r="A11" s="37">
        <v>2</v>
      </c>
      <c r="B11" s="19"/>
      <c r="C11" s="36"/>
      <c r="D11" s="14">
        <f>A11</f>
        <v>2</v>
      </c>
      <c r="E11" s="49"/>
      <c r="F11" s="22"/>
      <c r="G11" s="22"/>
      <c r="H11" s="22"/>
      <c r="I11" s="22"/>
      <c r="J11" s="22"/>
      <c r="K11" s="1">
        <f t="shared" ref="K11:K30" si="1">SUM(F11:J11)</f>
        <v>0</v>
      </c>
      <c r="L11" s="22"/>
      <c r="M11" s="22"/>
      <c r="N11" s="22"/>
      <c r="O11" s="23"/>
      <c r="P11" s="50"/>
      <c r="Q11" s="50"/>
      <c r="R11" s="25"/>
      <c r="S11" s="24">
        <f t="shared" ref="S11:S59" si="2">N11*$S$9/$N$9</f>
        <v>0</v>
      </c>
      <c r="T11" s="24">
        <f t="shared" ref="T11:T59" si="3">O11*$T$9/$O$9</f>
        <v>0</v>
      </c>
      <c r="U11" s="24">
        <f>K11*$U$9/$K$9</f>
        <v>0</v>
      </c>
      <c r="V11" s="25"/>
      <c r="W11" s="24">
        <f t="shared" ref="W11:W30" si="4">L11+M11</f>
        <v>0</v>
      </c>
      <c r="X11" s="26">
        <f>Z11*100/$AD$10</f>
        <v>0</v>
      </c>
      <c r="Y11" s="30" t="str">
        <f t="shared" si="0"/>
        <v>F</v>
      </c>
      <c r="Z11" s="27">
        <f t="shared" ref="Z11:Z59" si="5">R11+S11+T11+U11+V11+W11</f>
        <v>0</v>
      </c>
      <c r="AA11" s="28" t="str">
        <f t="shared" ref="AA11:AA59" si="6">IF(X11&gt;$AF$21,"A+",IF(X11&gt;$AF$22,"A-",IF(X11&gt;$AF$23,"B+",IF(X11&gt;$AF$24,"B-",IF(X11&gt;$AF$25,"C+",IF(X11&gt;$AF$26,"C-",IF(X11&gt;$AF$27,"D+",IF(X11&gt;$AF$28,"D-","F"))))))))</f>
        <v>F</v>
      </c>
      <c r="AD11" s="15"/>
      <c r="AE11" s="15"/>
      <c r="AG11" s="17"/>
    </row>
    <row r="12" spans="1:39" ht="24.6" customHeight="1" thickBot="1">
      <c r="A12" s="37">
        <v>3</v>
      </c>
      <c r="B12" s="19"/>
      <c r="C12" s="36"/>
      <c r="D12" s="14">
        <f t="shared" ref="D12:D30" si="7">A12</f>
        <v>3</v>
      </c>
      <c r="E12" s="49"/>
      <c r="F12" s="22"/>
      <c r="G12" s="22"/>
      <c r="H12" s="22"/>
      <c r="I12" s="22"/>
      <c r="J12" s="22"/>
      <c r="K12" s="1">
        <f t="shared" si="1"/>
        <v>0</v>
      </c>
      <c r="L12" s="22"/>
      <c r="M12" s="22"/>
      <c r="N12" s="22"/>
      <c r="O12" s="23"/>
      <c r="P12" s="50"/>
      <c r="Q12" s="50"/>
      <c r="R12" s="25"/>
      <c r="S12" s="24">
        <f t="shared" si="2"/>
        <v>0</v>
      </c>
      <c r="T12" s="24">
        <f t="shared" si="3"/>
        <v>0</v>
      </c>
      <c r="U12" s="24">
        <f t="shared" ref="U12:U59" si="8">K12*$U$9/$K$9</f>
        <v>0</v>
      </c>
      <c r="V12" s="25"/>
      <c r="W12" s="24">
        <f t="shared" si="4"/>
        <v>0</v>
      </c>
      <c r="X12" s="26">
        <f t="shared" ref="X12:X55" si="9">Z12*100/$AD$10</f>
        <v>0</v>
      </c>
      <c r="Y12" s="30" t="str">
        <f t="shared" si="0"/>
        <v>F</v>
      </c>
      <c r="Z12" s="27">
        <f t="shared" si="5"/>
        <v>0</v>
      </c>
      <c r="AA12" s="28" t="str">
        <f t="shared" si="6"/>
        <v>F</v>
      </c>
      <c r="AC12" s="139" t="s">
        <v>51</v>
      </c>
      <c r="AD12" s="139"/>
      <c r="AE12" s="139"/>
      <c r="AF12" s="139"/>
      <c r="AG12" s="139"/>
      <c r="AH12" s="139"/>
      <c r="AI12" s="139"/>
      <c r="AJ12" s="139"/>
      <c r="AK12" s="139"/>
      <c r="AL12" s="139"/>
    </row>
    <row r="13" spans="1:39" ht="24.6" customHeight="1">
      <c r="A13" s="37">
        <v>4</v>
      </c>
      <c r="B13" s="19"/>
      <c r="C13" s="36"/>
      <c r="D13" s="14">
        <f t="shared" si="7"/>
        <v>4</v>
      </c>
      <c r="E13" s="49"/>
      <c r="F13" s="22"/>
      <c r="G13" s="22"/>
      <c r="H13" s="22"/>
      <c r="I13" s="22"/>
      <c r="J13" s="22"/>
      <c r="K13" s="1">
        <f t="shared" si="1"/>
        <v>0</v>
      </c>
      <c r="L13" s="22"/>
      <c r="M13" s="22"/>
      <c r="N13" s="22"/>
      <c r="O13" s="23"/>
      <c r="P13" s="50"/>
      <c r="Q13" s="50"/>
      <c r="R13" s="25"/>
      <c r="S13" s="24">
        <f t="shared" si="2"/>
        <v>0</v>
      </c>
      <c r="T13" s="24">
        <f t="shared" si="3"/>
        <v>0</v>
      </c>
      <c r="U13" s="24">
        <f t="shared" si="8"/>
        <v>0</v>
      </c>
      <c r="V13" s="25"/>
      <c r="W13" s="24">
        <f t="shared" si="4"/>
        <v>0</v>
      </c>
      <c r="X13" s="26">
        <f t="shared" si="9"/>
        <v>0</v>
      </c>
      <c r="Y13" s="30" t="str">
        <f t="shared" si="0"/>
        <v>F</v>
      </c>
      <c r="Z13" s="27">
        <f t="shared" si="5"/>
        <v>0</v>
      </c>
      <c r="AA13" s="28" t="str">
        <f t="shared" si="6"/>
        <v>F</v>
      </c>
      <c r="AC13" s="76" t="s">
        <v>4</v>
      </c>
      <c r="AD13" s="77"/>
      <c r="AE13" s="128"/>
      <c r="AF13" s="129"/>
      <c r="AG13" s="128"/>
      <c r="AH13" s="129"/>
      <c r="AI13" s="133"/>
      <c r="AJ13" s="129"/>
      <c r="AK13" s="133"/>
      <c r="AL13" s="134"/>
    </row>
    <row r="14" spans="1:39" ht="24.6" customHeight="1">
      <c r="A14" s="37">
        <v>5</v>
      </c>
      <c r="B14" s="19"/>
      <c r="C14" s="36"/>
      <c r="D14" s="14">
        <f t="shared" si="7"/>
        <v>5</v>
      </c>
      <c r="E14" s="49"/>
      <c r="F14" s="22"/>
      <c r="G14" s="22"/>
      <c r="H14" s="22"/>
      <c r="I14" s="22"/>
      <c r="J14" s="22"/>
      <c r="K14" s="1">
        <f t="shared" si="1"/>
        <v>0</v>
      </c>
      <c r="L14" s="22"/>
      <c r="M14" s="22"/>
      <c r="N14" s="22"/>
      <c r="O14" s="23"/>
      <c r="P14" s="50"/>
      <c r="Q14" s="50"/>
      <c r="R14" s="25"/>
      <c r="S14" s="24">
        <f t="shared" si="2"/>
        <v>0</v>
      </c>
      <c r="T14" s="24">
        <f t="shared" si="3"/>
        <v>0</v>
      </c>
      <c r="U14" s="24">
        <f t="shared" si="8"/>
        <v>0</v>
      </c>
      <c r="V14" s="25"/>
      <c r="W14" s="24">
        <f t="shared" si="4"/>
        <v>0</v>
      </c>
      <c r="X14" s="26">
        <f t="shared" si="9"/>
        <v>0</v>
      </c>
      <c r="Y14" s="30" t="str">
        <f t="shared" si="0"/>
        <v>F</v>
      </c>
      <c r="Z14" s="27">
        <f t="shared" si="5"/>
        <v>0</v>
      </c>
      <c r="AA14" s="28" t="str">
        <f t="shared" si="6"/>
        <v>F</v>
      </c>
      <c r="AC14" s="71">
        <v>50</v>
      </c>
      <c r="AD14" s="72"/>
      <c r="AE14" s="131" t="s">
        <v>5</v>
      </c>
      <c r="AF14" s="132"/>
      <c r="AG14" s="131" t="s">
        <v>6</v>
      </c>
      <c r="AH14" s="132"/>
      <c r="AI14" s="131" t="s">
        <v>7</v>
      </c>
      <c r="AJ14" s="132"/>
      <c r="AK14" s="131" t="s">
        <v>8</v>
      </c>
      <c r="AL14" s="135"/>
      <c r="AM14" s="59" t="s">
        <v>52</v>
      </c>
    </row>
    <row r="15" spans="1:39" ht="24.6" customHeight="1">
      <c r="A15" s="37">
        <v>6</v>
      </c>
      <c r="B15" s="19"/>
      <c r="C15" s="36"/>
      <c r="D15" s="14">
        <f t="shared" si="7"/>
        <v>6</v>
      </c>
      <c r="E15" s="49"/>
      <c r="F15" s="22"/>
      <c r="G15" s="22"/>
      <c r="H15" s="22"/>
      <c r="I15" s="22"/>
      <c r="J15" s="22"/>
      <c r="K15" s="1">
        <f t="shared" si="1"/>
        <v>0</v>
      </c>
      <c r="L15" s="22"/>
      <c r="M15" s="22"/>
      <c r="N15" s="22"/>
      <c r="O15" s="23"/>
      <c r="P15" s="50"/>
      <c r="Q15" s="50"/>
      <c r="R15" s="25"/>
      <c r="S15" s="24">
        <f t="shared" si="2"/>
        <v>0</v>
      </c>
      <c r="T15" s="24">
        <f t="shared" si="3"/>
        <v>0</v>
      </c>
      <c r="U15" s="24">
        <f t="shared" si="8"/>
        <v>0</v>
      </c>
      <c r="V15" s="25"/>
      <c r="W15" s="24">
        <f t="shared" si="4"/>
        <v>0</v>
      </c>
      <c r="X15" s="26">
        <f t="shared" si="9"/>
        <v>0</v>
      </c>
      <c r="Y15" s="30" t="str">
        <f t="shared" si="0"/>
        <v>F</v>
      </c>
      <c r="Z15" s="27">
        <f t="shared" si="5"/>
        <v>0</v>
      </c>
      <c r="AA15" s="28" t="str">
        <f t="shared" si="6"/>
        <v>F</v>
      </c>
      <c r="AC15" s="69" t="s">
        <v>9</v>
      </c>
      <c r="AD15" s="70"/>
      <c r="AE15" s="117">
        <f>AC14*0.2</f>
        <v>10</v>
      </c>
      <c r="AF15" s="118"/>
      <c r="AG15" s="117">
        <f>AC14*0.25</f>
        <v>12.5</v>
      </c>
      <c r="AH15" s="118"/>
      <c r="AI15" s="117">
        <f>AC14*0.3</f>
        <v>15</v>
      </c>
      <c r="AJ15" s="118"/>
      <c r="AK15" s="119">
        <f>COUNTIF(Y10:Y59,"A*")</f>
        <v>0</v>
      </c>
      <c r="AL15" s="120"/>
      <c r="AM15" s="32" t="s">
        <v>22</v>
      </c>
    </row>
    <row r="16" spans="1:39" ht="24.6" customHeight="1">
      <c r="A16" s="37">
        <v>7</v>
      </c>
      <c r="B16" s="19"/>
      <c r="C16" s="36"/>
      <c r="D16" s="14">
        <f t="shared" si="7"/>
        <v>7</v>
      </c>
      <c r="E16" s="49"/>
      <c r="F16" s="22"/>
      <c r="G16" s="22"/>
      <c r="H16" s="22"/>
      <c r="I16" s="22"/>
      <c r="J16" s="22"/>
      <c r="K16" s="1">
        <f t="shared" si="1"/>
        <v>0</v>
      </c>
      <c r="L16" s="22"/>
      <c r="M16" s="22"/>
      <c r="N16" s="22"/>
      <c r="O16" s="23"/>
      <c r="P16" s="50"/>
      <c r="Q16" s="50"/>
      <c r="R16" s="25"/>
      <c r="S16" s="24">
        <f t="shared" si="2"/>
        <v>0</v>
      </c>
      <c r="T16" s="24">
        <f t="shared" si="3"/>
        <v>0</v>
      </c>
      <c r="U16" s="24">
        <f t="shared" si="8"/>
        <v>0</v>
      </c>
      <c r="V16" s="25"/>
      <c r="W16" s="24">
        <f t="shared" si="4"/>
        <v>0</v>
      </c>
      <c r="X16" s="26">
        <f t="shared" si="9"/>
        <v>0</v>
      </c>
      <c r="Y16" s="30" t="str">
        <f t="shared" si="0"/>
        <v>F</v>
      </c>
      <c r="Z16" s="27">
        <f t="shared" si="5"/>
        <v>0</v>
      </c>
      <c r="AA16" s="28" t="str">
        <f t="shared" si="6"/>
        <v>F</v>
      </c>
      <c r="AC16" s="69" t="s">
        <v>10</v>
      </c>
      <c r="AD16" s="70"/>
      <c r="AE16" s="117">
        <f>AC14*0.3</f>
        <v>15</v>
      </c>
      <c r="AF16" s="118"/>
      <c r="AG16" s="117">
        <f>AC14*0.35</f>
        <v>17.5</v>
      </c>
      <c r="AH16" s="118"/>
      <c r="AI16" s="117">
        <f>AC14*0.4</f>
        <v>20</v>
      </c>
      <c r="AJ16" s="118"/>
      <c r="AK16" s="119">
        <f>COUNTIF(Y10:Y59,"B*")</f>
        <v>0</v>
      </c>
      <c r="AL16" s="120"/>
      <c r="AM16" s="32" t="s">
        <v>23</v>
      </c>
    </row>
    <row r="17" spans="1:39" ht="24.6" customHeight="1">
      <c r="A17" s="37">
        <v>8</v>
      </c>
      <c r="B17" s="19"/>
      <c r="C17" s="36"/>
      <c r="D17" s="14">
        <f t="shared" si="7"/>
        <v>8</v>
      </c>
      <c r="E17" s="49"/>
      <c r="F17" s="22"/>
      <c r="G17" s="22"/>
      <c r="H17" s="22"/>
      <c r="I17" s="22"/>
      <c r="J17" s="22"/>
      <c r="K17" s="1">
        <f t="shared" si="1"/>
        <v>0</v>
      </c>
      <c r="L17" s="22"/>
      <c r="M17" s="22"/>
      <c r="N17" s="22"/>
      <c r="O17" s="23"/>
      <c r="P17" s="50"/>
      <c r="Q17" s="50"/>
      <c r="R17" s="25"/>
      <c r="S17" s="24">
        <f t="shared" si="2"/>
        <v>0</v>
      </c>
      <c r="T17" s="24">
        <f t="shared" si="3"/>
        <v>0</v>
      </c>
      <c r="U17" s="24">
        <f t="shared" si="8"/>
        <v>0</v>
      </c>
      <c r="V17" s="25"/>
      <c r="W17" s="24">
        <f t="shared" si="4"/>
        <v>0</v>
      </c>
      <c r="X17" s="26">
        <f t="shared" si="9"/>
        <v>0</v>
      </c>
      <c r="Y17" s="30" t="str">
        <f t="shared" si="0"/>
        <v>F</v>
      </c>
      <c r="Z17" s="27">
        <f t="shared" si="5"/>
        <v>0</v>
      </c>
      <c r="AA17" s="28" t="str">
        <f t="shared" si="6"/>
        <v>F</v>
      </c>
      <c r="AC17" s="69" t="s">
        <v>11</v>
      </c>
      <c r="AD17" s="70"/>
      <c r="AE17" s="117">
        <f>AC14*0.2</f>
        <v>10</v>
      </c>
      <c r="AF17" s="118"/>
      <c r="AG17" s="117">
        <f>AC14*0.25</f>
        <v>12.5</v>
      </c>
      <c r="AH17" s="118"/>
      <c r="AI17" s="117">
        <f>AC14*0.3</f>
        <v>15</v>
      </c>
      <c r="AJ17" s="118"/>
      <c r="AK17" s="119">
        <f>COUNTIF(Y10:Y59,"C*")</f>
        <v>0</v>
      </c>
      <c r="AL17" s="120"/>
      <c r="AM17" s="32" t="s">
        <v>22</v>
      </c>
    </row>
    <row r="18" spans="1:39" ht="24.6" customHeight="1">
      <c r="A18" s="37">
        <v>9</v>
      </c>
      <c r="B18" s="19"/>
      <c r="C18" s="36"/>
      <c r="D18" s="14">
        <f t="shared" si="7"/>
        <v>9</v>
      </c>
      <c r="E18" s="49"/>
      <c r="F18" s="22"/>
      <c r="G18" s="22"/>
      <c r="H18" s="22"/>
      <c r="I18" s="22"/>
      <c r="J18" s="22"/>
      <c r="K18" s="1">
        <f t="shared" si="1"/>
        <v>0</v>
      </c>
      <c r="L18" s="22"/>
      <c r="M18" s="22"/>
      <c r="N18" s="22"/>
      <c r="O18" s="23"/>
      <c r="P18" s="50"/>
      <c r="Q18" s="50"/>
      <c r="R18" s="25"/>
      <c r="S18" s="24">
        <f t="shared" si="2"/>
        <v>0</v>
      </c>
      <c r="T18" s="24">
        <f t="shared" si="3"/>
        <v>0</v>
      </c>
      <c r="U18" s="24">
        <f t="shared" si="8"/>
        <v>0</v>
      </c>
      <c r="V18" s="25"/>
      <c r="W18" s="24">
        <f t="shared" si="4"/>
        <v>0</v>
      </c>
      <c r="X18" s="26">
        <f t="shared" si="9"/>
        <v>0</v>
      </c>
      <c r="Y18" s="30" t="str">
        <f t="shared" si="0"/>
        <v>F</v>
      </c>
      <c r="Z18" s="27">
        <f t="shared" si="5"/>
        <v>0</v>
      </c>
      <c r="AA18" s="28" t="str">
        <f t="shared" si="6"/>
        <v>F</v>
      </c>
      <c r="AC18" s="69" t="s">
        <v>12</v>
      </c>
      <c r="AD18" s="70"/>
      <c r="AE18" s="117">
        <f>AC14*0.05</f>
        <v>2.5</v>
      </c>
      <c r="AF18" s="118"/>
      <c r="AG18" s="117">
        <f>AC14*0.1</f>
        <v>5</v>
      </c>
      <c r="AH18" s="118"/>
      <c r="AI18" s="117">
        <f>AC14*0.15</f>
        <v>7.5</v>
      </c>
      <c r="AJ18" s="118"/>
      <c r="AK18" s="119">
        <f>COUNTIF(Y10:Y59,"D*")</f>
        <v>0</v>
      </c>
      <c r="AL18" s="120"/>
      <c r="AM18" s="32" t="s">
        <v>24</v>
      </c>
    </row>
    <row r="19" spans="1:39" ht="24.6" customHeight="1" thickBot="1">
      <c r="A19" s="37">
        <v>10</v>
      </c>
      <c r="B19" s="19"/>
      <c r="C19" s="36"/>
      <c r="D19" s="14">
        <f t="shared" si="7"/>
        <v>10</v>
      </c>
      <c r="E19" s="49"/>
      <c r="F19" s="22"/>
      <c r="G19" s="22"/>
      <c r="H19" s="22"/>
      <c r="I19" s="22"/>
      <c r="J19" s="22"/>
      <c r="K19" s="1">
        <f t="shared" si="1"/>
        <v>0</v>
      </c>
      <c r="L19" s="22"/>
      <c r="M19" s="22"/>
      <c r="N19" s="22"/>
      <c r="O19" s="23"/>
      <c r="P19" s="50"/>
      <c r="Q19" s="50"/>
      <c r="R19" s="25"/>
      <c r="S19" s="24">
        <f t="shared" si="2"/>
        <v>0</v>
      </c>
      <c r="T19" s="24">
        <f t="shared" si="3"/>
        <v>0</v>
      </c>
      <c r="U19" s="24">
        <f t="shared" si="8"/>
        <v>0</v>
      </c>
      <c r="V19" s="25"/>
      <c r="W19" s="24">
        <f t="shared" si="4"/>
        <v>0</v>
      </c>
      <c r="X19" s="26">
        <f t="shared" si="9"/>
        <v>0</v>
      </c>
      <c r="Y19" s="30" t="str">
        <f t="shared" si="0"/>
        <v>F</v>
      </c>
      <c r="Z19" s="27">
        <f t="shared" si="5"/>
        <v>0</v>
      </c>
      <c r="AA19" s="28" t="str">
        <f t="shared" si="6"/>
        <v>F</v>
      </c>
      <c r="AC19" s="84" t="s">
        <v>13</v>
      </c>
      <c r="AD19" s="85"/>
      <c r="AE19" s="121">
        <v>0</v>
      </c>
      <c r="AF19" s="122"/>
      <c r="AG19" s="121">
        <f>AC14*0.05</f>
        <v>2.5</v>
      </c>
      <c r="AH19" s="122"/>
      <c r="AI19" s="121">
        <f>AC14*0.1</f>
        <v>5</v>
      </c>
      <c r="AJ19" s="122"/>
      <c r="AK19" s="123">
        <f>COUNTIF(Y10:Y59,"F*")</f>
        <v>50</v>
      </c>
      <c r="AL19" s="124"/>
      <c r="AM19" s="32" t="s">
        <v>25</v>
      </c>
    </row>
    <row r="20" spans="1:39" ht="24.6" customHeight="1" thickBot="1">
      <c r="A20" s="37">
        <v>11</v>
      </c>
      <c r="B20" s="19"/>
      <c r="C20" s="36"/>
      <c r="D20" s="14">
        <f t="shared" si="7"/>
        <v>11</v>
      </c>
      <c r="E20" s="49"/>
      <c r="F20" s="22"/>
      <c r="G20" s="22"/>
      <c r="H20" s="22"/>
      <c r="I20" s="22"/>
      <c r="J20" s="22"/>
      <c r="K20" s="1">
        <f t="shared" si="1"/>
        <v>0</v>
      </c>
      <c r="L20" s="22"/>
      <c r="M20" s="22"/>
      <c r="N20" s="22"/>
      <c r="O20" s="23"/>
      <c r="P20" s="50"/>
      <c r="Q20" s="50"/>
      <c r="R20" s="25"/>
      <c r="S20" s="24">
        <f t="shared" si="2"/>
        <v>0</v>
      </c>
      <c r="T20" s="24">
        <f t="shared" si="3"/>
        <v>0</v>
      </c>
      <c r="U20" s="24">
        <f t="shared" si="8"/>
        <v>0</v>
      </c>
      <c r="V20" s="25"/>
      <c r="W20" s="24">
        <f t="shared" si="4"/>
        <v>0</v>
      </c>
      <c r="X20" s="26">
        <f t="shared" si="9"/>
        <v>0</v>
      </c>
      <c r="Y20" s="30" t="str">
        <f t="shared" si="0"/>
        <v>F</v>
      </c>
      <c r="Z20" s="27">
        <f t="shared" si="5"/>
        <v>0</v>
      </c>
      <c r="AA20" s="28" t="str">
        <f t="shared" si="6"/>
        <v>F</v>
      </c>
    </row>
    <row r="21" spans="1:39" ht="24.6" customHeight="1">
      <c r="A21" s="37">
        <v>12</v>
      </c>
      <c r="B21" s="19"/>
      <c r="C21" s="36"/>
      <c r="D21" s="14">
        <f t="shared" si="7"/>
        <v>12</v>
      </c>
      <c r="E21" s="49"/>
      <c r="F21" s="22"/>
      <c r="G21" s="22"/>
      <c r="H21" s="22"/>
      <c r="I21" s="22"/>
      <c r="J21" s="22"/>
      <c r="K21" s="1">
        <f t="shared" si="1"/>
        <v>0</v>
      </c>
      <c r="L21" s="22"/>
      <c r="M21" s="22"/>
      <c r="N21" s="22"/>
      <c r="O21" s="23"/>
      <c r="P21" s="50"/>
      <c r="Q21" s="50"/>
      <c r="R21" s="25"/>
      <c r="S21" s="24">
        <f t="shared" si="2"/>
        <v>0</v>
      </c>
      <c r="T21" s="24">
        <f t="shared" si="3"/>
        <v>0</v>
      </c>
      <c r="U21" s="24">
        <f t="shared" si="8"/>
        <v>0</v>
      </c>
      <c r="V21" s="25"/>
      <c r="W21" s="24">
        <f t="shared" si="4"/>
        <v>0</v>
      </c>
      <c r="X21" s="26">
        <f t="shared" si="9"/>
        <v>0</v>
      </c>
      <c r="Y21" s="30" t="str">
        <f t="shared" si="0"/>
        <v>F</v>
      </c>
      <c r="Z21" s="27">
        <f t="shared" si="5"/>
        <v>0</v>
      </c>
      <c r="AA21" s="28" t="str">
        <f t="shared" si="6"/>
        <v>F</v>
      </c>
      <c r="AD21" s="53" t="s">
        <v>40</v>
      </c>
      <c r="AE21" s="54" t="s">
        <v>41</v>
      </c>
      <c r="AF21" s="78">
        <v>94.49</v>
      </c>
      <c r="AG21" s="78"/>
      <c r="AH21" s="79"/>
    </row>
    <row r="22" spans="1:39" ht="24.6" customHeight="1">
      <c r="A22" s="37">
        <v>13</v>
      </c>
      <c r="B22" s="19"/>
      <c r="C22" s="36"/>
      <c r="D22" s="14">
        <f t="shared" si="7"/>
        <v>13</v>
      </c>
      <c r="E22" s="49"/>
      <c r="F22" s="22"/>
      <c r="G22" s="22"/>
      <c r="H22" s="22"/>
      <c r="I22" s="22"/>
      <c r="J22" s="22"/>
      <c r="K22" s="1">
        <f t="shared" si="1"/>
        <v>0</v>
      </c>
      <c r="L22" s="22"/>
      <c r="M22" s="22"/>
      <c r="N22" s="22"/>
      <c r="O22" s="23"/>
      <c r="P22" s="50"/>
      <c r="Q22" s="50"/>
      <c r="R22" s="25"/>
      <c r="S22" s="24">
        <f t="shared" si="2"/>
        <v>0</v>
      </c>
      <c r="T22" s="24">
        <f t="shared" si="3"/>
        <v>0</v>
      </c>
      <c r="U22" s="24">
        <f t="shared" si="8"/>
        <v>0</v>
      </c>
      <c r="V22" s="25"/>
      <c r="W22" s="24">
        <f t="shared" si="4"/>
        <v>0</v>
      </c>
      <c r="X22" s="26">
        <f t="shared" si="9"/>
        <v>0</v>
      </c>
      <c r="Y22" s="30" t="str">
        <f t="shared" si="0"/>
        <v>F</v>
      </c>
      <c r="Z22" s="27">
        <f t="shared" si="5"/>
        <v>0</v>
      </c>
      <c r="AA22" s="28" t="str">
        <f t="shared" si="6"/>
        <v>F</v>
      </c>
      <c r="AD22" s="55" t="s">
        <v>42</v>
      </c>
      <c r="AE22" s="56" t="s">
        <v>41</v>
      </c>
      <c r="AF22" s="65">
        <v>89.49</v>
      </c>
      <c r="AG22" s="65"/>
      <c r="AH22" s="66"/>
    </row>
    <row r="23" spans="1:39" ht="24.6" customHeight="1">
      <c r="A23" s="37">
        <v>14</v>
      </c>
      <c r="B23" s="19"/>
      <c r="C23" s="36"/>
      <c r="D23" s="14">
        <f t="shared" si="7"/>
        <v>14</v>
      </c>
      <c r="E23" s="49"/>
      <c r="F23" s="21"/>
      <c r="G23" s="21"/>
      <c r="H23" s="21"/>
      <c r="I23" s="21"/>
      <c r="J23" s="21"/>
      <c r="K23" s="1">
        <f t="shared" si="1"/>
        <v>0</v>
      </c>
      <c r="L23" s="21"/>
      <c r="M23" s="21"/>
      <c r="N23" s="21"/>
      <c r="O23" s="21"/>
      <c r="P23" s="50"/>
      <c r="Q23" s="50"/>
      <c r="R23" s="25"/>
      <c r="S23" s="24">
        <f t="shared" si="2"/>
        <v>0</v>
      </c>
      <c r="T23" s="24">
        <f t="shared" si="3"/>
        <v>0</v>
      </c>
      <c r="U23" s="24">
        <f t="shared" si="8"/>
        <v>0</v>
      </c>
      <c r="V23" s="25"/>
      <c r="W23" s="24">
        <f>L23+M23</f>
        <v>0</v>
      </c>
      <c r="X23" s="26">
        <f t="shared" si="9"/>
        <v>0</v>
      </c>
      <c r="Y23" s="30" t="str">
        <f t="shared" si="0"/>
        <v>F</v>
      </c>
      <c r="Z23" s="27">
        <f t="shared" si="5"/>
        <v>0</v>
      </c>
      <c r="AA23" s="28" t="str">
        <f t="shared" si="6"/>
        <v>F</v>
      </c>
      <c r="AD23" s="55" t="s">
        <v>43</v>
      </c>
      <c r="AE23" s="56" t="s">
        <v>41</v>
      </c>
      <c r="AF23" s="65">
        <v>84.49</v>
      </c>
      <c r="AG23" s="65"/>
      <c r="AH23" s="66"/>
    </row>
    <row r="24" spans="1:39" ht="24.6" customHeight="1">
      <c r="A24" s="37">
        <v>15</v>
      </c>
      <c r="B24" s="19"/>
      <c r="C24" s="36"/>
      <c r="D24" s="14">
        <f t="shared" si="7"/>
        <v>15</v>
      </c>
      <c r="E24" s="49"/>
      <c r="F24" s="22"/>
      <c r="G24" s="22"/>
      <c r="H24" s="22"/>
      <c r="I24" s="22"/>
      <c r="J24" s="22"/>
      <c r="K24" s="1">
        <f t="shared" si="1"/>
        <v>0</v>
      </c>
      <c r="L24" s="22"/>
      <c r="M24" s="22"/>
      <c r="N24" s="22"/>
      <c r="O24" s="22"/>
      <c r="P24" s="50"/>
      <c r="Q24" s="50"/>
      <c r="R24" s="25"/>
      <c r="S24" s="24">
        <f t="shared" si="2"/>
        <v>0</v>
      </c>
      <c r="T24" s="24">
        <f t="shared" si="3"/>
        <v>0</v>
      </c>
      <c r="U24" s="24">
        <f t="shared" si="8"/>
        <v>0</v>
      </c>
      <c r="V24" s="25"/>
      <c r="W24" s="24">
        <f t="shared" si="4"/>
        <v>0</v>
      </c>
      <c r="X24" s="26">
        <f t="shared" si="9"/>
        <v>0</v>
      </c>
      <c r="Y24" s="30" t="str">
        <f t="shared" si="0"/>
        <v>F</v>
      </c>
      <c r="Z24" s="27">
        <f t="shared" si="5"/>
        <v>0</v>
      </c>
      <c r="AA24" s="28" t="str">
        <f t="shared" si="6"/>
        <v>F</v>
      </c>
      <c r="AD24" s="55" t="s">
        <v>44</v>
      </c>
      <c r="AE24" s="56" t="s">
        <v>41</v>
      </c>
      <c r="AF24" s="65">
        <v>79.489999999999995</v>
      </c>
      <c r="AG24" s="65"/>
      <c r="AH24" s="66"/>
    </row>
    <row r="25" spans="1:39" ht="24.6" customHeight="1">
      <c r="A25" s="37">
        <v>16</v>
      </c>
      <c r="B25" s="19"/>
      <c r="C25" s="36"/>
      <c r="D25" s="14">
        <f t="shared" si="7"/>
        <v>16</v>
      </c>
      <c r="E25" s="49"/>
      <c r="F25" s="22"/>
      <c r="G25" s="22"/>
      <c r="H25" s="22"/>
      <c r="I25" s="22"/>
      <c r="J25" s="22"/>
      <c r="K25" s="1">
        <f t="shared" si="1"/>
        <v>0</v>
      </c>
      <c r="L25" s="22"/>
      <c r="M25" s="22"/>
      <c r="N25" s="22"/>
      <c r="O25" s="23"/>
      <c r="P25" s="50"/>
      <c r="Q25" s="50"/>
      <c r="R25" s="25"/>
      <c r="S25" s="24">
        <f t="shared" si="2"/>
        <v>0</v>
      </c>
      <c r="T25" s="24">
        <f t="shared" si="3"/>
        <v>0</v>
      </c>
      <c r="U25" s="24">
        <f t="shared" si="8"/>
        <v>0</v>
      </c>
      <c r="V25" s="25"/>
      <c r="W25" s="24">
        <f t="shared" si="4"/>
        <v>0</v>
      </c>
      <c r="X25" s="26">
        <f t="shared" si="9"/>
        <v>0</v>
      </c>
      <c r="Y25" s="30" t="str">
        <f t="shared" si="0"/>
        <v>F</v>
      </c>
      <c r="Z25" s="27">
        <f t="shared" si="5"/>
        <v>0</v>
      </c>
      <c r="AA25" s="28" t="str">
        <f t="shared" si="6"/>
        <v>F</v>
      </c>
      <c r="AD25" s="55" t="s">
        <v>45</v>
      </c>
      <c r="AE25" s="56" t="s">
        <v>41</v>
      </c>
      <c r="AF25" s="65">
        <v>74.489999999999995</v>
      </c>
      <c r="AG25" s="65"/>
      <c r="AH25" s="66"/>
    </row>
    <row r="26" spans="1:39" ht="24.6" customHeight="1">
      <c r="A26" s="37">
        <v>17</v>
      </c>
      <c r="B26" s="19"/>
      <c r="C26" s="36"/>
      <c r="D26" s="14">
        <f t="shared" si="7"/>
        <v>17</v>
      </c>
      <c r="E26" s="49"/>
      <c r="F26" s="22"/>
      <c r="G26" s="22"/>
      <c r="H26" s="22"/>
      <c r="I26" s="22"/>
      <c r="J26" s="22"/>
      <c r="K26" s="1">
        <f t="shared" si="1"/>
        <v>0</v>
      </c>
      <c r="L26" s="22"/>
      <c r="M26" s="22"/>
      <c r="N26" s="22"/>
      <c r="O26" s="23"/>
      <c r="P26" s="50"/>
      <c r="Q26" s="50"/>
      <c r="R26" s="25"/>
      <c r="S26" s="24">
        <f t="shared" si="2"/>
        <v>0</v>
      </c>
      <c r="T26" s="24">
        <f t="shared" si="3"/>
        <v>0</v>
      </c>
      <c r="U26" s="24">
        <f t="shared" si="8"/>
        <v>0</v>
      </c>
      <c r="V26" s="25"/>
      <c r="W26" s="24">
        <f t="shared" si="4"/>
        <v>0</v>
      </c>
      <c r="X26" s="26">
        <f t="shared" si="9"/>
        <v>0</v>
      </c>
      <c r="Y26" s="30" t="str">
        <f t="shared" si="0"/>
        <v>F</v>
      </c>
      <c r="Z26" s="27">
        <f t="shared" si="5"/>
        <v>0</v>
      </c>
      <c r="AA26" s="28" t="str">
        <f t="shared" si="6"/>
        <v>F</v>
      </c>
      <c r="AD26" s="55" t="s">
        <v>46</v>
      </c>
      <c r="AE26" s="56" t="s">
        <v>41</v>
      </c>
      <c r="AF26" s="65">
        <v>69.489999999999995</v>
      </c>
      <c r="AG26" s="65"/>
      <c r="AH26" s="66"/>
    </row>
    <row r="27" spans="1:39" ht="24.6" customHeight="1">
      <c r="A27" s="37">
        <v>18</v>
      </c>
      <c r="B27" s="19"/>
      <c r="C27" s="36"/>
      <c r="D27" s="14">
        <f t="shared" si="7"/>
        <v>18</v>
      </c>
      <c r="E27" s="49"/>
      <c r="F27" s="22"/>
      <c r="G27" s="22"/>
      <c r="H27" s="22"/>
      <c r="I27" s="22"/>
      <c r="J27" s="22"/>
      <c r="K27" s="1">
        <f t="shared" si="1"/>
        <v>0</v>
      </c>
      <c r="L27" s="22"/>
      <c r="M27" s="22"/>
      <c r="N27" s="22"/>
      <c r="O27" s="23"/>
      <c r="P27" s="50"/>
      <c r="Q27" s="50"/>
      <c r="R27" s="25"/>
      <c r="S27" s="24">
        <f t="shared" si="2"/>
        <v>0</v>
      </c>
      <c r="T27" s="24">
        <f t="shared" si="3"/>
        <v>0</v>
      </c>
      <c r="U27" s="24">
        <f t="shared" si="8"/>
        <v>0</v>
      </c>
      <c r="V27" s="25"/>
      <c r="W27" s="24">
        <f t="shared" si="4"/>
        <v>0</v>
      </c>
      <c r="X27" s="26">
        <f t="shared" si="9"/>
        <v>0</v>
      </c>
      <c r="Y27" s="30" t="str">
        <f t="shared" si="0"/>
        <v>F</v>
      </c>
      <c r="Z27" s="27">
        <f t="shared" si="5"/>
        <v>0</v>
      </c>
      <c r="AA27" s="28" t="str">
        <f t="shared" si="6"/>
        <v>F</v>
      </c>
      <c r="AD27" s="55" t="s">
        <v>47</v>
      </c>
      <c r="AE27" s="56" t="s">
        <v>41</v>
      </c>
      <c r="AF27" s="65">
        <v>64.489999999999995</v>
      </c>
      <c r="AG27" s="65"/>
      <c r="AH27" s="66"/>
    </row>
    <row r="28" spans="1:39" ht="24.6" customHeight="1">
      <c r="A28" s="37">
        <v>19</v>
      </c>
      <c r="B28" s="19"/>
      <c r="C28" s="36"/>
      <c r="D28" s="14">
        <f t="shared" si="7"/>
        <v>19</v>
      </c>
      <c r="E28" s="49"/>
      <c r="F28" s="22"/>
      <c r="G28" s="22"/>
      <c r="H28" s="22"/>
      <c r="I28" s="22"/>
      <c r="J28" s="22"/>
      <c r="K28" s="1">
        <f t="shared" si="1"/>
        <v>0</v>
      </c>
      <c r="L28" s="22"/>
      <c r="M28" s="22"/>
      <c r="N28" s="22"/>
      <c r="O28" s="23"/>
      <c r="P28" s="50"/>
      <c r="Q28" s="50"/>
      <c r="R28" s="25"/>
      <c r="S28" s="24">
        <f t="shared" si="2"/>
        <v>0</v>
      </c>
      <c r="T28" s="24">
        <f t="shared" si="3"/>
        <v>0</v>
      </c>
      <c r="U28" s="24">
        <f t="shared" si="8"/>
        <v>0</v>
      </c>
      <c r="V28" s="25"/>
      <c r="W28" s="24">
        <f t="shared" si="4"/>
        <v>0</v>
      </c>
      <c r="X28" s="26">
        <f t="shared" si="9"/>
        <v>0</v>
      </c>
      <c r="Y28" s="30" t="str">
        <f t="shared" si="0"/>
        <v>F</v>
      </c>
      <c r="Z28" s="27">
        <f t="shared" si="5"/>
        <v>0</v>
      </c>
      <c r="AA28" s="28" t="str">
        <f t="shared" si="6"/>
        <v>F</v>
      </c>
      <c r="AD28" s="55" t="s">
        <v>48</v>
      </c>
      <c r="AE28" s="56" t="s">
        <v>41</v>
      </c>
      <c r="AF28" s="65">
        <v>59.49</v>
      </c>
      <c r="AG28" s="65"/>
      <c r="AH28" s="66"/>
    </row>
    <row r="29" spans="1:39" ht="24.6" customHeight="1" thickBot="1">
      <c r="A29" s="37">
        <v>20</v>
      </c>
      <c r="B29" s="19"/>
      <c r="C29" s="36"/>
      <c r="D29" s="14">
        <f t="shared" si="7"/>
        <v>20</v>
      </c>
      <c r="E29" s="49"/>
      <c r="F29" s="22"/>
      <c r="G29" s="22"/>
      <c r="H29" s="22"/>
      <c r="I29" s="22"/>
      <c r="J29" s="22"/>
      <c r="K29" s="1">
        <f t="shared" si="1"/>
        <v>0</v>
      </c>
      <c r="L29" s="22"/>
      <c r="M29" s="22"/>
      <c r="N29" s="22"/>
      <c r="O29" s="23"/>
      <c r="P29" s="50"/>
      <c r="Q29" s="50"/>
      <c r="R29" s="25"/>
      <c r="S29" s="24">
        <f t="shared" si="2"/>
        <v>0</v>
      </c>
      <c r="T29" s="24">
        <f t="shared" si="3"/>
        <v>0</v>
      </c>
      <c r="U29" s="24">
        <f t="shared" si="8"/>
        <v>0</v>
      </c>
      <c r="V29" s="25"/>
      <c r="W29" s="24">
        <f t="shared" si="4"/>
        <v>0</v>
      </c>
      <c r="X29" s="26">
        <f t="shared" si="9"/>
        <v>0</v>
      </c>
      <c r="Y29" s="30" t="str">
        <f t="shared" si="0"/>
        <v>F</v>
      </c>
      <c r="Z29" s="27">
        <f t="shared" si="5"/>
        <v>0</v>
      </c>
      <c r="AA29" s="28" t="str">
        <f t="shared" si="6"/>
        <v>F</v>
      </c>
      <c r="AD29" s="57" t="s">
        <v>49</v>
      </c>
      <c r="AE29" s="58" t="s">
        <v>50</v>
      </c>
      <c r="AF29" s="67">
        <v>59.5</v>
      </c>
      <c r="AG29" s="67"/>
      <c r="AH29" s="68"/>
    </row>
    <row r="30" spans="1:39" ht="24.6" customHeight="1">
      <c r="A30" s="38">
        <v>21</v>
      </c>
      <c r="B30" s="19"/>
      <c r="C30" s="36"/>
      <c r="D30" s="14">
        <f t="shared" si="7"/>
        <v>21</v>
      </c>
      <c r="E30" s="49"/>
      <c r="F30" s="22"/>
      <c r="G30" s="22"/>
      <c r="H30" s="22"/>
      <c r="I30" s="22"/>
      <c r="J30" s="22"/>
      <c r="K30" s="1">
        <f t="shared" si="1"/>
        <v>0</v>
      </c>
      <c r="L30" s="22"/>
      <c r="M30" s="22"/>
      <c r="N30" s="22"/>
      <c r="O30" s="23"/>
      <c r="P30" s="50"/>
      <c r="Q30" s="50"/>
      <c r="R30" s="25"/>
      <c r="S30" s="24">
        <f t="shared" si="2"/>
        <v>0</v>
      </c>
      <c r="T30" s="24">
        <f t="shared" si="3"/>
        <v>0</v>
      </c>
      <c r="U30" s="24">
        <f t="shared" si="8"/>
        <v>0</v>
      </c>
      <c r="V30" s="25"/>
      <c r="W30" s="24">
        <f t="shared" si="4"/>
        <v>0</v>
      </c>
      <c r="X30" s="26">
        <f t="shared" si="9"/>
        <v>0</v>
      </c>
      <c r="Y30" s="30" t="str">
        <f t="shared" si="0"/>
        <v>F</v>
      </c>
      <c r="Z30" s="27">
        <f t="shared" si="5"/>
        <v>0</v>
      </c>
      <c r="AA30" s="28" t="str">
        <f t="shared" si="6"/>
        <v>F</v>
      </c>
    </row>
    <row r="31" spans="1:39" ht="24.6" customHeight="1">
      <c r="A31" s="38">
        <v>22</v>
      </c>
      <c r="B31" s="19"/>
      <c r="C31" s="36"/>
      <c r="D31" s="14">
        <f t="shared" ref="D31:D55" si="10">A31</f>
        <v>22</v>
      </c>
      <c r="E31" s="49"/>
      <c r="F31" s="22"/>
      <c r="G31" s="22"/>
      <c r="H31" s="22"/>
      <c r="I31" s="22"/>
      <c r="J31" s="22"/>
      <c r="K31" s="1">
        <f t="shared" ref="K31:K55" si="11">SUM(F31:J31)</f>
        <v>0</v>
      </c>
      <c r="L31" s="22"/>
      <c r="M31" s="22"/>
      <c r="N31" s="22"/>
      <c r="O31" s="23"/>
      <c r="P31" s="50"/>
      <c r="Q31" s="50"/>
      <c r="R31" s="25"/>
      <c r="S31" s="24">
        <f t="shared" si="2"/>
        <v>0</v>
      </c>
      <c r="T31" s="24">
        <f t="shared" si="3"/>
        <v>0</v>
      </c>
      <c r="U31" s="24">
        <f t="shared" si="8"/>
        <v>0</v>
      </c>
      <c r="V31" s="25"/>
      <c r="W31" s="24">
        <f t="shared" ref="W31:W55" si="12">L31+M31</f>
        <v>0</v>
      </c>
      <c r="X31" s="26">
        <f t="shared" si="9"/>
        <v>0</v>
      </c>
      <c r="Y31" s="30" t="str">
        <f t="shared" si="0"/>
        <v>F</v>
      </c>
      <c r="Z31" s="27">
        <f t="shared" si="5"/>
        <v>0</v>
      </c>
      <c r="AA31" s="28" t="str">
        <f t="shared" si="6"/>
        <v>F</v>
      </c>
    </row>
    <row r="32" spans="1:39" ht="24.6" customHeight="1">
      <c r="A32" s="38">
        <v>23</v>
      </c>
      <c r="B32" s="19"/>
      <c r="C32" s="36"/>
      <c r="D32" s="14">
        <f t="shared" si="10"/>
        <v>23</v>
      </c>
      <c r="E32" s="49"/>
      <c r="F32" s="22"/>
      <c r="G32" s="22"/>
      <c r="H32" s="22"/>
      <c r="I32" s="22"/>
      <c r="J32" s="22"/>
      <c r="K32" s="1">
        <f t="shared" si="11"/>
        <v>0</v>
      </c>
      <c r="L32" s="22"/>
      <c r="M32" s="22"/>
      <c r="N32" s="22"/>
      <c r="O32" s="23"/>
      <c r="P32" s="50"/>
      <c r="Q32" s="50"/>
      <c r="R32" s="25"/>
      <c r="S32" s="24">
        <f t="shared" si="2"/>
        <v>0</v>
      </c>
      <c r="T32" s="24">
        <f t="shared" si="3"/>
        <v>0</v>
      </c>
      <c r="U32" s="24">
        <f t="shared" si="8"/>
        <v>0</v>
      </c>
      <c r="V32" s="25"/>
      <c r="W32" s="24">
        <f t="shared" si="12"/>
        <v>0</v>
      </c>
      <c r="X32" s="26">
        <f t="shared" si="9"/>
        <v>0</v>
      </c>
      <c r="Y32" s="30" t="str">
        <f t="shared" si="0"/>
        <v>F</v>
      </c>
      <c r="Z32" s="27">
        <f t="shared" si="5"/>
        <v>0</v>
      </c>
      <c r="AA32" s="28" t="str">
        <f t="shared" si="6"/>
        <v>F</v>
      </c>
    </row>
    <row r="33" spans="1:27" ht="24.6" customHeight="1">
      <c r="A33" s="38">
        <v>24</v>
      </c>
      <c r="B33" s="19"/>
      <c r="C33" s="36"/>
      <c r="D33" s="14">
        <f t="shared" si="10"/>
        <v>24</v>
      </c>
      <c r="E33" s="49"/>
      <c r="F33" s="22"/>
      <c r="G33" s="22"/>
      <c r="H33" s="22"/>
      <c r="I33" s="22"/>
      <c r="J33" s="22"/>
      <c r="K33" s="1">
        <f t="shared" si="11"/>
        <v>0</v>
      </c>
      <c r="L33" s="22"/>
      <c r="M33" s="22"/>
      <c r="N33" s="22"/>
      <c r="O33" s="23"/>
      <c r="P33" s="50"/>
      <c r="Q33" s="50"/>
      <c r="R33" s="25"/>
      <c r="S33" s="24">
        <f t="shared" si="2"/>
        <v>0</v>
      </c>
      <c r="T33" s="24">
        <f t="shared" si="3"/>
        <v>0</v>
      </c>
      <c r="U33" s="24">
        <f t="shared" si="8"/>
        <v>0</v>
      </c>
      <c r="V33" s="25"/>
      <c r="W33" s="24">
        <f t="shared" si="12"/>
        <v>0</v>
      </c>
      <c r="X33" s="26">
        <f t="shared" si="9"/>
        <v>0</v>
      </c>
      <c r="Y33" s="30" t="str">
        <f t="shared" si="0"/>
        <v>F</v>
      </c>
      <c r="Z33" s="27">
        <f t="shared" si="5"/>
        <v>0</v>
      </c>
      <c r="AA33" s="28" t="str">
        <f t="shared" si="6"/>
        <v>F</v>
      </c>
    </row>
    <row r="34" spans="1:27" ht="24.6" customHeight="1">
      <c r="A34" s="38">
        <v>25</v>
      </c>
      <c r="B34" s="19"/>
      <c r="C34" s="36"/>
      <c r="D34" s="14">
        <f t="shared" si="10"/>
        <v>25</v>
      </c>
      <c r="E34" s="49"/>
      <c r="F34" s="22"/>
      <c r="G34" s="22"/>
      <c r="H34" s="22"/>
      <c r="I34" s="22"/>
      <c r="J34" s="22"/>
      <c r="K34" s="1">
        <f t="shared" si="11"/>
        <v>0</v>
      </c>
      <c r="L34" s="22"/>
      <c r="M34" s="22"/>
      <c r="N34" s="22"/>
      <c r="O34" s="23"/>
      <c r="P34" s="50"/>
      <c r="Q34" s="50"/>
      <c r="R34" s="25"/>
      <c r="S34" s="24">
        <f t="shared" si="2"/>
        <v>0</v>
      </c>
      <c r="T34" s="24">
        <f t="shared" si="3"/>
        <v>0</v>
      </c>
      <c r="U34" s="24">
        <f t="shared" si="8"/>
        <v>0</v>
      </c>
      <c r="V34" s="25"/>
      <c r="W34" s="24">
        <f t="shared" si="12"/>
        <v>0</v>
      </c>
      <c r="X34" s="26">
        <f t="shared" si="9"/>
        <v>0</v>
      </c>
      <c r="Y34" s="30" t="str">
        <f t="shared" si="0"/>
        <v>F</v>
      </c>
      <c r="Z34" s="27">
        <f t="shared" si="5"/>
        <v>0</v>
      </c>
      <c r="AA34" s="28" t="str">
        <f t="shared" si="6"/>
        <v>F</v>
      </c>
    </row>
    <row r="35" spans="1:27" ht="24.6" customHeight="1">
      <c r="A35" s="38">
        <v>26</v>
      </c>
      <c r="B35" s="19"/>
      <c r="C35" s="36"/>
      <c r="D35" s="14">
        <f t="shared" si="10"/>
        <v>26</v>
      </c>
      <c r="E35" s="49"/>
      <c r="F35" s="22"/>
      <c r="G35" s="22"/>
      <c r="H35" s="22"/>
      <c r="I35" s="22"/>
      <c r="J35" s="22"/>
      <c r="K35" s="1">
        <f t="shared" si="11"/>
        <v>0</v>
      </c>
      <c r="L35" s="22"/>
      <c r="M35" s="22"/>
      <c r="N35" s="22"/>
      <c r="O35" s="23"/>
      <c r="P35" s="50"/>
      <c r="Q35" s="50"/>
      <c r="R35" s="25"/>
      <c r="S35" s="24">
        <f t="shared" si="2"/>
        <v>0</v>
      </c>
      <c r="T35" s="24">
        <f t="shared" si="3"/>
        <v>0</v>
      </c>
      <c r="U35" s="24">
        <f t="shared" si="8"/>
        <v>0</v>
      </c>
      <c r="V35" s="25"/>
      <c r="W35" s="24">
        <f t="shared" si="12"/>
        <v>0</v>
      </c>
      <c r="X35" s="26">
        <f t="shared" si="9"/>
        <v>0</v>
      </c>
      <c r="Y35" s="30" t="str">
        <f t="shared" si="0"/>
        <v>F</v>
      </c>
      <c r="Z35" s="27">
        <f t="shared" si="5"/>
        <v>0</v>
      </c>
      <c r="AA35" s="28" t="str">
        <f t="shared" si="6"/>
        <v>F</v>
      </c>
    </row>
    <row r="36" spans="1:27" ht="24.6" customHeight="1">
      <c r="A36" s="38">
        <v>27</v>
      </c>
      <c r="B36" s="19"/>
      <c r="C36" s="36"/>
      <c r="D36" s="14">
        <f t="shared" si="10"/>
        <v>27</v>
      </c>
      <c r="E36" s="49"/>
      <c r="F36" s="22"/>
      <c r="G36" s="22"/>
      <c r="H36" s="22"/>
      <c r="I36" s="22"/>
      <c r="J36" s="22"/>
      <c r="K36" s="1">
        <f t="shared" si="11"/>
        <v>0</v>
      </c>
      <c r="L36" s="22"/>
      <c r="M36" s="22"/>
      <c r="N36" s="22"/>
      <c r="O36" s="23"/>
      <c r="P36" s="50"/>
      <c r="Q36" s="50"/>
      <c r="R36" s="25"/>
      <c r="S36" s="24">
        <f t="shared" si="2"/>
        <v>0</v>
      </c>
      <c r="T36" s="24">
        <f t="shared" si="3"/>
        <v>0</v>
      </c>
      <c r="U36" s="24">
        <f t="shared" si="8"/>
        <v>0</v>
      </c>
      <c r="V36" s="25"/>
      <c r="W36" s="24">
        <f t="shared" si="12"/>
        <v>0</v>
      </c>
      <c r="X36" s="26">
        <f t="shared" si="9"/>
        <v>0</v>
      </c>
      <c r="Y36" s="30" t="str">
        <f t="shared" si="0"/>
        <v>F</v>
      </c>
      <c r="Z36" s="27">
        <f t="shared" si="5"/>
        <v>0</v>
      </c>
      <c r="AA36" s="28" t="str">
        <f t="shared" si="6"/>
        <v>F</v>
      </c>
    </row>
    <row r="37" spans="1:27" ht="24.6" customHeight="1">
      <c r="A37" s="38">
        <v>28</v>
      </c>
      <c r="B37" s="19"/>
      <c r="C37" s="36"/>
      <c r="D37" s="14">
        <f t="shared" si="10"/>
        <v>28</v>
      </c>
      <c r="E37" s="49"/>
      <c r="F37" s="22"/>
      <c r="G37" s="22"/>
      <c r="H37" s="22"/>
      <c r="I37" s="22"/>
      <c r="J37" s="22"/>
      <c r="K37" s="1">
        <f t="shared" si="11"/>
        <v>0</v>
      </c>
      <c r="L37" s="22"/>
      <c r="M37" s="22"/>
      <c r="N37" s="22"/>
      <c r="O37" s="23"/>
      <c r="P37" s="50"/>
      <c r="Q37" s="50"/>
      <c r="R37" s="25"/>
      <c r="S37" s="24">
        <f t="shared" si="2"/>
        <v>0</v>
      </c>
      <c r="T37" s="24">
        <f t="shared" si="3"/>
        <v>0</v>
      </c>
      <c r="U37" s="24">
        <f t="shared" si="8"/>
        <v>0</v>
      </c>
      <c r="V37" s="25"/>
      <c r="W37" s="24">
        <f t="shared" si="12"/>
        <v>0</v>
      </c>
      <c r="X37" s="26">
        <f t="shared" si="9"/>
        <v>0</v>
      </c>
      <c r="Y37" s="30" t="str">
        <f t="shared" si="0"/>
        <v>F</v>
      </c>
      <c r="Z37" s="27">
        <f t="shared" si="5"/>
        <v>0</v>
      </c>
      <c r="AA37" s="28" t="str">
        <f t="shared" si="6"/>
        <v>F</v>
      </c>
    </row>
    <row r="38" spans="1:27" ht="24.6" customHeight="1">
      <c r="A38" s="38">
        <v>29</v>
      </c>
      <c r="B38" s="19"/>
      <c r="C38" s="36"/>
      <c r="D38" s="14">
        <f t="shared" si="10"/>
        <v>29</v>
      </c>
      <c r="E38" s="49"/>
      <c r="F38" s="22"/>
      <c r="G38" s="22"/>
      <c r="H38" s="22"/>
      <c r="I38" s="22"/>
      <c r="J38" s="22"/>
      <c r="K38" s="1">
        <f t="shared" si="11"/>
        <v>0</v>
      </c>
      <c r="L38" s="22"/>
      <c r="M38" s="22"/>
      <c r="N38" s="22"/>
      <c r="O38" s="23"/>
      <c r="P38" s="50"/>
      <c r="Q38" s="50"/>
      <c r="R38" s="25"/>
      <c r="S38" s="24">
        <f t="shared" si="2"/>
        <v>0</v>
      </c>
      <c r="T38" s="24">
        <f t="shared" si="3"/>
        <v>0</v>
      </c>
      <c r="U38" s="24">
        <f t="shared" si="8"/>
        <v>0</v>
      </c>
      <c r="V38" s="25"/>
      <c r="W38" s="24">
        <f t="shared" si="12"/>
        <v>0</v>
      </c>
      <c r="X38" s="26">
        <f t="shared" si="9"/>
        <v>0</v>
      </c>
      <c r="Y38" s="30" t="str">
        <f t="shared" si="0"/>
        <v>F</v>
      </c>
      <c r="Z38" s="27">
        <f t="shared" si="5"/>
        <v>0</v>
      </c>
      <c r="AA38" s="28" t="str">
        <f t="shared" si="6"/>
        <v>F</v>
      </c>
    </row>
    <row r="39" spans="1:27" ht="24.6" customHeight="1">
      <c r="A39" s="38">
        <v>30</v>
      </c>
      <c r="B39" s="19"/>
      <c r="C39" s="36"/>
      <c r="D39" s="14">
        <f t="shared" si="10"/>
        <v>30</v>
      </c>
      <c r="E39" s="49"/>
      <c r="F39" s="22"/>
      <c r="G39" s="22"/>
      <c r="H39" s="22"/>
      <c r="I39" s="22"/>
      <c r="J39" s="22"/>
      <c r="K39" s="1">
        <f t="shared" si="11"/>
        <v>0</v>
      </c>
      <c r="L39" s="22"/>
      <c r="M39" s="22"/>
      <c r="N39" s="22"/>
      <c r="O39" s="23"/>
      <c r="P39" s="50"/>
      <c r="Q39" s="50"/>
      <c r="R39" s="25"/>
      <c r="S39" s="24">
        <f t="shared" si="2"/>
        <v>0</v>
      </c>
      <c r="T39" s="24">
        <f t="shared" si="3"/>
        <v>0</v>
      </c>
      <c r="U39" s="24">
        <f t="shared" si="8"/>
        <v>0</v>
      </c>
      <c r="V39" s="25"/>
      <c r="W39" s="24">
        <f t="shared" si="12"/>
        <v>0</v>
      </c>
      <c r="X39" s="26">
        <f t="shared" si="9"/>
        <v>0</v>
      </c>
      <c r="Y39" s="30" t="str">
        <f t="shared" si="0"/>
        <v>F</v>
      </c>
      <c r="Z39" s="27">
        <f t="shared" si="5"/>
        <v>0</v>
      </c>
      <c r="AA39" s="28" t="str">
        <f t="shared" si="6"/>
        <v>F</v>
      </c>
    </row>
    <row r="40" spans="1:27" ht="24.6" customHeight="1">
      <c r="A40" s="38">
        <v>31</v>
      </c>
      <c r="B40" s="19"/>
      <c r="C40" s="36"/>
      <c r="D40" s="14">
        <f t="shared" si="10"/>
        <v>31</v>
      </c>
      <c r="E40" s="49"/>
      <c r="F40" s="22"/>
      <c r="G40" s="22"/>
      <c r="H40" s="22"/>
      <c r="I40" s="22"/>
      <c r="J40" s="22"/>
      <c r="K40" s="1">
        <f t="shared" si="11"/>
        <v>0</v>
      </c>
      <c r="L40" s="22"/>
      <c r="M40" s="22"/>
      <c r="N40" s="22"/>
      <c r="O40" s="23"/>
      <c r="P40" s="50"/>
      <c r="Q40" s="50"/>
      <c r="R40" s="25"/>
      <c r="S40" s="24">
        <f t="shared" si="2"/>
        <v>0</v>
      </c>
      <c r="T40" s="24">
        <f t="shared" si="3"/>
        <v>0</v>
      </c>
      <c r="U40" s="24">
        <f t="shared" si="8"/>
        <v>0</v>
      </c>
      <c r="V40" s="25"/>
      <c r="W40" s="24">
        <f t="shared" si="12"/>
        <v>0</v>
      </c>
      <c r="X40" s="26">
        <f t="shared" si="9"/>
        <v>0</v>
      </c>
      <c r="Y40" s="30" t="str">
        <f t="shared" si="0"/>
        <v>F</v>
      </c>
      <c r="Z40" s="27">
        <f t="shared" si="5"/>
        <v>0</v>
      </c>
      <c r="AA40" s="28" t="str">
        <f t="shared" si="6"/>
        <v>F</v>
      </c>
    </row>
    <row r="41" spans="1:27" ht="24.6" customHeight="1">
      <c r="A41" s="38">
        <v>32</v>
      </c>
      <c r="B41" s="19"/>
      <c r="C41" s="36"/>
      <c r="D41" s="14">
        <f t="shared" si="10"/>
        <v>32</v>
      </c>
      <c r="E41" s="49"/>
      <c r="F41" s="22"/>
      <c r="G41" s="22"/>
      <c r="H41" s="22"/>
      <c r="I41" s="22"/>
      <c r="J41" s="22"/>
      <c r="K41" s="1">
        <f t="shared" si="11"/>
        <v>0</v>
      </c>
      <c r="L41" s="22"/>
      <c r="M41" s="22"/>
      <c r="N41" s="22"/>
      <c r="O41" s="23"/>
      <c r="P41" s="50"/>
      <c r="Q41" s="50"/>
      <c r="R41" s="25"/>
      <c r="S41" s="24">
        <f t="shared" si="2"/>
        <v>0</v>
      </c>
      <c r="T41" s="24">
        <f t="shared" si="3"/>
        <v>0</v>
      </c>
      <c r="U41" s="24">
        <f t="shared" si="8"/>
        <v>0</v>
      </c>
      <c r="V41" s="25"/>
      <c r="W41" s="24">
        <f t="shared" si="12"/>
        <v>0</v>
      </c>
      <c r="X41" s="26">
        <f t="shared" si="9"/>
        <v>0</v>
      </c>
      <c r="Y41" s="30" t="str">
        <f t="shared" si="0"/>
        <v>F</v>
      </c>
      <c r="Z41" s="27">
        <f t="shared" si="5"/>
        <v>0</v>
      </c>
      <c r="AA41" s="28" t="str">
        <f t="shared" si="6"/>
        <v>F</v>
      </c>
    </row>
    <row r="42" spans="1:27" ht="24.6" customHeight="1">
      <c r="A42" s="38">
        <v>33</v>
      </c>
      <c r="B42" s="19"/>
      <c r="C42" s="36"/>
      <c r="D42" s="14">
        <f t="shared" si="10"/>
        <v>33</v>
      </c>
      <c r="E42" s="49"/>
      <c r="F42" s="22"/>
      <c r="G42" s="22"/>
      <c r="H42" s="22"/>
      <c r="I42" s="22"/>
      <c r="J42" s="22"/>
      <c r="K42" s="1">
        <f t="shared" si="11"/>
        <v>0</v>
      </c>
      <c r="L42" s="22"/>
      <c r="M42" s="22"/>
      <c r="N42" s="22"/>
      <c r="O42" s="23"/>
      <c r="P42" s="50"/>
      <c r="Q42" s="50"/>
      <c r="R42" s="25"/>
      <c r="S42" s="24">
        <f t="shared" si="2"/>
        <v>0</v>
      </c>
      <c r="T42" s="24">
        <f t="shared" si="3"/>
        <v>0</v>
      </c>
      <c r="U42" s="24">
        <f t="shared" si="8"/>
        <v>0</v>
      </c>
      <c r="V42" s="25"/>
      <c r="W42" s="24">
        <f t="shared" si="12"/>
        <v>0</v>
      </c>
      <c r="X42" s="26">
        <f t="shared" si="9"/>
        <v>0</v>
      </c>
      <c r="Y42" s="30" t="str">
        <f t="shared" si="0"/>
        <v>F</v>
      </c>
      <c r="Z42" s="27">
        <f t="shared" si="5"/>
        <v>0</v>
      </c>
      <c r="AA42" s="28" t="str">
        <f t="shared" si="6"/>
        <v>F</v>
      </c>
    </row>
    <row r="43" spans="1:27" ht="24.6" customHeight="1">
      <c r="A43" s="38">
        <v>34</v>
      </c>
      <c r="B43" s="19"/>
      <c r="C43" s="36"/>
      <c r="D43" s="14">
        <f t="shared" si="10"/>
        <v>34</v>
      </c>
      <c r="E43" s="49"/>
      <c r="F43" s="22"/>
      <c r="G43" s="22"/>
      <c r="H43" s="22"/>
      <c r="I43" s="22"/>
      <c r="J43" s="22"/>
      <c r="K43" s="1">
        <f t="shared" si="11"/>
        <v>0</v>
      </c>
      <c r="L43" s="22"/>
      <c r="M43" s="22"/>
      <c r="N43" s="22"/>
      <c r="O43" s="23"/>
      <c r="P43" s="50"/>
      <c r="Q43" s="50"/>
      <c r="R43" s="25"/>
      <c r="S43" s="24">
        <f t="shared" si="2"/>
        <v>0</v>
      </c>
      <c r="T43" s="24">
        <f t="shared" si="3"/>
        <v>0</v>
      </c>
      <c r="U43" s="24">
        <f t="shared" si="8"/>
        <v>0</v>
      </c>
      <c r="V43" s="25"/>
      <c r="W43" s="24">
        <f t="shared" si="12"/>
        <v>0</v>
      </c>
      <c r="X43" s="26">
        <f t="shared" si="9"/>
        <v>0</v>
      </c>
      <c r="Y43" s="30" t="str">
        <f t="shared" si="0"/>
        <v>F</v>
      </c>
      <c r="Z43" s="27">
        <f t="shared" si="5"/>
        <v>0</v>
      </c>
      <c r="AA43" s="28" t="str">
        <f t="shared" si="6"/>
        <v>F</v>
      </c>
    </row>
    <row r="44" spans="1:27" ht="24.6" customHeight="1">
      <c r="A44" s="38">
        <v>35</v>
      </c>
      <c r="B44" s="19"/>
      <c r="C44" s="36"/>
      <c r="D44" s="14">
        <f t="shared" si="10"/>
        <v>35</v>
      </c>
      <c r="E44" s="49"/>
      <c r="F44" s="22"/>
      <c r="G44" s="22"/>
      <c r="H44" s="22"/>
      <c r="I44" s="22"/>
      <c r="J44" s="22"/>
      <c r="K44" s="1">
        <f t="shared" si="11"/>
        <v>0</v>
      </c>
      <c r="L44" s="22"/>
      <c r="M44" s="22"/>
      <c r="N44" s="22"/>
      <c r="O44" s="23"/>
      <c r="P44" s="50"/>
      <c r="Q44" s="50"/>
      <c r="R44" s="25"/>
      <c r="S44" s="24">
        <f t="shared" si="2"/>
        <v>0</v>
      </c>
      <c r="T44" s="24">
        <f t="shared" si="3"/>
        <v>0</v>
      </c>
      <c r="U44" s="24">
        <f t="shared" si="8"/>
        <v>0</v>
      </c>
      <c r="V44" s="25"/>
      <c r="W44" s="24">
        <f t="shared" si="12"/>
        <v>0</v>
      </c>
      <c r="X44" s="26">
        <f t="shared" si="9"/>
        <v>0</v>
      </c>
      <c r="Y44" s="30" t="str">
        <f t="shared" si="0"/>
        <v>F</v>
      </c>
      <c r="Z44" s="27">
        <f t="shared" si="5"/>
        <v>0</v>
      </c>
      <c r="AA44" s="28" t="str">
        <f t="shared" si="6"/>
        <v>F</v>
      </c>
    </row>
    <row r="45" spans="1:27" ht="24.6" customHeight="1">
      <c r="A45" s="38">
        <v>36</v>
      </c>
      <c r="B45" s="19"/>
      <c r="C45" s="36"/>
      <c r="D45" s="14">
        <f t="shared" si="10"/>
        <v>36</v>
      </c>
      <c r="E45" s="49"/>
      <c r="F45" s="22"/>
      <c r="G45" s="22"/>
      <c r="H45" s="22"/>
      <c r="I45" s="22"/>
      <c r="J45" s="22"/>
      <c r="K45" s="1">
        <f t="shared" si="11"/>
        <v>0</v>
      </c>
      <c r="L45" s="22"/>
      <c r="M45" s="22"/>
      <c r="N45" s="22"/>
      <c r="O45" s="23"/>
      <c r="P45" s="50"/>
      <c r="Q45" s="50"/>
      <c r="R45" s="25"/>
      <c r="S45" s="24">
        <f t="shared" si="2"/>
        <v>0</v>
      </c>
      <c r="T45" s="24">
        <f t="shared" si="3"/>
        <v>0</v>
      </c>
      <c r="U45" s="24">
        <f t="shared" si="8"/>
        <v>0</v>
      </c>
      <c r="V45" s="25"/>
      <c r="W45" s="24">
        <f t="shared" si="12"/>
        <v>0</v>
      </c>
      <c r="X45" s="26">
        <f t="shared" si="9"/>
        <v>0</v>
      </c>
      <c r="Y45" s="30" t="str">
        <f t="shared" si="0"/>
        <v>F</v>
      </c>
      <c r="Z45" s="27">
        <f t="shared" si="5"/>
        <v>0</v>
      </c>
      <c r="AA45" s="28" t="str">
        <f t="shared" si="6"/>
        <v>F</v>
      </c>
    </row>
    <row r="46" spans="1:27" ht="24.6" customHeight="1">
      <c r="A46" s="38">
        <v>37</v>
      </c>
      <c r="B46" s="19"/>
      <c r="C46" s="36"/>
      <c r="D46" s="14">
        <f t="shared" si="10"/>
        <v>37</v>
      </c>
      <c r="E46" s="49"/>
      <c r="F46" s="22"/>
      <c r="G46" s="22"/>
      <c r="H46" s="22"/>
      <c r="I46" s="22"/>
      <c r="J46" s="22"/>
      <c r="K46" s="1">
        <f t="shared" si="11"/>
        <v>0</v>
      </c>
      <c r="L46" s="22"/>
      <c r="M46" s="22"/>
      <c r="N46" s="22"/>
      <c r="O46" s="23"/>
      <c r="P46" s="50"/>
      <c r="Q46" s="50"/>
      <c r="R46" s="25"/>
      <c r="S46" s="24">
        <f t="shared" si="2"/>
        <v>0</v>
      </c>
      <c r="T46" s="24">
        <f t="shared" si="3"/>
        <v>0</v>
      </c>
      <c r="U46" s="24">
        <f t="shared" si="8"/>
        <v>0</v>
      </c>
      <c r="V46" s="25"/>
      <c r="W46" s="24">
        <f t="shared" si="12"/>
        <v>0</v>
      </c>
      <c r="X46" s="26">
        <f t="shared" si="9"/>
        <v>0</v>
      </c>
      <c r="Y46" s="30" t="str">
        <f t="shared" si="0"/>
        <v>F</v>
      </c>
      <c r="Z46" s="27">
        <f t="shared" si="5"/>
        <v>0</v>
      </c>
      <c r="AA46" s="28" t="str">
        <f t="shared" si="6"/>
        <v>F</v>
      </c>
    </row>
    <row r="47" spans="1:27" ht="24.6" customHeight="1">
      <c r="A47" s="38">
        <v>38</v>
      </c>
      <c r="B47" s="19"/>
      <c r="C47" s="36"/>
      <c r="D47" s="14">
        <f t="shared" si="10"/>
        <v>38</v>
      </c>
      <c r="E47" s="49"/>
      <c r="F47" s="22"/>
      <c r="G47" s="22"/>
      <c r="H47" s="22"/>
      <c r="I47" s="22"/>
      <c r="J47" s="22"/>
      <c r="K47" s="1">
        <f t="shared" si="11"/>
        <v>0</v>
      </c>
      <c r="L47" s="22"/>
      <c r="M47" s="22"/>
      <c r="N47" s="22"/>
      <c r="O47" s="23"/>
      <c r="P47" s="50"/>
      <c r="Q47" s="50"/>
      <c r="R47" s="25"/>
      <c r="S47" s="24">
        <f t="shared" si="2"/>
        <v>0</v>
      </c>
      <c r="T47" s="24">
        <f t="shared" si="3"/>
        <v>0</v>
      </c>
      <c r="U47" s="24">
        <f t="shared" si="8"/>
        <v>0</v>
      </c>
      <c r="V47" s="25"/>
      <c r="W47" s="24">
        <f t="shared" si="12"/>
        <v>0</v>
      </c>
      <c r="X47" s="26">
        <f t="shared" si="9"/>
        <v>0</v>
      </c>
      <c r="Y47" s="30" t="str">
        <f t="shared" si="0"/>
        <v>F</v>
      </c>
      <c r="Z47" s="27">
        <f t="shared" si="5"/>
        <v>0</v>
      </c>
      <c r="AA47" s="28" t="str">
        <f t="shared" si="6"/>
        <v>F</v>
      </c>
    </row>
    <row r="48" spans="1:27" ht="24.6" customHeight="1">
      <c r="A48" s="38">
        <v>39</v>
      </c>
      <c r="B48" s="19"/>
      <c r="C48" s="36"/>
      <c r="D48" s="14">
        <f t="shared" si="10"/>
        <v>39</v>
      </c>
      <c r="E48" s="49"/>
      <c r="F48" s="22"/>
      <c r="G48" s="22"/>
      <c r="H48" s="22"/>
      <c r="I48" s="22"/>
      <c r="J48" s="22"/>
      <c r="K48" s="1">
        <f t="shared" si="11"/>
        <v>0</v>
      </c>
      <c r="L48" s="22"/>
      <c r="M48" s="22"/>
      <c r="N48" s="22"/>
      <c r="O48" s="23"/>
      <c r="P48" s="50"/>
      <c r="Q48" s="50"/>
      <c r="R48" s="25"/>
      <c r="S48" s="24">
        <f t="shared" si="2"/>
        <v>0</v>
      </c>
      <c r="T48" s="24">
        <f t="shared" si="3"/>
        <v>0</v>
      </c>
      <c r="U48" s="24">
        <f t="shared" si="8"/>
        <v>0</v>
      </c>
      <c r="V48" s="25"/>
      <c r="W48" s="24">
        <f t="shared" si="12"/>
        <v>0</v>
      </c>
      <c r="X48" s="26">
        <f t="shared" si="9"/>
        <v>0</v>
      </c>
      <c r="Y48" s="30" t="str">
        <f t="shared" si="0"/>
        <v>F</v>
      </c>
      <c r="Z48" s="27">
        <f t="shared" si="5"/>
        <v>0</v>
      </c>
      <c r="AA48" s="28" t="str">
        <f t="shared" si="6"/>
        <v>F</v>
      </c>
    </row>
    <row r="49" spans="1:27" ht="24.6" customHeight="1">
      <c r="A49" s="38">
        <v>40</v>
      </c>
      <c r="B49" s="19"/>
      <c r="C49" s="36"/>
      <c r="D49" s="14">
        <f t="shared" si="10"/>
        <v>40</v>
      </c>
      <c r="E49" s="49"/>
      <c r="F49" s="22"/>
      <c r="G49" s="22"/>
      <c r="H49" s="22"/>
      <c r="I49" s="22"/>
      <c r="J49" s="22"/>
      <c r="K49" s="1">
        <f t="shared" si="11"/>
        <v>0</v>
      </c>
      <c r="L49" s="22"/>
      <c r="M49" s="22"/>
      <c r="N49" s="22"/>
      <c r="O49" s="23"/>
      <c r="P49" s="50"/>
      <c r="Q49" s="50"/>
      <c r="R49" s="25"/>
      <c r="S49" s="24">
        <f t="shared" si="2"/>
        <v>0</v>
      </c>
      <c r="T49" s="24">
        <f t="shared" si="3"/>
        <v>0</v>
      </c>
      <c r="U49" s="24">
        <f t="shared" si="8"/>
        <v>0</v>
      </c>
      <c r="V49" s="25"/>
      <c r="W49" s="24">
        <f t="shared" si="12"/>
        <v>0</v>
      </c>
      <c r="X49" s="26">
        <f t="shared" si="9"/>
        <v>0</v>
      </c>
      <c r="Y49" s="30" t="str">
        <f t="shared" si="0"/>
        <v>F</v>
      </c>
      <c r="Z49" s="27">
        <f t="shared" si="5"/>
        <v>0</v>
      </c>
      <c r="AA49" s="28" t="str">
        <f t="shared" si="6"/>
        <v>F</v>
      </c>
    </row>
    <row r="50" spans="1:27" ht="24.6" customHeight="1">
      <c r="A50" s="38">
        <v>41</v>
      </c>
      <c r="B50" s="19"/>
      <c r="C50" s="36"/>
      <c r="D50" s="14">
        <f t="shared" si="10"/>
        <v>41</v>
      </c>
      <c r="E50" s="49"/>
      <c r="F50" s="22"/>
      <c r="G50" s="22"/>
      <c r="H50" s="22"/>
      <c r="I50" s="22"/>
      <c r="J50" s="22"/>
      <c r="K50" s="1">
        <f t="shared" si="11"/>
        <v>0</v>
      </c>
      <c r="L50" s="22"/>
      <c r="M50" s="22"/>
      <c r="N50" s="22"/>
      <c r="O50" s="23"/>
      <c r="P50" s="50"/>
      <c r="Q50" s="50"/>
      <c r="R50" s="25"/>
      <c r="S50" s="24">
        <f t="shared" si="2"/>
        <v>0</v>
      </c>
      <c r="T50" s="24">
        <f t="shared" si="3"/>
        <v>0</v>
      </c>
      <c r="U50" s="24">
        <f t="shared" si="8"/>
        <v>0</v>
      </c>
      <c r="V50" s="25"/>
      <c r="W50" s="24">
        <f t="shared" si="12"/>
        <v>0</v>
      </c>
      <c r="X50" s="26">
        <f t="shared" si="9"/>
        <v>0</v>
      </c>
      <c r="Y50" s="30" t="str">
        <f t="shared" si="0"/>
        <v>F</v>
      </c>
      <c r="Z50" s="27">
        <f t="shared" si="5"/>
        <v>0</v>
      </c>
      <c r="AA50" s="28" t="str">
        <f t="shared" si="6"/>
        <v>F</v>
      </c>
    </row>
    <row r="51" spans="1:27" ht="24.6" customHeight="1">
      <c r="A51" s="38">
        <v>42</v>
      </c>
      <c r="B51" s="19"/>
      <c r="C51" s="36"/>
      <c r="D51" s="14">
        <f t="shared" si="10"/>
        <v>42</v>
      </c>
      <c r="E51" s="49"/>
      <c r="F51" s="22"/>
      <c r="G51" s="22"/>
      <c r="H51" s="22"/>
      <c r="I51" s="22"/>
      <c r="J51" s="22"/>
      <c r="K51" s="1">
        <f t="shared" si="11"/>
        <v>0</v>
      </c>
      <c r="L51" s="22"/>
      <c r="M51" s="22"/>
      <c r="N51" s="22"/>
      <c r="O51" s="23"/>
      <c r="P51" s="50"/>
      <c r="Q51" s="50"/>
      <c r="R51" s="25"/>
      <c r="S51" s="24">
        <f t="shared" si="2"/>
        <v>0</v>
      </c>
      <c r="T51" s="24">
        <f t="shared" si="3"/>
        <v>0</v>
      </c>
      <c r="U51" s="24">
        <f t="shared" si="8"/>
        <v>0</v>
      </c>
      <c r="V51" s="25"/>
      <c r="W51" s="24">
        <f t="shared" si="12"/>
        <v>0</v>
      </c>
      <c r="X51" s="26">
        <f t="shared" si="9"/>
        <v>0</v>
      </c>
      <c r="Y51" s="30" t="str">
        <f t="shared" si="0"/>
        <v>F</v>
      </c>
      <c r="Z51" s="27">
        <f t="shared" si="5"/>
        <v>0</v>
      </c>
      <c r="AA51" s="28" t="str">
        <f t="shared" si="6"/>
        <v>F</v>
      </c>
    </row>
    <row r="52" spans="1:27" ht="24.6" customHeight="1">
      <c r="A52" s="38">
        <v>43</v>
      </c>
      <c r="B52" s="19"/>
      <c r="C52" s="36"/>
      <c r="D52" s="14">
        <f t="shared" si="10"/>
        <v>43</v>
      </c>
      <c r="E52" s="49"/>
      <c r="F52" s="22"/>
      <c r="G52" s="22"/>
      <c r="H52" s="22"/>
      <c r="I52" s="22"/>
      <c r="J52" s="22"/>
      <c r="K52" s="1">
        <f t="shared" si="11"/>
        <v>0</v>
      </c>
      <c r="L52" s="22"/>
      <c r="M52" s="22"/>
      <c r="N52" s="22"/>
      <c r="O52" s="23"/>
      <c r="P52" s="50"/>
      <c r="Q52" s="50"/>
      <c r="R52" s="25"/>
      <c r="S52" s="24">
        <f t="shared" si="2"/>
        <v>0</v>
      </c>
      <c r="T52" s="24">
        <f t="shared" si="3"/>
        <v>0</v>
      </c>
      <c r="U52" s="24">
        <f t="shared" si="8"/>
        <v>0</v>
      </c>
      <c r="V52" s="25"/>
      <c r="W52" s="24">
        <f t="shared" si="12"/>
        <v>0</v>
      </c>
      <c r="X52" s="26">
        <f t="shared" si="9"/>
        <v>0</v>
      </c>
      <c r="Y52" s="30" t="str">
        <f t="shared" si="0"/>
        <v>F</v>
      </c>
      <c r="Z52" s="27">
        <f t="shared" si="5"/>
        <v>0</v>
      </c>
      <c r="AA52" s="28" t="str">
        <f t="shared" si="6"/>
        <v>F</v>
      </c>
    </row>
    <row r="53" spans="1:27" ht="24.6" customHeight="1">
      <c r="A53" s="38">
        <v>44</v>
      </c>
      <c r="B53" s="19"/>
      <c r="C53" s="36"/>
      <c r="D53" s="14">
        <f t="shared" si="10"/>
        <v>44</v>
      </c>
      <c r="E53" s="49"/>
      <c r="F53" s="22"/>
      <c r="G53" s="22"/>
      <c r="H53" s="22"/>
      <c r="I53" s="22"/>
      <c r="J53" s="22"/>
      <c r="K53" s="1">
        <f t="shared" si="11"/>
        <v>0</v>
      </c>
      <c r="L53" s="22"/>
      <c r="M53" s="22"/>
      <c r="N53" s="22"/>
      <c r="O53" s="23"/>
      <c r="P53" s="50"/>
      <c r="Q53" s="50"/>
      <c r="R53" s="25"/>
      <c r="S53" s="24">
        <f t="shared" si="2"/>
        <v>0</v>
      </c>
      <c r="T53" s="24">
        <f t="shared" si="3"/>
        <v>0</v>
      </c>
      <c r="U53" s="24">
        <f t="shared" si="8"/>
        <v>0</v>
      </c>
      <c r="V53" s="25"/>
      <c r="W53" s="24">
        <f t="shared" si="12"/>
        <v>0</v>
      </c>
      <c r="X53" s="26">
        <f t="shared" si="9"/>
        <v>0</v>
      </c>
      <c r="Y53" s="30" t="str">
        <f t="shared" si="0"/>
        <v>F</v>
      </c>
      <c r="Z53" s="27">
        <f t="shared" si="5"/>
        <v>0</v>
      </c>
      <c r="AA53" s="28" t="str">
        <f t="shared" si="6"/>
        <v>F</v>
      </c>
    </row>
    <row r="54" spans="1:27" ht="24.6" customHeight="1">
      <c r="A54" s="38">
        <v>45</v>
      </c>
      <c r="B54" s="19"/>
      <c r="C54" s="36"/>
      <c r="D54" s="14">
        <f t="shared" si="10"/>
        <v>45</v>
      </c>
      <c r="E54" s="49"/>
      <c r="F54" s="22"/>
      <c r="G54" s="22"/>
      <c r="H54" s="22"/>
      <c r="I54" s="22"/>
      <c r="J54" s="22"/>
      <c r="K54" s="1">
        <f t="shared" si="11"/>
        <v>0</v>
      </c>
      <c r="L54" s="22"/>
      <c r="M54" s="22"/>
      <c r="N54" s="22"/>
      <c r="O54" s="23"/>
      <c r="P54" s="50"/>
      <c r="Q54" s="50"/>
      <c r="R54" s="25"/>
      <c r="S54" s="24">
        <f t="shared" si="2"/>
        <v>0</v>
      </c>
      <c r="T54" s="24">
        <f t="shared" si="3"/>
        <v>0</v>
      </c>
      <c r="U54" s="24">
        <f t="shared" si="8"/>
        <v>0</v>
      </c>
      <c r="V54" s="25"/>
      <c r="W54" s="24">
        <f t="shared" si="12"/>
        <v>0</v>
      </c>
      <c r="X54" s="26">
        <f t="shared" si="9"/>
        <v>0</v>
      </c>
      <c r="Y54" s="30" t="str">
        <f t="shared" si="0"/>
        <v>F</v>
      </c>
      <c r="Z54" s="27">
        <f t="shared" si="5"/>
        <v>0</v>
      </c>
      <c r="AA54" s="28" t="str">
        <f t="shared" si="6"/>
        <v>F</v>
      </c>
    </row>
    <row r="55" spans="1:27" ht="24.6" customHeight="1">
      <c r="A55" s="39">
        <v>46</v>
      </c>
      <c r="B55" s="19"/>
      <c r="C55" s="36"/>
      <c r="D55" s="14">
        <f t="shared" si="10"/>
        <v>46</v>
      </c>
      <c r="E55" s="49"/>
      <c r="F55" s="22"/>
      <c r="G55" s="22"/>
      <c r="H55" s="22"/>
      <c r="I55" s="22"/>
      <c r="J55" s="22"/>
      <c r="K55" s="1">
        <f t="shared" si="11"/>
        <v>0</v>
      </c>
      <c r="L55" s="22"/>
      <c r="M55" s="22"/>
      <c r="N55" s="22"/>
      <c r="O55" s="23"/>
      <c r="P55" s="50"/>
      <c r="Q55" s="50"/>
      <c r="R55" s="25"/>
      <c r="S55" s="24">
        <f t="shared" si="2"/>
        <v>0</v>
      </c>
      <c r="T55" s="24">
        <f t="shared" si="3"/>
        <v>0</v>
      </c>
      <c r="U55" s="24">
        <f t="shared" si="8"/>
        <v>0</v>
      </c>
      <c r="V55" s="25"/>
      <c r="W55" s="24">
        <f t="shared" si="12"/>
        <v>0</v>
      </c>
      <c r="X55" s="26">
        <f t="shared" si="9"/>
        <v>0</v>
      </c>
      <c r="Y55" s="30" t="str">
        <f t="shared" si="0"/>
        <v>F</v>
      </c>
      <c r="Z55" s="27">
        <f t="shared" si="5"/>
        <v>0</v>
      </c>
      <c r="AA55" s="28" t="str">
        <f t="shared" si="6"/>
        <v>F</v>
      </c>
    </row>
    <row r="56" spans="1:27" ht="24.6" customHeight="1">
      <c r="A56" s="39">
        <v>47</v>
      </c>
      <c r="B56" s="19"/>
      <c r="C56" s="36"/>
      <c r="D56" s="14">
        <f>A56</f>
        <v>47</v>
      </c>
      <c r="E56" s="49"/>
      <c r="F56" s="22"/>
      <c r="G56" s="22"/>
      <c r="H56" s="22"/>
      <c r="I56" s="22"/>
      <c r="J56" s="22"/>
      <c r="K56" s="1">
        <f>SUM(F56:J56)</f>
        <v>0</v>
      </c>
      <c r="L56" s="22"/>
      <c r="M56" s="22"/>
      <c r="N56" s="22"/>
      <c r="O56" s="23"/>
      <c r="P56" s="50"/>
      <c r="Q56" s="50"/>
      <c r="R56" s="25"/>
      <c r="S56" s="24">
        <f t="shared" si="2"/>
        <v>0</v>
      </c>
      <c r="T56" s="24">
        <f t="shared" si="3"/>
        <v>0</v>
      </c>
      <c r="U56" s="24">
        <f t="shared" si="8"/>
        <v>0</v>
      </c>
      <c r="V56" s="25"/>
      <c r="W56" s="24">
        <f>L56+M56</f>
        <v>0</v>
      </c>
      <c r="X56" s="26">
        <f>Z56*100/$AD$10</f>
        <v>0</v>
      </c>
      <c r="Y56" s="30" t="str">
        <f t="shared" si="0"/>
        <v>F</v>
      </c>
      <c r="Z56" s="27">
        <f t="shared" si="5"/>
        <v>0</v>
      </c>
      <c r="AA56" s="28" t="str">
        <f t="shared" si="6"/>
        <v>F</v>
      </c>
    </row>
    <row r="57" spans="1:27" ht="24.6" customHeight="1">
      <c r="A57" s="39">
        <v>48</v>
      </c>
      <c r="B57" s="19"/>
      <c r="C57" s="36"/>
      <c r="D57" s="14">
        <f>A57</f>
        <v>48</v>
      </c>
      <c r="E57" s="49"/>
      <c r="F57" s="22"/>
      <c r="G57" s="22"/>
      <c r="H57" s="22"/>
      <c r="I57" s="22"/>
      <c r="J57" s="22"/>
      <c r="K57" s="1">
        <f>SUM(F57:J57)</f>
        <v>0</v>
      </c>
      <c r="L57" s="22"/>
      <c r="M57" s="22"/>
      <c r="N57" s="22"/>
      <c r="O57" s="23"/>
      <c r="P57" s="50"/>
      <c r="Q57" s="50"/>
      <c r="R57" s="25"/>
      <c r="S57" s="24">
        <f t="shared" si="2"/>
        <v>0</v>
      </c>
      <c r="T57" s="24">
        <f t="shared" si="3"/>
        <v>0</v>
      </c>
      <c r="U57" s="24">
        <f t="shared" si="8"/>
        <v>0</v>
      </c>
      <c r="V57" s="25"/>
      <c r="W57" s="24">
        <f>L57+M57</f>
        <v>0</v>
      </c>
      <c r="X57" s="26">
        <f>Z57*100/$AD$10</f>
        <v>0</v>
      </c>
      <c r="Y57" s="30" t="str">
        <f t="shared" si="0"/>
        <v>F</v>
      </c>
      <c r="Z57" s="27">
        <f t="shared" si="5"/>
        <v>0</v>
      </c>
      <c r="AA57" s="28" t="str">
        <f t="shared" si="6"/>
        <v>F</v>
      </c>
    </row>
    <row r="58" spans="1:27" ht="24.6" customHeight="1">
      <c r="A58" s="39">
        <v>49</v>
      </c>
      <c r="B58" s="19"/>
      <c r="C58" s="36"/>
      <c r="D58" s="14">
        <f>A58</f>
        <v>49</v>
      </c>
      <c r="E58" s="49"/>
      <c r="F58" s="22"/>
      <c r="G58" s="22"/>
      <c r="H58" s="22"/>
      <c r="I58" s="22"/>
      <c r="J58" s="22"/>
      <c r="K58" s="1">
        <f>SUM(F58:J58)</f>
        <v>0</v>
      </c>
      <c r="L58" s="22"/>
      <c r="M58" s="22"/>
      <c r="N58" s="22"/>
      <c r="O58" s="23"/>
      <c r="P58" s="50"/>
      <c r="Q58" s="50"/>
      <c r="R58" s="25"/>
      <c r="S58" s="24">
        <f t="shared" si="2"/>
        <v>0</v>
      </c>
      <c r="T58" s="24">
        <f t="shared" si="3"/>
        <v>0</v>
      </c>
      <c r="U58" s="24">
        <f t="shared" si="8"/>
        <v>0</v>
      </c>
      <c r="V58" s="25"/>
      <c r="W58" s="24">
        <f>L58+M58</f>
        <v>0</v>
      </c>
      <c r="X58" s="26">
        <f>Z58*100/$AD$10</f>
        <v>0</v>
      </c>
      <c r="Y58" s="30" t="str">
        <f t="shared" si="0"/>
        <v>F</v>
      </c>
      <c r="Z58" s="27">
        <f t="shared" si="5"/>
        <v>0</v>
      </c>
      <c r="AA58" s="28" t="str">
        <f t="shared" si="6"/>
        <v>F</v>
      </c>
    </row>
    <row r="59" spans="1:27" ht="24.6" customHeight="1" thickBot="1">
      <c r="A59" s="40">
        <v>50</v>
      </c>
      <c r="B59" s="20"/>
      <c r="C59" s="36"/>
      <c r="D59" s="14">
        <f>A59</f>
        <v>50</v>
      </c>
      <c r="E59" s="49"/>
      <c r="F59" s="22"/>
      <c r="G59" s="22"/>
      <c r="H59" s="22"/>
      <c r="I59" s="22"/>
      <c r="J59" s="22"/>
      <c r="K59" s="1">
        <f>SUM(F59:J59)</f>
        <v>0</v>
      </c>
      <c r="L59" s="22"/>
      <c r="M59" s="22"/>
      <c r="N59" s="22"/>
      <c r="O59" s="23"/>
      <c r="P59" s="50"/>
      <c r="Q59" s="50"/>
      <c r="R59" s="25"/>
      <c r="S59" s="24">
        <f t="shared" si="2"/>
        <v>0</v>
      </c>
      <c r="T59" s="24">
        <f t="shared" si="3"/>
        <v>0</v>
      </c>
      <c r="U59" s="24">
        <f t="shared" si="8"/>
        <v>0</v>
      </c>
      <c r="V59" s="25"/>
      <c r="W59" s="24">
        <f>L59+M59</f>
        <v>0</v>
      </c>
      <c r="X59" s="26">
        <f>Z59*100/$AD$10</f>
        <v>0</v>
      </c>
      <c r="Y59" s="30" t="str">
        <f t="shared" si="0"/>
        <v>F</v>
      </c>
      <c r="Z59" s="27">
        <f t="shared" si="5"/>
        <v>0</v>
      </c>
      <c r="AA59" s="28" t="str">
        <f t="shared" si="6"/>
        <v>F</v>
      </c>
    </row>
    <row r="60" spans="1:27" ht="24" customHeight="1" thickBot="1">
      <c r="A60" s="80"/>
      <c r="B60" s="81"/>
      <c r="D60" s="82" t="s">
        <v>18</v>
      </c>
      <c r="E60" s="83"/>
      <c r="F60" s="12" t="e">
        <f>AVERAGE(F10:F59)</f>
        <v>#DIV/0!</v>
      </c>
      <c r="G60" s="12" t="e">
        <f t="shared" ref="G60:X60" si="13">AVERAGE(G10:G59)</f>
        <v>#DIV/0!</v>
      </c>
      <c r="H60" s="12" t="e">
        <f>AVERAGE(H10:H59)</f>
        <v>#DIV/0!</v>
      </c>
      <c r="I60" s="12" t="e">
        <f t="shared" si="13"/>
        <v>#DIV/0!</v>
      </c>
      <c r="J60" s="12" t="e">
        <f t="shared" si="13"/>
        <v>#DIV/0!</v>
      </c>
      <c r="K60" s="12">
        <f t="shared" si="13"/>
        <v>0</v>
      </c>
      <c r="L60" s="12" t="e">
        <f t="shared" si="13"/>
        <v>#DIV/0!</v>
      </c>
      <c r="M60" s="12" t="e">
        <f t="shared" si="13"/>
        <v>#DIV/0!</v>
      </c>
      <c r="N60" s="12" t="e">
        <f t="shared" si="13"/>
        <v>#DIV/0!</v>
      </c>
      <c r="O60" s="12" t="e">
        <f t="shared" si="13"/>
        <v>#DIV/0!</v>
      </c>
      <c r="P60" s="12" t="e">
        <f t="shared" si="13"/>
        <v>#DIV/0!</v>
      </c>
      <c r="Q60" s="12" t="e">
        <f t="shared" si="13"/>
        <v>#DIV/0!</v>
      </c>
      <c r="R60" s="12" t="e">
        <f t="shared" si="13"/>
        <v>#DIV/0!</v>
      </c>
      <c r="S60" s="12">
        <f t="shared" si="13"/>
        <v>0</v>
      </c>
      <c r="T60" s="12">
        <f t="shared" si="13"/>
        <v>0</v>
      </c>
      <c r="U60" s="12">
        <f t="shared" si="13"/>
        <v>0</v>
      </c>
      <c r="V60" s="12" t="e">
        <f t="shared" si="13"/>
        <v>#DIV/0!</v>
      </c>
      <c r="W60" s="12">
        <f t="shared" si="13"/>
        <v>0</v>
      </c>
      <c r="X60" s="12">
        <f t="shared" si="13"/>
        <v>0</v>
      </c>
      <c r="Y60" s="31" t="str">
        <f>IF(X60&gt;94.49,"A+",IF(X60&gt;89.49,"A-",IF(X60&gt;84.49,"B+",IF(X60&gt;79.49,"B-",IF(X60&gt;74.49,"C+",IF(X60&gt;69.49,"C-",IF(X60&gt;64.49,"D+",IF(X60&gt;59.49,"D-","F"))))))))</f>
        <v>F</v>
      </c>
      <c r="Z60" s="29">
        <f>AVERAGE(Z10:Z30)</f>
        <v>0</v>
      </c>
      <c r="AA60" s="13" t="str">
        <f>IF(X60&gt;94.49,"A+",IF(X60&gt;89.49,"A-",IF(X60&gt;84.49,"B+",IF(X60&gt;79.49,"B-",IF(X60&gt;74.49,"C+",IF(X60&gt;69.49,"C-",IF(X60&gt;64.49,"D+",IF(X60&gt;59.49,"D-","F"))))))))</f>
        <v>F</v>
      </c>
    </row>
    <row r="61" spans="1:27" ht="24" customHeight="1">
      <c r="A61" s="5"/>
      <c r="B61" s="6"/>
      <c r="C61" s="7"/>
      <c r="D61" s="9"/>
      <c r="E61" s="8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1"/>
      <c r="Q61" s="11"/>
      <c r="R61" s="10"/>
      <c r="S61" s="10"/>
      <c r="T61" s="10"/>
      <c r="U61" s="10"/>
      <c r="V61" s="10"/>
      <c r="W61" s="10"/>
      <c r="X61" s="11"/>
      <c r="Y61" s="8"/>
      <c r="Z61" s="8"/>
      <c r="AA61" s="8"/>
    </row>
    <row r="62" spans="1:27" ht="24" customHeight="1">
      <c r="A62" s="5"/>
      <c r="B62" s="6"/>
      <c r="C62" s="7"/>
      <c r="D62" s="9"/>
      <c r="E62" s="8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1"/>
      <c r="Q62" s="11"/>
      <c r="R62" s="10"/>
      <c r="S62" s="10"/>
      <c r="T62" s="10"/>
      <c r="U62" s="10"/>
      <c r="V62" s="10"/>
      <c r="W62" s="10"/>
      <c r="X62" s="11"/>
      <c r="Y62" s="8"/>
      <c r="Z62" s="8"/>
      <c r="AA62" s="8"/>
    </row>
    <row r="63" spans="1:27" ht="24" customHeight="1">
      <c r="A63" s="5"/>
      <c r="B63" s="6"/>
      <c r="C63" s="7"/>
      <c r="D63" s="9"/>
      <c r="E63" s="8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1"/>
      <c r="Q63" s="11"/>
      <c r="R63" s="10"/>
      <c r="S63" s="10"/>
      <c r="T63" s="10"/>
      <c r="U63" s="10"/>
      <c r="V63" s="10"/>
      <c r="W63" s="10"/>
      <c r="X63" s="11"/>
      <c r="Y63" s="8"/>
      <c r="Z63" s="8"/>
      <c r="AA63" s="8"/>
    </row>
    <row r="64" spans="1:27" ht="24" customHeight="1">
      <c r="A64" s="5"/>
      <c r="B64" s="6"/>
      <c r="C64" s="7"/>
      <c r="D64" s="9"/>
      <c r="E64" s="8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1"/>
      <c r="Q64" s="11"/>
      <c r="R64" s="10"/>
      <c r="S64" s="10"/>
      <c r="T64" s="10"/>
      <c r="U64" s="10"/>
      <c r="V64" s="10"/>
      <c r="W64" s="10"/>
      <c r="X64" s="11"/>
      <c r="Y64" s="8"/>
      <c r="Z64" s="8"/>
      <c r="AA64" s="8"/>
    </row>
    <row r="65" spans="1:31" ht="24" customHeight="1">
      <c r="A65" s="5"/>
      <c r="B65" s="6"/>
      <c r="C65" s="7"/>
      <c r="D65" s="9"/>
      <c r="E65" s="8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1"/>
      <c r="Q65" s="11"/>
      <c r="R65" s="10"/>
      <c r="S65" s="10"/>
      <c r="T65" s="10"/>
      <c r="U65" s="10"/>
      <c r="V65" s="10"/>
      <c r="W65" s="10"/>
      <c r="X65" s="11"/>
      <c r="Y65" s="8"/>
      <c r="Z65" s="8"/>
      <c r="AA65" s="8"/>
    </row>
    <row r="67" spans="1:3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2:31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2:31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2:31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2:31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2:31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2:31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2:31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2:31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2:31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2:31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2:31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2:31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2:31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2:31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2:31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2:31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2:31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</sheetData>
  <mergeCells count="77">
    <mergeCell ref="AI14:AJ14"/>
    <mergeCell ref="AK13:AL13"/>
    <mergeCell ref="AK14:AL14"/>
    <mergeCell ref="AE10:AL10"/>
    <mergeCell ref="AE14:AF14"/>
    <mergeCell ref="AG14:AH14"/>
    <mergeCell ref="AI13:AJ13"/>
    <mergeCell ref="AC12:AL12"/>
    <mergeCell ref="B3:B7"/>
    <mergeCell ref="AF7:AJ7"/>
    <mergeCell ref="AE13:AF13"/>
    <mergeCell ref="F3:F8"/>
    <mergeCell ref="G3:G8"/>
    <mergeCell ref="H3:H8"/>
    <mergeCell ref="I3:I8"/>
    <mergeCell ref="J3:J8"/>
    <mergeCell ref="K3:K8"/>
    <mergeCell ref="AG13:AH13"/>
    <mergeCell ref="AK18:AL18"/>
    <mergeCell ref="AE19:AF19"/>
    <mergeCell ref="AG19:AH19"/>
    <mergeCell ref="AI19:AJ19"/>
    <mergeCell ref="AK19:AL19"/>
    <mergeCell ref="AE18:AF18"/>
    <mergeCell ref="AG18:AH18"/>
    <mergeCell ref="AI18:AJ18"/>
    <mergeCell ref="AI15:AJ15"/>
    <mergeCell ref="AK15:AL15"/>
    <mergeCell ref="AK16:AL16"/>
    <mergeCell ref="AE17:AF17"/>
    <mergeCell ref="AG17:AH17"/>
    <mergeCell ref="AI17:AJ17"/>
    <mergeCell ref="AK17:AL17"/>
    <mergeCell ref="AE16:AF16"/>
    <mergeCell ref="AG16:AH16"/>
    <mergeCell ref="AI16:AJ16"/>
    <mergeCell ref="W3:W8"/>
    <mergeCell ref="P3:P9"/>
    <mergeCell ref="O3:O8"/>
    <mergeCell ref="R3:R8"/>
    <mergeCell ref="AE15:AF15"/>
    <mergeCell ref="AG15:AH15"/>
    <mergeCell ref="U3:U8"/>
    <mergeCell ref="V3:V8"/>
    <mergeCell ref="S3:S8"/>
    <mergeCell ref="T3:T8"/>
    <mergeCell ref="D3:D9"/>
    <mergeCell ref="D2:J2"/>
    <mergeCell ref="E3:E9"/>
    <mergeCell ref="U2:Y2"/>
    <mergeCell ref="K2:T2"/>
    <mergeCell ref="Q3:Q9"/>
    <mergeCell ref="A60:B60"/>
    <mergeCell ref="D60:E60"/>
    <mergeCell ref="AC18:AD18"/>
    <mergeCell ref="AC19:AD19"/>
    <mergeCell ref="L3:L8"/>
    <mergeCell ref="M3:M8"/>
    <mergeCell ref="N3:N8"/>
    <mergeCell ref="Z3:Z9"/>
    <mergeCell ref="Y3:Y9"/>
    <mergeCell ref="X3:X9"/>
    <mergeCell ref="AC15:AD15"/>
    <mergeCell ref="AC14:AD14"/>
    <mergeCell ref="AA3:AA9"/>
    <mergeCell ref="AC13:AD13"/>
    <mergeCell ref="AF21:AH21"/>
    <mergeCell ref="AF22:AH22"/>
    <mergeCell ref="AC16:AD16"/>
    <mergeCell ref="AC17:AD17"/>
    <mergeCell ref="AF27:AH27"/>
    <mergeCell ref="AF28:AH28"/>
    <mergeCell ref="AF29:AH29"/>
    <mergeCell ref="AF23:AH23"/>
    <mergeCell ref="AF24:AH24"/>
    <mergeCell ref="AF25:AH25"/>
    <mergeCell ref="AF26:AH26"/>
  </mergeCells>
  <printOptions horizontalCentered="1"/>
  <pageMargins left="0" right="0" top="0.196850393700787" bottom="0" header="0.511811023622047" footer="0.511811023622047"/>
  <pageSetup paperSize="9" orientation="portrait" horizontalDpi="200" verticalDpi="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Spinner 7">
              <controlPr defaultSize="0" autoPict="0">
                <anchor moveWithCells="1" sizeWithCells="1">
                  <from>
                    <xdr:col>28</xdr:col>
                    <xdr:colOff>7620</xdr:colOff>
                    <xdr:row>9</xdr:row>
                    <xdr:rowOff>7620</xdr:rowOff>
                  </from>
                  <to>
                    <xdr:col>28</xdr:col>
                    <xdr:colOff>167640</xdr:colOff>
                    <xdr:row>9</xdr:row>
                    <xdr:rowOff>297180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3" sqref="F33"/>
    </sheetView>
  </sheetViews>
  <sheetFormatPr defaultRowHeight="13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Midterm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Sim</dc:creator>
  <cp:lastModifiedBy>Aniket Gupta</cp:lastModifiedBy>
  <cp:lastPrinted>2002-06-11T23:47:04Z</cp:lastPrinted>
  <dcterms:created xsi:type="dcterms:W3CDTF">2000-06-14T11:18:27Z</dcterms:created>
  <dcterms:modified xsi:type="dcterms:W3CDTF">2024-02-03T22:23:07Z</dcterms:modified>
</cp:coreProperties>
</file>