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C80DC24A-DAEE-472B-87AE-52F62C8DD338}" xr6:coauthVersionLast="47" xr6:coauthVersionMax="47" xr10:uidLastSave="{00000000-0000-0000-0000-000000000000}"/>
  <bookViews>
    <workbookView xWindow="3348" yWindow="3348" windowWidth="17280" windowHeight="8880"/>
  </bookViews>
  <sheets>
    <sheet name="Grade" sheetId="2" r:id="rId1"/>
    <sheet name="Rules" sheetId="1" r:id="rId2"/>
  </sheets>
  <definedNames>
    <definedName name="DropFinal">Grade!$B$27</definedName>
    <definedName name="Eligible">Grade!$A$27</definedName>
    <definedName name="hw">Grade!$A$7:$F$10</definedName>
    <definedName name="hwCount">Grade!$C$12</definedName>
    <definedName name="hwDropCount">Grade!$F$12</definedName>
    <definedName name="hwDrops">Rules!$D$3:$E$6</definedName>
    <definedName name="LetterGrades">Rules!$A$3:$B$14</definedName>
    <definedName name="Passing">Rules!$A$4</definedName>
    <definedName name="Quizzes">Grade!$E$23:$E$26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F12" i="2" s="1"/>
  <c r="E15" i="2"/>
  <c r="F15" i="2"/>
  <c r="F23" i="2"/>
  <c r="F24" i="2"/>
  <c r="F27" i="2" s="1"/>
  <c r="F37" i="2" s="1"/>
  <c r="F25" i="2"/>
  <c r="F26" i="2"/>
  <c r="A27" i="2"/>
  <c r="B27" i="2" s="1"/>
  <c r="E27" i="2"/>
  <c r="A29" i="2"/>
  <c r="C30" i="2"/>
  <c r="F30" i="2"/>
  <c r="F35" i="2"/>
  <c r="E37" i="2"/>
  <c r="C35" i="2" l="1"/>
  <c r="F38" i="2"/>
  <c r="C38" i="2"/>
  <c r="E38" i="2"/>
  <c r="A34" i="2"/>
  <c r="E18" i="2"/>
  <c r="E17" i="2"/>
  <c r="F18" i="2"/>
  <c r="E16" i="2"/>
  <c r="F17" i="2"/>
  <c r="F16" i="2"/>
  <c r="F19" i="2" l="1"/>
  <c r="F36" i="2" s="1"/>
  <c r="F39" i="2" s="1"/>
  <c r="F40" i="2" s="1"/>
  <c r="F41" i="2" s="1"/>
  <c r="E19" i="2"/>
  <c r="E36" i="2" s="1"/>
  <c r="E39" i="2" s="1"/>
</calcChain>
</file>

<file path=xl/sharedStrings.xml><?xml version="1.0" encoding="utf-8"?>
<sst xmlns="http://schemas.openxmlformats.org/spreadsheetml/2006/main" count="46" uniqueCount="40">
  <si>
    <t>Min Grade</t>
  </si>
  <si>
    <t>Letter</t>
  </si>
  <si>
    <t>F</t>
  </si>
  <si>
    <t>D minus</t>
  </si>
  <si>
    <t>D</t>
  </si>
  <si>
    <t>D plus</t>
  </si>
  <si>
    <t>C minus</t>
  </si>
  <si>
    <t>C</t>
  </si>
  <si>
    <t>C plus</t>
  </si>
  <si>
    <t>B minus</t>
  </si>
  <si>
    <t xml:space="preserve">B </t>
  </si>
  <si>
    <t>B plus</t>
  </si>
  <si>
    <t>A minus</t>
  </si>
  <si>
    <t>A</t>
  </si>
  <si>
    <t>Actual</t>
  </si>
  <si>
    <t>Possible</t>
  </si>
  <si>
    <t>Number of homeworks:</t>
  </si>
  <si>
    <t>Homework summary</t>
  </si>
  <si>
    <t>Drop lowest</t>
  </si>
  <si>
    <t>Drop 2nd lowest</t>
  </si>
  <si>
    <t>Drop 3rd lowest</t>
  </si>
  <si>
    <t>Homework subtotal</t>
  </si>
  <si>
    <t>1. Enter your homework scores below. Include zeroes for any you missed, but leave blanks for any homeworks that aren't due yet.</t>
  </si>
  <si>
    <t>Grade Worksheet for
MATH125 (Brown), Spring 2004</t>
  </si>
  <si>
    <t>General instructions: Fill in the cells with red borders. Others contain formulas and are protected against accidental overwriting.</t>
  </si>
  <si>
    <t>Dropped:</t>
  </si>
  <si>
    <t>Count</t>
  </si>
  <si>
    <t>Drop</t>
  </si>
  <si>
    <t>2. Enter your quiz scores below. Leave blank any that your class has not yet taken.</t>
  </si>
  <si>
    <t>Quiz #1</t>
  </si>
  <si>
    <t>Quiz #2</t>
  </si>
  <si>
    <t>Quiz #3</t>
  </si>
  <si>
    <t>Quiz #4</t>
  </si>
  <si>
    <t>Quiz subtotal</t>
  </si>
  <si>
    <t>3. Enter any extra-credit points below. Also enter your score from your final exam, if you've taken it.</t>
  </si>
  <si>
    <t xml:space="preserve">Extra credit </t>
  </si>
  <si>
    <t>COURSE TOTAL</t>
  </si>
  <si>
    <t>% GRADE</t>
  </si>
  <si>
    <t>LETTER GRADE</t>
  </si>
  <si>
    <t>Worksheet revised Jan 25,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</si>
</sst>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ashed">
        <color indexed="10"/>
      </left>
      <right style="dashed">
        <color indexed="10"/>
      </right>
      <top style="dashed">
        <color indexed="10"/>
      </top>
      <bottom style="dashed">
        <color indexed="10"/>
      </bottom>
      <diagonal/>
    </border>
    <border>
      <left/>
      <right/>
      <top/>
      <bottom style="dotted">
        <color indexed="64"/>
      </bottom>
      <diagonal/>
    </border>
    <border>
      <left/>
      <right style="dashed">
        <color indexed="10"/>
      </right>
      <top/>
      <bottom style="dashed">
        <color indexed="10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37" fontId="1" fillId="0" borderId="0" xfId="1" applyNumberFormat="1"/>
    <xf numFmtId="9" fontId="1" fillId="0" borderId="0" xfId="2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0" fontId="6" fillId="0" borderId="0" xfId="0" applyFont="1" applyAlignment="1" applyProtection="1">
      <alignment horizontal="center"/>
    </xf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0" fillId="0" borderId="0" xfId="0" applyAlignment="1"/>
    <xf numFmtId="0" fontId="5" fillId="0" borderId="0" xfId="0" applyFont="1" applyAlignment="1"/>
    <xf numFmtId="0" fontId="5" fillId="0" borderId="0" xfId="0" applyFont="1" applyBorder="1" applyAlignment="1"/>
    <xf numFmtId="0" fontId="7" fillId="0" borderId="11" xfId="0" applyFont="1" applyBorder="1" applyAlignment="1">
      <alignment horizontal="right" vertical="center"/>
    </xf>
    <xf numFmtId="0" fontId="0" fillId="0" borderId="0" xfId="0" applyAlignment="1">
      <alignment horizontal="left" indent="2"/>
    </xf>
    <xf numFmtId="0" fontId="0" fillId="0" borderId="0" xfId="0" applyBorder="1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7" xfId="0" applyBorder="1" applyAlignment="1">
      <alignment horizontal="left" indent="2"/>
    </xf>
    <xf numFmtId="0" fontId="3" fillId="0" borderId="0" xfId="0" applyFont="1" applyAlignment="1"/>
    <xf numFmtId="0" fontId="0" fillId="0" borderId="7" xfId="0" applyBorder="1" applyAlignment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>
      <alignment horizontal="left" indent="2"/>
    </xf>
    <xf numFmtId="0" fontId="3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B7" sqref="B7"/>
    </sheetView>
  </sheetViews>
  <sheetFormatPr defaultRowHeight="13.2" x14ac:dyDescent="0.25"/>
  <cols>
    <col min="1" max="6" width="9.77734375" customWidth="1"/>
  </cols>
  <sheetData>
    <row r="1" spans="1:6" ht="48" customHeight="1" thickBot="1" x14ac:dyDescent="0.3">
      <c r="A1" s="30" t="s">
        <v>23</v>
      </c>
      <c r="B1" s="31"/>
      <c r="C1" s="31"/>
      <c r="D1" s="31"/>
      <c r="E1" s="31"/>
      <c r="F1" s="32"/>
    </row>
    <row r="2" spans="1:6" ht="21" customHeight="1" x14ac:dyDescent="0.25">
      <c r="A2" s="23" t="s">
        <v>39</v>
      </c>
      <c r="B2" s="23"/>
      <c r="C2" s="23"/>
      <c r="D2" s="23"/>
      <c r="E2" s="23"/>
      <c r="F2" s="23"/>
    </row>
    <row r="3" spans="1:6" ht="4.05" customHeight="1" x14ac:dyDescent="0.25">
      <c r="A3" s="35"/>
      <c r="B3" s="35"/>
      <c r="C3" s="35"/>
      <c r="D3" s="35"/>
      <c r="E3" s="35"/>
      <c r="F3" s="35"/>
    </row>
    <row r="4" spans="1:6" ht="31.95" customHeight="1" x14ac:dyDescent="0.25">
      <c r="A4" s="33" t="s">
        <v>24</v>
      </c>
      <c r="B4" s="34"/>
      <c r="C4" s="34"/>
      <c r="D4" s="34"/>
      <c r="E4" s="34"/>
      <c r="F4" s="34"/>
    </row>
    <row r="5" spans="1:6" ht="4.05" customHeight="1" x14ac:dyDescent="0.25">
      <c r="A5" s="36"/>
      <c r="B5" s="37"/>
      <c r="C5" s="37"/>
      <c r="D5" s="37"/>
      <c r="E5" s="37"/>
      <c r="F5" s="37"/>
    </row>
    <row r="6" spans="1:6" ht="31.95" customHeight="1" x14ac:dyDescent="0.25">
      <c r="A6" s="40" t="s">
        <v>22</v>
      </c>
      <c r="B6" s="41"/>
      <c r="C6" s="41"/>
      <c r="D6" s="41"/>
      <c r="E6" s="41"/>
      <c r="F6" s="41"/>
    </row>
    <row r="7" spans="1:6" ht="15" customHeight="1" x14ac:dyDescent="0.25">
      <c r="A7" s="18"/>
      <c r="B7" s="11"/>
      <c r="C7" s="11"/>
      <c r="D7" s="11"/>
      <c r="E7" s="11"/>
      <c r="F7" s="11"/>
    </row>
    <row r="8" spans="1:6" ht="15" customHeight="1" x14ac:dyDescent="0.25">
      <c r="A8" s="11"/>
      <c r="B8" s="11"/>
      <c r="C8" s="11"/>
      <c r="D8" s="11"/>
      <c r="E8" s="11"/>
      <c r="F8" s="11"/>
    </row>
    <row r="9" spans="1:6" ht="15" customHeight="1" x14ac:dyDescent="0.25">
      <c r="A9" s="11"/>
      <c r="B9" s="11"/>
      <c r="C9" s="11"/>
      <c r="D9" s="11"/>
      <c r="E9" s="11"/>
      <c r="F9" s="11"/>
    </row>
    <row r="10" spans="1:6" ht="15" customHeight="1" x14ac:dyDescent="0.25">
      <c r="A10" s="11"/>
      <c r="B10" s="11"/>
      <c r="C10" s="11"/>
      <c r="D10" s="11"/>
      <c r="E10" s="11"/>
      <c r="F10" s="11"/>
    </row>
    <row r="11" spans="1:6" ht="4.05" customHeight="1" x14ac:dyDescent="0.25">
      <c r="A11" s="35"/>
      <c r="B11" s="35"/>
      <c r="C11" s="35"/>
      <c r="D11" s="35"/>
      <c r="E11" s="35"/>
      <c r="F11" s="35"/>
    </row>
    <row r="12" spans="1:6" x14ac:dyDescent="0.25">
      <c r="A12" s="20" t="s">
        <v>16</v>
      </c>
      <c r="B12" s="20"/>
      <c r="C12">
        <f>COUNT(hw)</f>
        <v>0</v>
      </c>
      <c r="E12" t="s">
        <v>25</v>
      </c>
      <c r="F12">
        <f>VLOOKUP(hwCount,hwDrops,2)</f>
        <v>0</v>
      </c>
    </row>
    <row r="13" spans="1:6" ht="4.05" customHeight="1" x14ac:dyDescent="0.25">
      <c r="A13" s="20"/>
      <c r="B13" s="20"/>
      <c r="C13" s="20"/>
      <c r="D13" s="20"/>
      <c r="E13" s="20"/>
      <c r="F13" s="20"/>
    </row>
    <row r="14" spans="1:6" x14ac:dyDescent="0.25">
      <c r="E14" s="4" t="s">
        <v>14</v>
      </c>
      <c r="F14" s="4" t="s">
        <v>15</v>
      </c>
    </row>
    <row r="15" spans="1:6" x14ac:dyDescent="0.25">
      <c r="C15" s="20" t="s">
        <v>17</v>
      </c>
      <c r="D15" s="29"/>
      <c r="E15" s="3">
        <f>SUM(hw)</f>
        <v>0</v>
      </c>
      <c r="F15" s="3">
        <f>5*hwCount</f>
        <v>0</v>
      </c>
    </row>
    <row r="16" spans="1:6" x14ac:dyDescent="0.25">
      <c r="C16" s="20" t="s">
        <v>18</v>
      </c>
      <c r="D16" s="29"/>
      <c r="E16" s="3" t="str">
        <f>IF(hwDropCount&gt;=1, -MIN(hw), "")</f>
        <v/>
      </c>
      <c r="F16" s="3" t="str">
        <f>IF(hwDropCount&gt;=1,-5,"")</f>
        <v/>
      </c>
    </row>
    <row r="17" spans="1:6" x14ac:dyDescent="0.25">
      <c r="C17" s="20" t="s">
        <v>19</v>
      </c>
      <c r="D17" s="29"/>
      <c r="E17" s="3" t="str">
        <f>IF(hwDropCount&gt;=2,-SMALL(hw,2),"")</f>
        <v/>
      </c>
      <c r="F17" s="3" t="str">
        <f>IF(hwDropCount&gt;=2,-5,"")</f>
        <v/>
      </c>
    </row>
    <row r="18" spans="1:6" x14ac:dyDescent="0.25">
      <c r="C18" s="20" t="s">
        <v>20</v>
      </c>
      <c r="D18" s="29"/>
      <c r="E18" s="3" t="str">
        <f>IF(hwDropCount&gt;=3,-SMALL(hw,3),"")</f>
        <v/>
      </c>
      <c r="F18" s="3" t="str">
        <f>IF(hwDropCount&gt;=3,-5,"")</f>
        <v/>
      </c>
    </row>
    <row r="19" spans="1:6" x14ac:dyDescent="0.25">
      <c r="C19" s="28" t="s">
        <v>21</v>
      </c>
      <c r="D19" s="29"/>
      <c r="E19" s="3">
        <f>SUM(E15:E18)</f>
        <v>0</v>
      </c>
      <c r="F19" s="3">
        <f>SUM(F15:F18)</f>
        <v>0</v>
      </c>
    </row>
    <row r="20" spans="1:6" x14ac:dyDescent="0.25">
      <c r="A20" s="20"/>
      <c r="B20" s="20"/>
      <c r="C20" s="20"/>
      <c r="D20" s="20"/>
      <c r="E20" s="20"/>
      <c r="F20" s="20"/>
    </row>
    <row r="21" spans="1:6" ht="31.95" customHeight="1" x14ac:dyDescent="0.25">
      <c r="A21" s="40" t="s">
        <v>28</v>
      </c>
      <c r="B21" s="41"/>
      <c r="C21" s="41"/>
      <c r="D21" s="41"/>
      <c r="E21" s="41"/>
      <c r="F21" s="41"/>
    </row>
    <row r="22" spans="1:6" x14ac:dyDescent="0.25">
      <c r="B22" s="5"/>
      <c r="C22" s="5"/>
      <c r="D22" s="5"/>
      <c r="E22" s="6" t="s">
        <v>14</v>
      </c>
      <c r="F22" s="6" t="s">
        <v>15</v>
      </c>
    </row>
    <row r="23" spans="1:6" x14ac:dyDescent="0.25">
      <c r="C23" s="24" t="s">
        <v>29</v>
      </c>
      <c r="D23" s="25"/>
      <c r="E23" s="11"/>
      <c r="F23" s="7" t="str">
        <f>IF(ISNUMBER(E23),100,"")</f>
        <v/>
      </c>
    </row>
    <row r="24" spans="1:6" x14ac:dyDescent="0.25">
      <c r="C24" s="24" t="s">
        <v>30</v>
      </c>
      <c r="D24" s="25"/>
      <c r="E24" s="11"/>
      <c r="F24" s="7" t="str">
        <f>IF(ISNUMBER(E24),100,"")</f>
        <v/>
      </c>
    </row>
    <row r="25" spans="1:6" x14ac:dyDescent="0.25">
      <c r="C25" s="24" t="s">
        <v>31</v>
      </c>
      <c r="D25" s="25"/>
      <c r="E25" s="11"/>
      <c r="F25" s="7" t="str">
        <f>IF(ISNUMBER(E25),100,"")</f>
        <v/>
      </c>
    </row>
    <row r="26" spans="1:6" x14ac:dyDescent="0.25">
      <c r="C26" s="24" t="s">
        <v>32</v>
      </c>
      <c r="D26" s="25"/>
      <c r="E26" s="11"/>
      <c r="F26" s="7" t="str">
        <f>IF(ISNUMBER(E26),100,"")</f>
        <v/>
      </c>
    </row>
    <row r="27" spans="1:6" x14ac:dyDescent="0.25">
      <c r="A27" s="15">
        <f>IF(COUNT(Quizzes)&lt;4,-1,IF(AND(SUM(Quizzes)&gt;=340,MIN(Quizzes)&gt;=80),1,0))</f>
        <v>-1</v>
      </c>
      <c r="B27" s="16">
        <f>IF(AND(Eligible&gt;0,LEFT(UPPER(F30),1)="Y"),1,0)</f>
        <v>0</v>
      </c>
      <c r="C27" s="26" t="s">
        <v>33</v>
      </c>
      <c r="D27" s="27"/>
      <c r="E27" s="8">
        <f>SUM(E23:E26)</f>
        <v>0</v>
      </c>
      <c r="F27" s="3">
        <f>SUM(F23:F26)</f>
        <v>0</v>
      </c>
    </row>
    <row r="28" spans="1:6" ht="4.05" customHeight="1" x14ac:dyDescent="0.25">
      <c r="C28" s="10"/>
      <c r="D28" s="9"/>
      <c r="E28" s="5"/>
      <c r="F28" s="5"/>
    </row>
    <row r="29" spans="1:6" x14ac:dyDescent="0.25">
      <c r="A29" s="38" t="str">
        <f>IF(Eligible&gt;0,"CONGRATULATIONS! You are eligible to skip the final!", IF(Eligible&lt;0,"","Your lowest quiz will be dropped automatically."))</f>
        <v/>
      </c>
      <c r="B29" s="38"/>
      <c r="C29" s="38"/>
      <c r="D29" s="38"/>
      <c r="E29" s="38"/>
      <c r="F29" s="38"/>
    </row>
    <row r="30" spans="1:6" x14ac:dyDescent="0.25">
      <c r="B30" s="12"/>
      <c r="C30" s="39" t="str">
        <f>IF(Eligible&gt;0,"Will you skip the final? (Y or N)","(Ignore box at right.)")</f>
        <v>(Ignore box at right.)</v>
      </c>
      <c r="D30" s="39"/>
      <c r="E30" s="39"/>
      <c r="F30" s="13" t="str">
        <f>IF(Eligible="YES","","n/a")</f>
        <v>n/a</v>
      </c>
    </row>
    <row r="31" spans="1:6" x14ac:dyDescent="0.25">
      <c r="A31" s="20"/>
      <c r="B31" s="20"/>
      <c r="C31" s="20"/>
      <c r="D31" s="20"/>
      <c r="E31" s="20"/>
      <c r="F31" s="20"/>
    </row>
    <row r="32" spans="1:6" ht="31.95" customHeight="1" x14ac:dyDescent="0.25">
      <c r="A32" s="33" t="s">
        <v>34</v>
      </c>
      <c r="B32" s="34"/>
      <c r="C32" s="34"/>
      <c r="D32" s="34"/>
      <c r="E32" s="34"/>
      <c r="F32" s="34"/>
    </row>
    <row r="33" spans="1:6" x14ac:dyDescent="0.25">
      <c r="E33" s="6" t="s">
        <v>14</v>
      </c>
      <c r="F33" s="6" t="s">
        <v>15</v>
      </c>
    </row>
    <row r="34" spans="1:6" x14ac:dyDescent="0.25">
      <c r="A34" s="43" t="str">
        <f>IF(AND(DropFinal&gt;0,ISNUMBER(E35)),"DUDE! You're dropping the final exam — don't enter a score.","")</f>
        <v/>
      </c>
      <c r="C34" s="21" t="s">
        <v>35</v>
      </c>
      <c r="D34" s="22"/>
      <c r="E34" s="13"/>
      <c r="F34" s="14"/>
    </row>
    <row r="35" spans="1:6" x14ac:dyDescent="0.25">
      <c r="A35" s="43"/>
      <c r="C35" s="21" t="str">
        <f>IF(DropFinal&gt;0,"(No final exam)","Final exam")</f>
        <v>Final exam</v>
      </c>
      <c r="D35" s="22"/>
      <c r="E35" s="13"/>
      <c r="F35" s="7" t="str">
        <f>IF(ISNUMBER(E35),150,"")</f>
        <v/>
      </c>
    </row>
    <row r="36" spans="1:6" x14ac:dyDescent="0.25">
      <c r="A36" s="43"/>
      <c r="C36" s="21" t="s">
        <v>21</v>
      </c>
      <c r="D36" s="22"/>
      <c r="E36" s="8">
        <f>E19</f>
        <v>0</v>
      </c>
      <c r="F36" s="3">
        <f>F19</f>
        <v>0</v>
      </c>
    </row>
    <row r="37" spans="1:6" x14ac:dyDescent="0.25">
      <c r="A37" s="43"/>
      <c r="C37" s="21" t="s">
        <v>33</v>
      </c>
      <c r="D37" s="22"/>
      <c r="E37" s="3">
        <f>E27</f>
        <v>0</v>
      </c>
      <c r="F37" s="3">
        <f>F27</f>
        <v>0</v>
      </c>
    </row>
    <row r="38" spans="1:6" x14ac:dyDescent="0.25">
      <c r="A38" s="43"/>
      <c r="C38" s="21" t="str">
        <f>IF(DropFinal&gt;0,"(All quizzes count)","Drop lowest quiz")</f>
        <v>Drop lowest quiz</v>
      </c>
      <c r="D38" s="22"/>
      <c r="E38" s="3" t="str">
        <f>IF(AND(Eligible&gt;0,DropFinal=0),-MIN(Quizzes),"")</f>
        <v/>
      </c>
      <c r="F38" s="3" t="str">
        <f>IF(OR(Eligible&lt;0,DropFinal&gt;0),"",-100)</f>
        <v/>
      </c>
    </row>
    <row r="39" spans="1:6" x14ac:dyDescent="0.25">
      <c r="A39" s="43"/>
      <c r="C39" s="26" t="s">
        <v>36</v>
      </c>
      <c r="D39" s="27"/>
      <c r="E39" s="3">
        <f>IF(DropFinal&gt;0,E34+E36+E37,SUM(E34:E38))</f>
        <v>0</v>
      </c>
      <c r="F39" s="3">
        <f>IF(DropFinal&gt;0,F36+F37,SUM(F35:F38))</f>
        <v>0</v>
      </c>
    </row>
    <row r="40" spans="1:6" x14ac:dyDescent="0.25">
      <c r="A40" s="43"/>
      <c r="C40" s="42" t="s">
        <v>37</v>
      </c>
      <c r="D40" s="25"/>
      <c r="F40" s="19" t="str">
        <f>IF(F39=0,"",ROUND(E39/F39,2))</f>
        <v/>
      </c>
    </row>
    <row r="41" spans="1:6" x14ac:dyDescent="0.25">
      <c r="A41" s="43"/>
      <c r="C41" s="42" t="s">
        <v>38</v>
      </c>
      <c r="D41" s="25"/>
      <c r="F41" s="17" t="e">
        <f>VLOOKUP(F40,LetterGrades,2)</f>
        <v>#N/A</v>
      </c>
    </row>
  </sheetData>
  <sheetProtection sheet="1" objects="1" scenarios="1"/>
  <mergeCells count="34">
    <mergeCell ref="C40:D40"/>
    <mergeCell ref="C41:D41"/>
    <mergeCell ref="A34:A41"/>
    <mergeCell ref="C38:D38"/>
    <mergeCell ref="C39:D39"/>
    <mergeCell ref="C37:D37"/>
    <mergeCell ref="C35:D35"/>
    <mergeCell ref="A29:F29"/>
    <mergeCell ref="C30:E30"/>
    <mergeCell ref="A32:F32"/>
    <mergeCell ref="A6:F6"/>
    <mergeCell ref="A12:B12"/>
    <mergeCell ref="A13:F13"/>
    <mergeCell ref="A11:F11"/>
    <mergeCell ref="A21:F21"/>
    <mergeCell ref="C23:D23"/>
    <mergeCell ref="A20:F20"/>
    <mergeCell ref="C16:D16"/>
    <mergeCell ref="C17:D17"/>
    <mergeCell ref="C18:D18"/>
    <mergeCell ref="A1:F1"/>
    <mergeCell ref="A4:F4"/>
    <mergeCell ref="A3:F3"/>
    <mergeCell ref="A5:F5"/>
    <mergeCell ref="A31:F31"/>
    <mergeCell ref="C36:D36"/>
    <mergeCell ref="C34:D34"/>
    <mergeCell ref="A2:F2"/>
    <mergeCell ref="C24:D24"/>
    <mergeCell ref="C25:D25"/>
    <mergeCell ref="C26:D26"/>
    <mergeCell ref="C27:D27"/>
    <mergeCell ref="C19:D19"/>
    <mergeCell ref="C15:D15"/>
  </mergeCells>
  <printOptions horizontalCentered="1" verticalCentered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/>
  </sheetViews>
  <sheetFormatPr defaultRowHeight="13.2" x14ac:dyDescent="0.25"/>
  <cols>
    <col min="1" max="1" width="10" customWidth="1"/>
  </cols>
  <sheetData>
    <row r="2" spans="1:5" x14ac:dyDescent="0.25">
      <c r="A2" t="s">
        <v>0</v>
      </c>
      <c r="B2" t="s">
        <v>1</v>
      </c>
      <c r="D2" t="s">
        <v>26</v>
      </c>
      <c r="E2" t="s">
        <v>27</v>
      </c>
    </row>
    <row r="3" spans="1:5" x14ac:dyDescent="0.25">
      <c r="A3" s="1">
        <v>0</v>
      </c>
      <c r="B3" t="s">
        <v>2</v>
      </c>
      <c r="D3">
        <v>0</v>
      </c>
      <c r="E3">
        <v>0</v>
      </c>
    </row>
    <row r="4" spans="1:5" x14ac:dyDescent="0.25">
      <c r="A4" s="2">
        <v>0.6</v>
      </c>
      <c r="B4" t="s">
        <v>3</v>
      </c>
      <c r="D4">
        <v>8</v>
      </c>
      <c r="E4">
        <v>1</v>
      </c>
    </row>
    <row r="5" spans="1:5" x14ac:dyDescent="0.25">
      <c r="A5" s="2">
        <v>0.63</v>
      </c>
      <c r="B5" t="s">
        <v>4</v>
      </c>
      <c r="D5">
        <v>13</v>
      </c>
      <c r="E5">
        <v>2</v>
      </c>
    </row>
    <row r="6" spans="1:5" x14ac:dyDescent="0.25">
      <c r="A6" s="2">
        <v>0.67</v>
      </c>
      <c r="B6" t="s">
        <v>5</v>
      </c>
      <c r="D6">
        <v>19</v>
      </c>
      <c r="E6">
        <v>3</v>
      </c>
    </row>
    <row r="7" spans="1:5" x14ac:dyDescent="0.25">
      <c r="A7" s="2">
        <v>0.7</v>
      </c>
      <c r="B7" t="s">
        <v>6</v>
      </c>
    </row>
    <row r="8" spans="1:5" x14ac:dyDescent="0.25">
      <c r="A8" s="2">
        <v>0.73</v>
      </c>
      <c r="B8" t="s">
        <v>7</v>
      </c>
    </row>
    <row r="9" spans="1:5" x14ac:dyDescent="0.25">
      <c r="A9" s="2">
        <v>0.77</v>
      </c>
      <c r="B9" t="s">
        <v>8</v>
      </c>
    </row>
    <row r="10" spans="1:5" x14ac:dyDescent="0.25">
      <c r="A10" s="2">
        <v>0.8</v>
      </c>
      <c r="B10" t="s">
        <v>9</v>
      </c>
    </row>
    <row r="11" spans="1:5" x14ac:dyDescent="0.25">
      <c r="A11" s="2">
        <v>0.83</v>
      </c>
      <c r="B11" t="s">
        <v>10</v>
      </c>
    </row>
    <row r="12" spans="1:5" x14ac:dyDescent="0.25">
      <c r="A12" s="2">
        <v>0.87</v>
      </c>
      <c r="B12" t="s">
        <v>11</v>
      </c>
    </row>
    <row r="13" spans="1:5" x14ac:dyDescent="0.25">
      <c r="A13" s="2">
        <v>0.9</v>
      </c>
      <c r="B13" t="s">
        <v>12</v>
      </c>
    </row>
    <row r="14" spans="1:5" x14ac:dyDescent="0.25">
      <c r="A14" s="2">
        <v>0.93</v>
      </c>
      <c r="B14" t="s">
        <v>13</v>
      </c>
    </row>
  </sheetData>
  <sheetProtection sheet="1" objects="1" scenario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Grade</vt:lpstr>
      <vt:lpstr>Rules</vt:lpstr>
      <vt:lpstr>DropFinal</vt:lpstr>
      <vt:lpstr>Eligible</vt:lpstr>
      <vt:lpstr>hw</vt:lpstr>
      <vt:lpstr>hwCount</vt:lpstr>
      <vt:lpstr>hwDropCount</vt:lpstr>
      <vt:lpstr>hwDrops</vt:lpstr>
      <vt:lpstr>LetterGrades</vt:lpstr>
      <vt:lpstr>Passing</vt:lpstr>
      <vt:lpstr>Quizzes</vt:lpstr>
    </vt:vector>
  </TitlesOfParts>
  <Company>Oak Road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Brown</dc:creator>
  <cp:lastModifiedBy>Aniket Gupta</cp:lastModifiedBy>
  <cp:lastPrinted>2004-01-25T18:48:18Z</cp:lastPrinted>
  <dcterms:created xsi:type="dcterms:W3CDTF">2004-01-25T16:33:02Z</dcterms:created>
  <dcterms:modified xsi:type="dcterms:W3CDTF">2024-02-03T22:23:25Z</dcterms:modified>
</cp:coreProperties>
</file>