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B43E2606-1F6F-490F-9956-04A203159E6B}" xr6:coauthVersionLast="47" xr6:coauthVersionMax="47" xr10:uidLastSave="{00000000-0000-0000-0000-000000000000}"/>
  <bookViews>
    <workbookView xWindow="768" yWindow="768" windowWidth="17280" windowHeight="8880"/>
  </bookViews>
  <sheets>
    <sheet name="MODEL07" sheetId="1" r:id="rId1"/>
  </sheets>
  <definedNames>
    <definedName name="_Regression_Int" localSheetId="0" hidden="1">1</definedName>
    <definedName name="APHOME1">MODEL07!$A$48</definedName>
    <definedName name="APHOME2">MODEL07!$A$99</definedName>
    <definedName name="ASSETS_AEC">MODEL07!$D$54:$E$64</definedName>
    <definedName name="ASSETS_EEC">MODEL07!$D$105:$E$117</definedName>
    <definedName name="ASSETS_P_CONWS">MODEL07!$B$105:$B$117</definedName>
    <definedName name="ASSETS_S_PDWS">MODEL07!$C$54:$C$64</definedName>
    <definedName name="ASSETS4_P">MODEL07!$N$105:$N$117</definedName>
    <definedName name="ASSETS5_P">MODEL07!$P$105:$P$117</definedName>
    <definedName name="ASSETS6_P">MODEL07!$R$105:$R$117</definedName>
    <definedName name="ASSETS7_P">MODEL07!$T$105:$T$117</definedName>
    <definedName name="BEE_EQUITY">MODEL07!$C$90:$D$93</definedName>
    <definedName name="BEE_EQUITY_EEC">MODEL07!$D$128:$E$131</definedName>
    <definedName name="BEE_INVESTMENT">MODEL07!$D$94</definedName>
    <definedName name="BEE_INVESTMENT_EEC">MODEL07!$E$109</definedName>
    <definedName name="C_ASSETS_S_PDWS">MODEL07!$C$54:$C$57</definedName>
    <definedName name="C_ASSETS1_S">MODEL07!$K$105:$K$108</definedName>
    <definedName name="C_ASSETS2_S">MODEL07!$L$105:$L$108</definedName>
    <definedName name="C_ASSETS3_S">MODEL07!$M$105:$M$108</definedName>
    <definedName name="C_ASSETS4_S">MODEL07!$O$105:$O$108</definedName>
    <definedName name="C_ASSETS5_S">MODEL07!$Q$105:$Q$108</definedName>
    <definedName name="C_ASSETS6_S">MODEL07!$S$105:$S$108</definedName>
    <definedName name="C_ASSETS7_S">MODEL07!$U$105:$U$108</definedName>
    <definedName name="ECE_GOODWILL">MODEL07!$C$35</definedName>
    <definedName name="ECE_GOODWILL_AEC">MODEL07!$D$64</definedName>
    <definedName name="ECE_L_BE_AD_P">MODEL07!$C$29:$D$32</definedName>
    <definedName name="ECE_L_BE_AD_P_AEC">MODEL07!$D$58:$E$61</definedName>
    <definedName name="ECE_NOTERECEIVABLEINVENTORY">MODEL07!$C$27:$D$28</definedName>
    <definedName name="ECE_NOTERECEIVABLEINVENTORY_AEC">MODEL07!$D$56:$E$57</definedName>
    <definedName name="EQUITY_S_PDWS">MODEL07!$C$70:$C$72</definedName>
    <definedName name="EQUITY1_S">MODEL07!$K$128:$K$130</definedName>
    <definedName name="EQUITY2_S">MODEL07!$L$128:$L$130</definedName>
    <definedName name="EQUITY3_S">MODEL07!$M$128:$M$130</definedName>
    <definedName name="EQUITY4_S">MODEL07!$O$128:$O$130</definedName>
    <definedName name="EQUITY5_S">MODEL07!$Q$128:$Q$130</definedName>
    <definedName name="EQUITY6_S">MODEL07!$S$128:$S$130</definedName>
    <definedName name="EQUITY7_S">MODEL07!$U$128:$U$130</definedName>
    <definedName name="LIAB_S_PDWS">MODEL07!$C$67:$C$69</definedName>
    <definedName name="LIAB1_S">MODEL07!$K$120:$K$122</definedName>
    <definedName name="LIAB2_S">MODEL07!$L$120:$L$122</definedName>
    <definedName name="LIAB3_S">MODEL07!$M$120:$M$122</definedName>
    <definedName name="LIAB4_S">MODEL07!$O$120:$O$122</definedName>
    <definedName name="LIAB5_S">MODEL07!$Q$120:$Q$122</definedName>
    <definedName name="LIAB6_S">MODEL07!$S$120:$S$122</definedName>
    <definedName name="LIAB7_S">MODEL07!$U$120:$U$122</definedName>
    <definedName name="LIABEQ_AEC">MODEL07!$D$67:$E$73</definedName>
    <definedName name="LIABEQ_EEC">MODEL07!$D$120:$E$131</definedName>
    <definedName name="LIABEQ_P_CONWS">MODEL07!$B$120:$B$131</definedName>
    <definedName name="LIABEQ_S_PDWS">MODEL07!$C$67:$C$73</definedName>
    <definedName name="LIABEQ4">MODEL07!$N$120:$N$131</definedName>
    <definedName name="LIABEQ5">MODEL07!$P$120:$P$131</definedName>
    <definedName name="LIABEQ6">MODEL07!$R$120:$R$131</definedName>
    <definedName name="LIABEQ7">MODEL07!$T$120:$T$131</definedName>
    <definedName name="NC_ASSETS_S_PDWS">MODEL07!$C$58:$C$64</definedName>
    <definedName name="NC_ASSETS1_S">MODEL07!$K$111:$K$117</definedName>
    <definedName name="NC_ASSETS2_S">MODEL07!$L$111:$L$117</definedName>
    <definedName name="NC_ASSETS3_S">MODEL07!$M$111:$M$117</definedName>
    <definedName name="NC_ASSETS4_S">MODEL07!$O$111:$O$117</definedName>
    <definedName name="NC_ASSETS5_S">MODEL07!$Q$111:$Q$117</definedName>
    <definedName name="NC_ASSETS6_S">MODEL07!$S$111:$S$117</definedName>
    <definedName name="NC_ASSETS7_S">MODEL07!$U$111:$U$117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39" i="1"/>
  <c r="D39" i="1"/>
  <c r="F54" i="1"/>
  <c r="F65" i="1" s="1"/>
  <c r="F55" i="1"/>
  <c r="C106" i="1" s="1"/>
  <c r="F106" i="1" s="1"/>
  <c r="F56" i="1"/>
  <c r="C107" i="1" s="1"/>
  <c r="F107" i="1" s="1"/>
  <c r="F57" i="1"/>
  <c r="F58" i="1"/>
  <c r="C111" i="1" s="1"/>
  <c r="F111" i="1" s="1"/>
  <c r="F59" i="1"/>
  <c r="C112" i="1" s="1"/>
  <c r="F112" i="1" s="1"/>
  <c r="F60" i="1"/>
  <c r="F61" i="1"/>
  <c r="F62" i="1"/>
  <c r="C115" i="1" s="1"/>
  <c r="F115" i="1" s="1"/>
  <c r="F63" i="1"/>
  <c r="C116" i="1" s="1"/>
  <c r="F116" i="1" s="1"/>
  <c r="F64" i="1"/>
  <c r="C65" i="1"/>
  <c r="D65" i="1"/>
  <c r="E65" i="1"/>
  <c r="E76" i="1" s="1"/>
  <c r="F67" i="1"/>
  <c r="F68" i="1"/>
  <c r="C121" i="1" s="1"/>
  <c r="F121" i="1" s="1"/>
  <c r="F69" i="1"/>
  <c r="C122" i="1" s="1"/>
  <c r="F122" i="1" s="1"/>
  <c r="F70" i="1"/>
  <c r="F74" i="1" s="1"/>
  <c r="F71" i="1"/>
  <c r="F72" i="1"/>
  <c r="F73" i="1"/>
  <c r="C131" i="1" s="1"/>
  <c r="F131" i="1" s="1"/>
  <c r="C74" i="1"/>
  <c r="D74" i="1"/>
  <c r="E74" i="1"/>
  <c r="D76" i="1"/>
  <c r="B85" i="1"/>
  <c r="C90" i="1"/>
  <c r="C91" i="1"/>
  <c r="C92" i="1"/>
  <c r="C93" i="1"/>
  <c r="D94" i="1"/>
  <c r="D95" i="1" s="1"/>
  <c r="C95" i="1"/>
  <c r="C108" i="1"/>
  <c r="F108" i="1" s="1"/>
  <c r="F109" i="1"/>
  <c r="F110" i="1"/>
  <c r="C113" i="1"/>
  <c r="F113" i="1" s="1"/>
  <c r="C114" i="1"/>
  <c r="F114" i="1"/>
  <c r="C117" i="1"/>
  <c r="F117" i="1" s="1"/>
  <c r="B118" i="1"/>
  <c r="D118" i="1"/>
  <c r="E118" i="1"/>
  <c r="E134" i="1" s="1"/>
  <c r="K118" i="1"/>
  <c r="L118" i="1"/>
  <c r="M118" i="1"/>
  <c r="N118" i="1"/>
  <c r="O118" i="1"/>
  <c r="P118" i="1"/>
  <c r="Q118" i="1"/>
  <c r="R118" i="1"/>
  <c r="S118" i="1"/>
  <c r="T118" i="1"/>
  <c r="U118" i="1"/>
  <c r="C120" i="1"/>
  <c r="F120" i="1"/>
  <c r="F124" i="1"/>
  <c r="F125" i="1"/>
  <c r="F126" i="1"/>
  <c r="C129" i="1"/>
  <c r="F129" i="1"/>
  <c r="C130" i="1"/>
  <c r="F130" i="1"/>
  <c r="B132" i="1"/>
  <c r="D132" i="1"/>
  <c r="E132" i="1"/>
  <c r="K132" i="1"/>
  <c r="L132" i="1"/>
  <c r="M132" i="1"/>
  <c r="N132" i="1"/>
  <c r="O132" i="1"/>
  <c r="P132" i="1"/>
  <c r="Q132" i="1"/>
  <c r="R132" i="1"/>
  <c r="S132" i="1"/>
  <c r="T132" i="1"/>
  <c r="U132" i="1"/>
  <c r="D134" i="1"/>
  <c r="C132" i="1" l="1"/>
  <c r="C128" i="1"/>
  <c r="F128" i="1" s="1"/>
  <c r="F132" i="1" s="1"/>
  <c r="C105" i="1"/>
  <c r="F105" i="1" l="1"/>
  <c r="F118" i="1" s="1"/>
  <c r="C118" i="1"/>
</calcChain>
</file>

<file path=xl/sharedStrings.xml><?xml version="1.0" encoding="utf-8"?>
<sst xmlns="http://schemas.openxmlformats.org/spreadsheetml/2006/main" count="326" uniqueCount="206">
  <si>
    <t>GENERAL INSTRUCTIONS AND CAUTIONS:</t>
  </si>
  <si>
    <t xml:space="preserve">     worksheet and the consolidation worksheet.</t>
  </si>
  <si>
    <t>Problem Number:</t>
  </si>
  <si>
    <t>ANALYSIS OF INVESTMENT ACCOUNT--EXCESS COST ELEMENTS:</t>
  </si>
  <si>
    <t xml:space="preserve">  Parent's</t>
  </si>
  <si>
    <t>Investment</t>
  </si>
  <si>
    <t xml:space="preserve">  GOODWILL</t>
  </si>
  <si>
    <t xml:space="preserve"> Account--</t>
  </si>
  <si>
    <t xml:space="preserve"> (BARGAIN)</t>
  </si>
  <si>
    <t xml:space="preserve">  Excess</t>
  </si>
  <si>
    <t xml:space="preserve">  PURCHASE</t>
  </si>
  <si>
    <t xml:space="preserve"> Inventory</t>
  </si>
  <si>
    <t>+   Land +</t>
  </si>
  <si>
    <t xml:space="preserve"> + Acc Depr</t>
  </si>
  <si>
    <t xml:space="preserve">  Patent</t>
  </si>
  <si>
    <t xml:space="preserve">  (Blank)</t>
  </si>
  <si>
    <t>+ ELEMENT</t>
  </si>
  <si>
    <t>Assigned amounts.</t>
  </si>
  <si>
    <t>ENTRIES TO IMPLEMENT PUSH-DOWN ACCOUNTING:</t>
  </si>
  <si>
    <t xml:space="preserve"> (amounts are to be obtained from the above analysis):</t>
  </si>
  <si>
    <t xml:space="preserve">     Dr. </t>
  </si>
  <si>
    <t xml:space="preserve">     Cr.</t>
  </si>
  <si>
    <t xml:space="preserve">   Note receivable..........</t>
  </si>
  <si>
    <t xml:space="preserve"> (macro Q will post)</t>
  </si>
  <si>
    <t xml:space="preserve">   Inventory................</t>
  </si>
  <si>
    <t xml:space="preserve">   Land.....................</t>
  </si>
  <si>
    <t xml:space="preserve">   Buildings and Equipment..</t>
  </si>
  <si>
    <t xml:space="preserve">   Accum. Depreciation......</t>
  </si>
  <si>
    <t xml:space="preserve">   Patent...................</t>
  </si>
  <si>
    <t xml:space="preserve">   _____________________....</t>
  </si>
  <si>
    <t xml:space="preserve"> (post manually)</t>
  </si>
  <si>
    <t xml:space="preserve">   Goodwill.................</t>
  </si>
  <si>
    <t>----------</t>
  </si>
  <si>
    <t xml:space="preserve">       Dr. and Cr. Totals...........</t>
  </si>
  <si>
    <t xml:space="preserve">  _________</t>
  </si>
  <si>
    <t xml:space="preserve"> COMPANY</t>
  </si>
  <si>
    <t xml:space="preserve">   Adjusting Entries</t>
  </si>
  <si>
    <t xml:space="preserve">   Old</t>
  </si>
  <si>
    <t xml:space="preserve">    New</t>
  </si>
  <si>
    <t xml:space="preserve">  Basis</t>
  </si>
  <si>
    <t xml:space="preserve">    Dr.</t>
  </si>
  <si>
    <t xml:space="preserve">    Cr.</t>
  </si>
  <si>
    <t xml:space="preserve">   Basis</t>
  </si>
  <si>
    <t xml:space="preserve"> ----------</t>
  </si>
  <si>
    <t>BALANCE SHEET:</t>
  </si>
  <si>
    <t xml:space="preserve"> Cash............</t>
  </si>
  <si>
    <t>...........</t>
  </si>
  <si>
    <t xml:space="preserve"> Accts. rec.,net.</t>
  </si>
  <si>
    <t xml:space="preserve"> Notes receivable</t>
  </si>
  <si>
    <t xml:space="preserve"> Inventory.......</t>
  </si>
  <si>
    <t xml:space="preserve"> Land............</t>
  </si>
  <si>
    <t xml:space="preserve"> Buildings &amp; equipment......</t>
  </si>
  <si>
    <t xml:space="preserve"> Accumulated depreciation...</t>
  </si>
  <si>
    <t xml:space="preserve"> Patent..........</t>
  </si>
  <si>
    <t xml:space="preserve"> _____________..............</t>
  </si>
  <si>
    <t xml:space="preserve"> Goodwill........</t>
  </si>
  <si>
    <t xml:space="preserve">  Total Assets..............</t>
  </si>
  <si>
    <t xml:space="preserve"> Payables &amp; accruals........</t>
  </si>
  <si>
    <t xml:space="preserve"> ________________...........</t>
  </si>
  <si>
    <t xml:space="preserve"> Long-term debt.............</t>
  </si>
  <si>
    <t xml:space="preserve"> Common stock...............</t>
  </si>
  <si>
    <t xml:space="preserve"> Add'l P-I-C................</t>
  </si>
  <si>
    <t xml:space="preserve"> Ret. earnings..............</t>
  </si>
  <si>
    <t xml:space="preserve">  Total Liab. &amp; Equity.........</t>
  </si>
  <si>
    <t xml:space="preserve">             BOOK VALUE ELEMENT</t>
  </si>
  <si>
    <t xml:space="preserve">         Subsidiary's  Equity Accounts</t>
  </si>
  <si>
    <t xml:space="preserve">   Common</t>
  </si>
  <si>
    <t>Revaluation</t>
  </si>
  <si>
    <t xml:space="preserve">  Account</t>
  </si>
  <si>
    <t>=   Stock</t>
  </si>
  <si>
    <t xml:space="preserve">  Capital</t>
  </si>
  <si>
    <t>Balances, _______</t>
  </si>
  <si>
    <t>THE BASIC ELIMINATION ENTRY (amounts are from the above analysis):</t>
  </si>
  <si>
    <t xml:space="preserve">   Common Stock.............</t>
  </si>
  <si>
    <t xml:space="preserve"> </t>
  </si>
  <si>
    <t xml:space="preserve">   Add'l Paid-in Capital....</t>
  </si>
  <si>
    <t xml:space="preserve">   Retained Earnings........</t>
  </si>
  <si>
    <t xml:space="preserve">   Revaluation Capital......</t>
  </si>
  <si>
    <t xml:space="preserve">        Investment in Sub...</t>
  </si>
  <si>
    <t xml:space="preserve"> Consolidation Entries</t>
  </si>
  <si>
    <t xml:space="preserve">    Key  </t>
  </si>
  <si>
    <t xml:space="preserve">  (blank)</t>
  </si>
  <si>
    <t xml:space="preserve"> (blank)</t>
  </si>
  <si>
    <t xml:space="preserve">  Consoli-</t>
  </si>
  <si>
    <t xml:space="preserve">     A  </t>
  </si>
  <si>
    <t xml:space="preserve">     B</t>
  </si>
  <si>
    <t xml:space="preserve">     C</t>
  </si>
  <si>
    <t xml:space="preserve">     D  </t>
  </si>
  <si>
    <t xml:space="preserve">     E</t>
  </si>
  <si>
    <t xml:space="preserve">     F  </t>
  </si>
  <si>
    <t xml:space="preserve">     G</t>
  </si>
  <si>
    <t xml:space="preserve">   dated</t>
  </si>
  <si>
    <t>Subsidiary</t>
  </si>
  <si>
    <t xml:space="preserve">  Parent</t>
  </si>
  <si>
    <t>BALANCE SHEET</t>
  </si>
  <si>
    <t xml:space="preserve"> Accts. rec., net</t>
  </si>
  <si>
    <t xml:space="preserve">   Excess cost...</t>
  </si>
  <si>
    <t xml:space="preserve"> Bldg. &amp; equip...</t>
  </si>
  <si>
    <t xml:space="preserve"> Accum. depr.....</t>
  </si>
  <si>
    <t xml:space="preserve"> _____________...</t>
  </si>
  <si>
    <t xml:space="preserve"> ................</t>
  </si>
  <si>
    <t xml:space="preserve">  Total Assets....</t>
  </si>
  <si>
    <t xml:space="preserve">  Total Assets...</t>
  </si>
  <si>
    <t xml:space="preserve"> Payables &amp; accr.</t>
  </si>
  <si>
    <t xml:space="preserve"> Long-term debt..</t>
  </si>
  <si>
    <t xml:space="preserve"> Parent:</t>
  </si>
  <si>
    <t xml:space="preserve">   Common stock..</t>
  </si>
  <si>
    <t xml:space="preserve">   Add'l P-I-C...</t>
  </si>
  <si>
    <t xml:space="preserve">   Ret. earnings.</t>
  </si>
  <si>
    <t xml:space="preserve"> Subsidiary:</t>
  </si>
  <si>
    <t xml:space="preserve">   Reval. capital</t>
  </si>
  <si>
    <t xml:space="preserve">  Total Li.&amp; Eq..</t>
  </si>
  <si>
    <t xml:space="preserve">  Proof of debit and credit postings.............</t>
  </si>
  <si>
    <t xml:space="preserve">  Instructions for Using Macros:</t>
  </si>
  <si>
    <t xml:space="preserve">  1. Each macro named below has an explanation provided. </t>
  </si>
  <si>
    <t xml:space="preserve">  2. To invoke (use) a macro, press and hold down the CONTROL key</t>
  </si>
  <si>
    <t xml:space="preserve">      want to use.  (For example, strike the letter key A to load </t>
  </si>
  <si>
    <t xml:space="preserve">  2. Use the analyses provided to develop your entries.</t>
  </si>
  <si>
    <t xml:space="preserve">  4. Use macro P to post the basic elimination entry to the </t>
  </si>
  <si>
    <t xml:space="preserve">  Use macro P to automatically post the above basic elimination entry.</t>
  </si>
  <si>
    <t xml:space="preserve">      and strike the applicable letter key assigned to the macro you</t>
  </si>
  <si>
    <t xml:space="preserve">  Explanation</t>
  </si>
  <si>
    <t xml:space="preserve">    Inc.</t>
  </si>
  <si>
    <t xml:space="preserve">   Inc.</t>
  </si>
  <si>
    <t xml:space="preserve"> Inc.</t>
  </si>
  <si>
    <t>P</t>
  </si>
  <si>
    <t>U</t>
  </si>
  <si>
    <t>W</t>
  </si>
  <si>
    <t>X</t>
  </si>
  <si>
    <t>A</t>
  </si>
  <si>
    <t>B</t>
  </si>
  <si>
    <t>C</t>
  </si>
  <si>
    <t>D</t>
  </si>
  <si>
    <t>E</t>
  </si>
  <si>
    <t>F</t>
  </si>
  <si>
    <t>G</t>
  </si>
  <si>
    <t>Q</t>
  </si>
  <si>
    <t xml:space="preserve">     UNDER- OR (OVER)VALUATION OF NET ASSETS ELEMENT</t>
  </si>
  <si>
    <t xml:space="preserve">   Parent</t>
  </si>
  <si>
    <t>PROBLEM DATA:</t>
  </si>
  <si>
    <t>ANALYSIS OF PARENT'S INVESTMENT ACCOUNT--BOOK VALUE ELEMENT:</t>
  </si>
  <si>
    <t>MODEL 7: PUSH-DOWN WORKSHEET &amp; CONSOLIDATION WORKSHEET (for Chapter 7)</t>
  </si>
  <si>
    <t xml:space="preserve">    7-1</t>
  </si>
  <si>
    <t xml:space="preserve">    7-2</t>
  </si>
  <si>
    <t xml:space="preserve">    7-3</t>
  </si>
  <si>
    <t xml:space="preserve"> PROBLEM NUMBER 7-4</t>
  </si>
  <si>
    <t xml:space="preserve"> PROBLEM NUMBER 7-5</t>
  </si>
  <si>
    <t xml:space="preserve"> PROBLEM NUMBER 7-6</t>
  </si>
  <si>
    <t xml:space="preserve"> PROBLEM NUMBER 7-7</t>
  </si>
  <si>
    <t xml:space="preserve">South-Western items and derived items copyright (c) 2003 by South-Western, Inc. </t>
  </si>
  <si>
    <t>Screen shot(s) reprinted by permission from Microsoft Corporation.</t>
  </si>
  <si>
    <t xml:space="preserve">        PROBLEM NUMBER</t>
  </si>
  <si>
    <t xml:space="preserve">   (source is P 5-4)</t>
  </si>
  <si>
    <t xml:space="preserve">   (source is P 5-5)</t>
  </si>
  <si>
    <t xml:space="preserve">   (source is P 5-6)</t>
  </si>
  <si>
    <t xml:space="preserve">   (source is P 6-1)</t>
  </si>
  <si>
    <t>(per P 5-1)</t>
  </si>
  <si>
    <t>(per P 5-2)</t>
  </si>
  <si>
    <t>(per P 5-3)</t>
  </si>
  <si>
    <t>FILE NAME: MODEL07.xls</t>
  </si>
  <si>
    <t xml:space="preserve"> Proof of debit and credit postings . . .</t>
  </si>
  <si>
    <t>+  PIC  +</t>
  </si>
  <si>
    <t xml:space="preserve">   Add'l</t>
  </si>
  <si>
    <t>Earnings +</t>
  </si>
  <si>
    <t>Retained</t>
  </si>
  <si>
    <t xml:space="preserve">  CONSOLIDATION WORKSHEET AS OF</t>
  </si>
  <si>
    <t xml:space="preserve">      Problem 7-1 data into the push-down worksheet.)</t>
  </si>
  <si>
    <t xml:space="preserve"> Investmt in sub.</t>
  </si>
  <si>
    <t xml:space="preserve">        push-down worksheet, and (d) erasing certain columns in the worksheets.</t>
  </si>
  <si>
    <t xml:space="preserve"> Investmt.in sub.</t>
  </si>
  <si>
    <t xml:space="preserve"> Bldg.&amp; Eq.</t>
  </si>
  <si>
    <t xml:space="preserve">   Cost   =</t>
  </si>
  <si>
    <t xml:space="preserve">        worksheet; (b) automatically posting the basic elimination entry under</t>
  </si>
  <si>
    <t>MACROS: Stored instructions for: (a) loading UNADJUSTED problem data into the</t>
  </si>
  <si>
    <t xml:space="preserve">        the equity method, (c) automatically posting the excess cost amounts to the</t>
  </si>
  <si>
    <t>Macro Name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</si>
  <si>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7-1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</si>
  <si>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7-2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</si>
  <si>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7-3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</si>
  <si>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 and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</si>
  <si>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7-4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</si>
  <si>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7-5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</si>
  <si>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7-6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</si>
  <si>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5-1 data).</t>
  </si>
  <si>
    <t xml:space="preserve"> (source is Problem 5-2 data).</t>
  </si>
  <si>
    <t xml:space="preserve"> (source is Problem 5-3 data).</t>
  </si>
  <si>
    <t xml:space="preserve"> (source is Problem 5-4 data).</t>
  </si>
  <si>
    <t xml:space="preserve"> (source is Problem 5-5 data).</t>
  </si>
  <si>
    <t xml:space="preserve"> (source is Problem 5-6 data).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</si>
  <si>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7-7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</si>
  <si>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6-1 data).</t>
  </si>
  <si>
    <r>
      <t xml:space="preserve">Posts the basic elimination entry to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</si>
  <si>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</si>
  <si>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t xml:space="preserve">Posts the unamortized excess cost reclassification entry to the </t>
  </si>
  <si>
    <r>
      <t xml:space="preserve">Erases postings made to columns D &amp; E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</si>
  <si>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Erases data in columns C, D, &amp; E of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</si>
  <si>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r>
      <t xml:space="preserve">Erases data in column B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</si>
  <si>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   </t>
    </r>
    <r>
      <rPr>
        <b/>
        <sz val="10"/>
        <rFont val="Courier"/>
        <family val="3"/>
      </rPr>
      <t xml:space="preserve"> CONSOLIDATION worksheet</t>
    </r>
    <r>
      <rPr>
        <sz val="10"/>
        <rFont val="Courier"/>
        <family val="3"/>
      </rPr>
      <t xml:space="preserve"> (begins on row 100)</t>
    </r>
    <r>
      <rPr>
        <sz val="10"/>
        <rFont val="Courier"/>
      </rPr>
      <t>.</t>
    </r>
  </si>
  <si>
    <t>__________</t>
  </si>
  <si>
    <t>NAME:</t>
  </si>
  <si>
    <t xml:space="preserve">    (first)       (last)</t>
  </si>
  <si>
    <t>PROBLEM DATA is stored to right of the worksheet in cells K105 to U132.</t>
  </si>
  <si>
    <t xml:space="preserve">             WORKSHEET TO REFLECT THE PUSH-DOWN BASIS OF ACCOUNTING</t>
  </si>
  <si>
    <t xml:space="preserve">  1. Go to row 138 for how to load problem data into the push-down</t>
  </si>
  <si>
    <r>
      <t xml:space="preserve">  3. Use macro Q to post entries into the </t>
    </r>
    <r>
      <rPr>
        <b/>
        <sz val="10"/>
        <rFont val="Courier"/>
        <family val="3"/>
      </rPr>
      <t xml:space="preserve">PUSH-DOWN worksheet </t>
    </r>
    <r>
      <rPr>
        <sz val="10"/>
        <rFont val="Courier"/>
        <family val="3"/>
      </rPr>
      <t>(begins on row 49)</t>
    </r>
    <r>
      <rPr>
        <sz val="10"/>
        <rFont val="Courier"/>
      </rPr>
      <t>.</t>
    </r>
  </si>
  <si>
    <t>Class Time &amp;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</si>
</sst>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Courier"/>
    </font>
    <font>
      <sz val="10"/>
      <color indexed="12"/>
      <name val="Courier"/>
    </font>
    <font>
      <b/>
      <sz val="10"/>
      <name val="Courier"/>
      <family val="3"/>
    </font>
    <font>
      <b/>
      <sz val="10"/>
      <color indexed="12"/>
      <name val="Courier"/>
      <family val="3"/>
    </font>
    <font>
      <sz val="10"/>
      <name val="Courier"/>
      <family val="3"/>
    </font>
    <font>
      <b/>
      <u/>
      <sz val="10"/>
      <name val="Courier"/>
      <family val="3"/>
    </font>
    <font>
      <u/>
      <sz val="10"/>
      <color indexed="12"/>
      <name val="Courier"/>
      <family val="3"/>
    </font>
    <font>
      <i/>
      <sz val="10"/>
      <name val="Courier"/>
      <family val="3"/>
    </font>
    <font>
      <b/>
      <i/>
      <sz val="10"/>
      <name val="Courier"/>
      <family val="3"/>
    </font>
    <font>
      <i/>
      <sz val="10"/>
      <color indexed="12"/>
      <name val="Courier"/>
      <family val="3"/>
    </font>
    <font>
      <sz val="10"/>
      <color indexed="10"/>
      <name val="Courier"/>
      <family val="3"/>
    </font>
    <font>
      <sz val="10"/>
      <color indexed="8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37" fontId="0" fillId="0" borderId="0"/>
  </cellStyleXfs>
  <cellXfs count="49">
    <xf numFmtId="37" fontId="0" fillId="0" borderId="0" xfId="0"/>
    <xf numFmtId="37" fontId="0" fillId="0" borderId="0" xfId="0" applyAlignment="1" applyProtection="1">
      <alignment horizontal="left"/>
    </xf>
    <xf numFmtId="37" fontId="1" fillId="0" borderId="0" xfId="0" applyFont="1" applyProtection="1">
      <protection locked="0"/>
    </xf>
    <xf numFmtId="37" fontId="1" fillId="0" borderId="0" xfId="0" applyFont="1" applyAlignment="1" applyProtection="1">
      <alignment horizontal="left"/>
      <protection locked="0"/>
    </xf>
    <xf numFmtId="37" fontId="0" fillId="0" borderId="0" xfId="0" applyProtection="1"/>
    <xf numFmtId="37" fontId="0" fillId="0" borderId="0" xfId="0" applyAlignment="1" applyProtection="1">
      <alignment horizontal="fill"/>
    </xf>
    <xf numFmtId="37" fontId="1" fillId="0" borderId="0" xfId="0" applyFont="1" applyAlignment="1" applyProtection="1">
      <protection locked="0"/>
    </xf>
    <xf numFmtId="37" fontId="0" fillId="0" borderId="0" xfId="0" quotePrefix="1" applyAlignment="1" applyProtection="1">
      <alignment horizontal="left"/>
    </xf>
    <xf numFmtId="37" fontId="3" fillId="0" borderId="0" xfId="0" applyFont="1" applyAlignment="1" applyProtection="1">
      <alignment horizontal="left"/>
      <protection locked="0"/>
    </xf>
    <xf numFmtId="37" fontId="3" fillId="0" borderId="0" xfId="0" applyFont="1" applyProtection="1">
      <protection locked="0"/>
    </xf>
    <xf numFmtId="37" fontId="2" fillId="0" borderId="0" xfId="0" applyFont="1"/>
    <xf numFmtId="37" fontId="2" fillId="0" borderId="0" xfId="0" applyFont="1" applyAlignment="1" applyProtection="1">
      <alignment horizontal="left"/>
    </xf>
    <xf numFmtId="37" fontId="2" fillId="0" borderId="0" xfId="0" applyFont="1" applyAlignment="1" applyProtection="1">
      <alignment horizontal="fill"/>
    </xf>
    <xf numFmtId="37" fontId="2" fillId="0" borderId="0" xfId="0" quotePrefix="1" applyFont="1" applyAlignment="1" applyProtection="1">
      <alignment horizontal="left"/>
    </xf>
    <xf numFmtId="37" fontId="5" fillId="0" borderId="0" xfId="0" applyFont="1"/>
    <xf numFmtId="37" fontId="6" fillId="0" borderId="0" xfId="0" applyFont="1" applyProtection="1">
      <protection locked="0"/>
    </xf>
    <xf numFmtId="37" fontId="0" fillId="0" borderId="0" xfId="0" quotePrefix="1"/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2" fillId="0" borderId="1" xfId="0" applyFont="1" applyBorder="1" applyAlignment="1" applyProtection="1">
      <alignment horizontal="left"/>
    </xf>
    <xf numFmtId="37" fontId="2" fillId="0" borderId="1" xfId="0" applyFont="1" applyBorder="1"/>
    <xf numFmtId="37" fontId="7" fillId="0" borderId="2" xfId="0" applyFont="1" applyBorder="1" applyProtection="1"/>
    <xf numFmtId="37" fontId="0" fillId="0" borderId="1" xfId="0" applyBorder="1"/>
    <xf numFmtId="37" fontId="2" fillId="0" borderId="1" xfId="0" quotePrefix="1" applyFont="1" applyBorder="1" applyAlignment="1" applyProtection="1">
      <alignment horizontal="left"/>
    </xf>
    <xf numFmtId="37" fontId="1" fillId="0" borderId="2" xfId="0" applyFont="1" applyBorder="1" applyProtection="1">
      <protection locked="0"/>
    </xf>
    <xf numFmtId="37" fontId="2" fillId="0" borderId="3" xfId="0" applyFont="1" applyBorder="1" applyProtection="1"/>
    <xf numFmtId="37" fontId="8" fillId="0" borderId="0" xfId="0" applyFont="1" applyAlignment="1" applyProtection="1">
      <alignment horizontal="left"/>
    </xf>
    <xf numFmtId="37" fontId="8" fillId="0" borderId="0" xfId="0" applyFont="1"/>
    <xf numFmtId="37" fontId="9" fillId="0" borderId="0" xfId="0" applyFont="1" applyProtection="1">
      <protection locked="0"/>
    </xf>
    <xf numFmtId="37" fontId="8" fillId="0" borderId="3" xfId="0" applyFont="1" applyBorder="1" applyProtection="1"/>
    <xf numFmtId="49" fontId="3" fillId="0" borderId="0" xfId="0" applyNumberFormat="1" applyFont="1" applyAlignment="1" applyProtection="1">
      <alignment horizontal="left"/>
      <protection locked="0"/>
    </xf>
    <xf numFmtId="37" fontId="3" fillId="0" borderId="0" xfId="0" applyFont="1" applyAlignment="1" applyProtection="1">
      <alignment horizontal="left"/>
    </xf>
    <xf numFmtId="37" fontId="0" fillId="0" borderId="0" xfId="0" applyProtection="1">
      <protection locked="0"/>
    </xf>
    <xf numFmtId="37" fontId="3" fillId="0" borderId="1" xfId="0" applyFont="1" applyBorder="1" applyAlignment="1" applyProtection="1">
      <alignment horizontal="left"/>
      <protection locked="0"/>
    </xf>
    <xf numFmtId="37" fontId="3" fillId="0" borderId="1" xfId="0" applyFont="1" applyBorder="1" applyAlignment="1" applyProtection="1">
      <alignment horizontal="left"/>
    </xf>
    <xf numFmtId="37" fontId="0" fillId="0" borderId="3" xfId="0" applyBorder="1" applyProtection="1"/>
    <xf numFmtId="37" fontId="1" fillId="0" borderId="3" xfId="0" applyFont="1" applyBorder="1" applyProtection="1">
      <protection locked="0"/>
    </xf>
    <xf numFmtId="37" fontId="2" fillId="0" borderId="1" xfId="0" applyFont="1" applyBorder="1" applyAlignment="1">
      <alignment horizontal="center"/>
    </xf>
    <xf numFmtId="37" fontId="2" fillId="0" borderId="0" xfId="0" quotePrefix="1" applyFont="1" applyAlignment="1" applyProtection="1">
      <alignment horizontal="center"/>
    </xf>
    <xf numFmtId="37" fontId="2" fillId="0" borderId="0" xfId="0" applyFont="1" applyAlignment="1">
      <alignment horizontal="center"/>
    </xf>
    <xf numFmtId="37" fontId="0" fillId="0" borderId="0" xfId="0" quotePrefix="1" applyAlignment="1" applyProtection="1">
      <alignment horizontal="center"/>
    </xf>
    <xf numFmtId="37" fontId="0" fillId="0" borderId="0" xfId="0" applyBorder="1"/>
    <xf numFmtId="37" fontId="2" fillId="0" borderId="0" xfId="0" applyFont="1" applyAlignment="1" applyProtection="1">
      <alignment horizontal="center"/>
    </xf>
    <xf numFmtId="37" fontId="10" fillId="0" borderId="0" xfId="0" applyFont="1" applyBorder="1"/>
    <xf numFmtId="37" fontId="11" fillId="0" borderId="0" xfId="0" applyFont="1" applyBorder="1"/>
    <xf numFmtId="37" fontId="5" fillId="0" borderId="0" xfId="0" applyFont="1" applyBorder="1" applyAlignment="1" applyProtection="1">
      <alignment horizontal="center"/>
    </xf>
    <xf numFmtId="37" fontId="3" fillId="0" borderId="0" xfId="0" applyFont="1" applyAlignment="1">
      <alignment horizontal="right"/>
    </xf>
    <xf numFmtId="37" fontId="3" fillId="0" borderId="0" xfId="0" applyFont="1"/>
    <xf numFmtId="37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"/>
  <dimension ref="A1:AQ187"/>
  <sheetViews>
    <sheetView showGridLines="0" tabSelected="1" zoomScaleNormal="100" workbookViewId="0"/>
  </sheetViews>
  <sheetFormatPr defaultColWidth="11.77734375" defaultRowHeight="12" x14ac:dyDescent="0.2"/>
  <cols>
    <col min="1" max="1" width="18.6640625" customWidth="1"/>
    <col min="2" max="3" width="12.77734375" customWidth="1"/>
    <col min="4" max="4" width="12.109375" customWidth="1"/>
    <col min="5" max="5" width="12.21875" customWidth="1"/>
    <col min="6" max="6" width="12.77734375" customWidth="1"/>
    <col min="9" max="9" width="11.77734375" customWidth="1"/>
    <col min="10" max="10" width="2.44140625" customWidth="1"/>
  </cols>
  <sheetData>
    <row r="1" spans="1:9" x14ac:dyDescent="0.2">
      <c r="A1" s="11" t="s">
        <v>141</v>
      </c>
    </row>
    <row r="2" spans="1:9" x14ac:dyDescent="0.2">
      <c r="A2" s="13" t="s">
        <v>159</v>
      </c>
      <c r="E2" s="2"/>
      <c r="F2" s="2"/>
    </row>
    <row r="3" spans="1:9" x14ac:dyDescent="0.2">
      <c r="A3" s="2"/>
    </row>
    <row r="4" spans="1:9" x14ac:dyDescent="0.2">
      <c r="A4" s="11" t="s">
        <v>0</v>
      </c>
      <c r="E4" s="2"/>
    </row>
    <row r="5" spans="1:9" x14ac:dyDescent="0.2">
      <c r="A5" s="7" t="s">
        <v>203</v>
      </c>
    </row>
    <row r="6" spans="1:9" x14ac:dyDescent="0.2">
      <c r="A6" s="1" t="s">
        <v>1</v>
      </c>
    </row>
    <row r="7" spans="1:9" x14ac:dyDescent="0.2">
      <c r="A7" s="7" t="s">
        <v>117</v>
      </c>
    </row>
    <row r="8" spans="1:9" x14ac:dyDescent="0.2">
      <c r="A8" s="7" t="s">
        <v>204</v>
      </c>
    </row>
    <row r="9" spans="1:9" x14ac:dyDescent="0.2">
      <c r="A9" s="7" t="s">
        <v>118</v>
      </c>
    </row>
    <row r="10" spans="1:9" x14ac:dyDescent="0.2">
      <c r="A10" s="7" t="s">
        <v>197</v>
      </c>
    </row>
    <row r="12" spans="1:9" x14ac:dyDescent="0.2">
      <c r="A12" s="31" t="s">
        <v>2</v>
      </c>
      <c r="B12" s="30" t="s">
        <v>198</v>
      </c>
      <c r="C12" s="46" t="s">
        <v>199</v>
      </c>
      <c r="D12" s="30" t="s">
        <v>198</v>
      </c>
      <c r="E12" s="30" t="s">
        <v>198</v>
      </c>
      <c r="F12" s="30" t="s">
        <v>198</v>
      </c>
      <c r="G12" s="10"/>
      <c r="H12" s="10"/>
      <c r="I12" s="10"/>
    </row>
    <row r="13" spans="1:9" x14ac:dyDescent="0.2">
      <c r="A13" s="31" t="s">
        <v>205</v>
      </c>
      <c r="B13" s="30" t="s">
        <v>198</v>
      </c>
      <c r="C13" s="47"/>
      <c r="D13" s="47" t="s">
        <v>200</v>
      </c>
      <c r="E13" s="47"/>
      <c r="F13" s="48"/>
      <c r="G13" s="10"/>
      <c r="H13" s="10"/>
      <c r="I13" s="10"/>
    </row>
    <row r="14" spans="1:9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">
      <c r="A15" s="11" t="s">
        <v>3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">
      <c r="A17" s="10"/>
      <c r="B17" s="11" t="s">
        <v>4</v>
      </c>
      <c r="C17" s="10"/>
      <c r="D17" s="10"/>
      <c r="E17" s="10"/>
      <c r="F17" s="10"/>
      <c r="G17" s="10"/>
      <c r="H17" s="10"/>
      <c r="I17" s="10"/>
    </row>
    <row r="18" spans="1:9" x14ac:dyDescent="0.2">
      <c r="A18" s="10"/>
      <c r="B18" s="11" t="s">
        <v>5</v>
      </c>
      <c r="C18" s="10"/>
      <c r="D18" s="10"/>
      <c r="E18" s="10"/>
      <c r="F18" s="10"/>
      <c r="G18" s="10"/>
      <c r="H18" s="10"/>
      <c r="I18" s="31" t="s">
        <v>6</v>
      </c>
    </row>
    <row r="19" spans="1:9" x14ac:dyDescent="0.2">
      <c r="A19" s="10"/>
      <c r="B19" s="11" t="s">
        <v>7</v>
      </c>
      <c r="D19" s="10"/>
      <c r="E19" s="10"/>
      <c r="F19" s="10"/>
      <c r="G19" s="10"/>
      <c r="H19" s="10"/>
      <c r="I19" s="31" t="s">
        <v>8</v>
      </c>
    </row>
    <row r="20" spans="1:9" x14ac:dyDescent="0.2">
      <c r="A20" s="10"/>
      <c r="B20" s="11" t="s">
        <v>9</v>
      </c>
      <c r="C20" s="23" t="s">
        <v>137</v>
      </c>
      <c r="D20" s="19"/>
      <c r="E20" s="19"/>
      <c r="F20" s="19"/>
      <c r="G20" s="19"/>
      <c r="H20" s="19"/>
      <c r="I20" s="31" t="s">
        <v>10</v>
      </c>
    </row>
    <row r="21" spans="1:9" x14ac:dyDescent="0.2">
      <c r="A21" s="10"/>
      <c r="B21" s="19" t="s">
        <v>171</v>
      </c>
      <c r="C21" s="33" t="s">
        <v>11</v>
      </c>
      <c r="D21" s="33" t="s">
        <v>12</v>
      </c>
      <c r="E21" s="33" t="s">
        <v>170</v>
      </c>
      <c r="F21" s="33" t="s">
        <v>13</v>
      </c>
      <c r="G21" s="33" t="s">
        <v>14</v>
      </c>
      <c r="H21" s="33" t="s">
        <v>15</v>
      </c>
      <c r="I21" s="34" t="s">
        <v>16</v>
      </c>
    </row>
    <row r="22" spans="1:9" ht="12.6" thickBot="1" x14ac:dyDescent="0.25">
      <c r="A22" s="3" t="s">
        <v>17</v>
      </c>
      <c r="B22" s="35">
        <f>SUM(C22:I22)</f>
        <v>0</v>
      </c>
      <c r="C22" s="36"/>
      <c r="D22" s="36"/>
      <c r="E22" s="36"/>
      <c r="F22" s="36"/>
      <c r="G22" s="36"/>
      <c r="H22" s="36"/>
      <c r="I22" s="36"/>
    </row>
    <row r="23" spans="1:9" ht="12.6" thickTop="1" x14ac:dyDescent="0.2"/>
    <row r="24" spans="1:9" x14ac:dyDescent="0.2">
      <c r="A24" s="11" t="s">
        <v>18</v>
      </c>
    </row>
    <row r="25" spans="1:9" x14ac:dyDescent="0.2">
      <c r="A25" s="1" t="s">
        <v>19</v>
      </c>
    </row>
    <row r="26" spans="1:9" x14ac:dyDescent="0.2">
      <c r="C26" s="19" t="s">
        <v>20</v>
      </c>
      <c r="D26" s="19" t="s">
        <v>21</v>
      </c>
    </row>
    <row r="27" spans="1:9" x14ac:dyDescent="0.2">
      <c r="A27" s="1" t="s">
        <v>22</v>
      </c>
      <c r="C27" s="2"/>
      <c r="D27" s="2"/>
      <c r="E27" s="1" t="s">
        <v>23</v>
      </c>
    </row>
    <row r="28" spans="1:9" x14ac:dyDescent="0.2">
      <c r="A28" s="1" t="s">
        <v>24</v>
      </c>
      <c r="C28" s="2"/>
      <c r="D28" s="2"/>
      <c r="E28" s="1" t="s">
        <v>23</v>
      </c>
    </row>
    <row r="29" spans="1:9" x14ac:dyDescent="0.2">
      <c r="A29" s="1" t="s">
        <v>25</v>
      </c>
      <c r="C29" s="2"/>
      <c r="D29" s="2"/>
      <c r="E29" s="1" t="s">
        <v>23</v>
      </c>
    </row>
    <row r="30" spans="1:9" x14ac:dyDescent="0.2">
      <c r="A30" s="1" t="s">
        <v>26</v>
      </c>
      <c r="C30" s="2"/>
      <c r="D30" s="2"/>
      <c r="E30" s="1" t="s">
        <v>23</v>
      </c>
    </row>
    <row r="31" spans="1:9" x14ac:dyDescent="0.2">
      <c r="A31" s="1" t="s">
        <v>27</v>
      </c>
      <c r="C31" s="2"/>
      <c r="D31" s="2"/>
      <c r="E31" s="1" t="s">
        <v>23</v>
      </c>
    </row>
    <row r="32" spans="1:9" x14ac:dyDescent="0.2">
      <c r="A32" s="1" t="s">
        <v>28</v>
      </c>
      <c r="C32" s="2"/>
      <c r="D32" s="2"/>
      <c r="E32" s="1" t="s">
        <v>23</v>
      </c>
    </row>
    <row r="33" spans="1:6" x14ac:dyDescent="0.2">
      <c r="A33" s="3" t="s">
        <v>29</v>
      </c>
      <c r="C33" s="2"/>
      <c r="D33" s="2"/>
      <c r="E33" s="3" t="s">
        <v>30</v>
      </c>
    </row>
    <row r="34" spans="1:6" x14ac:dyDescent="0.2">
      <c r="A34" s="3" t="s">
        <v>29</v>
      </c>
      <c r="C34" s="2"/>
      <c r="D34" s="2"/>
      <c r="E34" s="3" t="s">
        <v>30</v>
      </c>
    </row>
    <row r="35" spans="1:6" x14ac:dyDescent="0.2">
      <c r="A35" s="1" t="s">
        <v>31</v>
      </c>
      <c r="C35" s="2"/>
      <c r="D35" s="2"/>
      <c r="E35" s="1" t="s">
        <v>23</v>
      </c>
    </row>
    <row r="36" spans="1:6" x14ac:dyDescent="0.2">
      <c r="A36" s="3" t="s">
        <v>29</v>
      </c>
      <c r="C36" s="2"/>
      <c r="D36" s="2"/>
      <c r="E36" s="3" t="s">
        <v>30</v>
      </c>
    </row>
    <row r="37" spans="1:6" x14ac:dyDescent="0.2">
      <c r="A37" s="3" t="s">
        <v>29</v>
      </c>
      <c r="C37" s="2"/>
      <c r="D37" s="2"/>
      <c r="E37" s="3" t="s">
        <v>30</v>
      </c>
    </row>
    <row r="38" spans="1:6" x14ac:dyDescent="0.2">
      <c r="A38" s="3" t="s">
        <v>29</v>
      </c>
      <c r="C38" s="2"/>
      <c r="D38" s="2"/>
      <c r="E38" s="3" t="s">
        <v>30</v>
      </c>
    </row>
    <row r="39" spans="1:6" s="18" customFormat="1" ht="12.6" thickBot="1" x14ac:dyDescent="0.25">
      <c r="A39" s="17" t="s">
        <v>33</v>
      </c>
      <c r="C39" s="29">
        <f>SUM(C27:C38)</f>
        <v>0</v>
      </c>
      <c r="D39" s="29">
        <f>SUM(D27:D38)</f>
        <v>0</v>
      </c>
    </row>
    <row r="40" spans="1:6" ht="12.6" thickTop="1" x14ac:dyDescent="0.2">
      <c r="C40" s="11"/>
      <c r="D40" s="11"/>
    </row>
    <row r="41" spans="1:6" x14ac:dyDescent="0.2">
      <c r="C41" s="19" t="s">
        <v>20</v>
      </c>
      <c r="D41" s="19" t="s">
        <v>21</v>
      </c>
    </row>
    <row r="42" spans="1:6" x14ac:dyDescent="0.2">
      <c r="A42" s="3" t="s">
        <v>29</v>
      </c>
      <c r="C42" s="32"/>
      <c r="D42" s="32"/>
      <c r="E42" s="3" t="s">
        <v>30</v>
      </c>
    </row>
    <row r="43" spans="1:6" x14ac:dyDescent="0.2">
      <c r="A43" s="3" t="s">
        <v>29</v>
      </c>
      <c r="C43" s="32"/>
      <c r="D43" s="32"/>
      <c r="E43" s="3" t="s">
        <v>30</v>
      </c>
    </row>
    <row r="44" spans="1:6" x14ac:dyDescent="0.2">
      <c r="C44" s="32"/>
      <c r="D44" s="32"/>
    </row>
    <row r="45" spans="1:6" x14ac:dyDescent="0.2">
      <c r="A45" s="3" t="s">
        <v>29</v>
      </c>
      <c r="C45" s="32"/>
      <c r="D45" s="32"/>
      <c r="E45" s="3" t="s">
        <v>30</v>
      </c>
    </row>
    <row r="46" spans="1:6" x14ac:dyDescent="0.2">
      <c r="A46" s="3" t="s">
        <v>29</v>
      </c>
      <c r="C46" s="32"/>
      <c r="D46" s="32"/>
      <c r="E46" s="3" t="s">
        <v>30</v>
      </c>
    </row>
    <row r="48" spans="1:6" x14ac:dyDescent="0.2">
      <c r="A48" s="14"/>
      <c r="B48" s="10"/>
      <c r="C48" s="30" t="s">
        <v>34</v>
      </c>
      <c r="D48" s="11" t="s">
        <v>35</v>
      </c>
      <c r="F48" s="10"/>
    </row>
    <row r="49" spans="1:6" x14ac:dyDescent="0.2">
      <c r="A49" s="13" t="s">
        <v>202</v>
      </c>
      <c r="B49" s="10"/>
      <c r="C49" s="10"/>
      <c r="D49" s="10"/>
      <c r="E49" s="10"/>
      <c r="F49" s="10"/>
    </row>
    <row r="50" spans="1:6" x14ac:dyDescent="0.2">
      <c r="A50" s="10"/>
      <c r="B50" s="10"/>
      <c r="C50" s="10"/>
      <c r="F50" s="10"/>
    </row>
    <row r="51" spans="1:6" x14ac:dyDescent="0.2">
      <c r="A51" s="10"/>
      <c r="B51" s="10"/>
      <c r="C51" s="11" t="s">
        <v>37</v>
      </c>
      <c r="D51" s="19" t="s">
        <v>36</v>
      </c>
      <c r="E51" s="20"/>
      <c r="F51" s="11" t="s">
        <v>38</v>
      </c>
    </row>
    <row r="52" spans="1:6" x14ac:dyDescent="0.2">
      <c r="A52" s="10"/>
      <c r="B52" s="10"/>
      <c r="C52" s="19" t="s">
        <v>39</v>
      </c>
      <c r="D52" s="19" t="s">
        <v>40</v>
      </c>
      <c r="E52" s="19" t="s">
        <v>41</v>
      </c>
      <c r="F52" s="19" t="s">
        <v>42</v>
      </c>
    </row>
    <row r="53" spans="1:6" x14ac:dyDescent="0.2">
      <c r="A53" s="11" t="s">
        <v>44</v>
      </c>
      <c r="B53" s="10"/>
      <c r="C53" s="11"/>
      <c r="D53" s="11"/>
      <c r="E53" s="11"/>
      <c r="F53" s="11"/>
    </row>
    <row r="54" spans="1:6" x14ac:dyDescent="0.2">
      <c r="A54" s="1" t="s">
        <v>45</v>
      </c>
      <c r="B54" s="1" t="s">
        <v>46</v>
      </c>
      <c r="C54" s="2"/>
      <c r="D54" s="15"/>
      <c r="E54" s="2"/>
      <c r="F54" s="4">
        <f t="shared" ref="F54:F64" si="0">(C54+D54-E54)</f>
        <v>0</v>
      </c>
    </row>
    <row r="55" spans="1:6" x14ac:dyDescent="0.2">
      <c r="A55" s="1" t="s">
        <v>47</v>
      </c>
      <c r="B55" s="1" t="s">
        <v>46</v>
      </c>
      <c r="C55" s="2"/>
      <c r="D55" s="2"/>
      <c r="E55" s="2"/>
      <c r="F55" s="4">
        <f t="shared" si="0"/>
        <v>0</v>
      </c>
    </row>
    <row r="56" spans="1:6" x14ac:dyDescent="0.2">
      <c r="A56" s="1" t="s">
        <v>48</v>
      </c>
      <c r="B56" s="1" t="s">
        <v>46</v>
      </c>
      <c r="C56" s="2"/>
      <c r="D56" s="2"/>
      <c r="E56" s="2"/>
      <c r="F56" s="4">
        <f t="shared" si="0"/>
        <v>0</v>
      </c>
    </row>
    <row r="57" spans="1:6" x14ac:dyDescent="0.2">
      <c r="A57" s="1" t="s">
        <v>49</v>
      </c>
      <c r="B57" s="1" t="s">
        <v>46</v>
      </c>
      <c r="C57" s="2"/>
      <c r="D57" s="2"/>
      <c r="E57" s="2"/>
      <c r="F57" s="4">
        <f t="shared" si="0"/>
        <v>0</v>
      </c>
    </row>
    <row r="58" spans="1:6" x14ac:dyDescent="0.2">
      <c r="A58" s="1" t="s">
        <v>50</v>
      </c>
      <c r="B58" s="1" t="s">
        <v>46</v>
      </c>
      <c r="C58" s="2"/>
      <c r="D58" s="2"/>
      <c r="E58" s="2"/>
      <c r="F58" s="4">
        <f t="shared" si="0"/>
        <v>0</v>
      </c>
    </row>
    <row r="59" spans="1:6" x14ac:dyDescent="0.2">
      <c r="A59" s="1" t="s">
        <v>51</v>
      </c>
      <c r="C59" s="2"/>
      <c r="D59" s="2"/>
      <c r="E59" s="2"/>
      <c r="F59" s="4">
        <f t="shared" si="0"/>
        <v>0</v>
      </c>
    </row>
    <row r="60" spans="1:6" x14ac:dyDescent="0.2">
      <c r="A60" s="1" t="s">
        <v>52</v>
      </c>
      <c r="C60" s="2"/>
      <c r="D60" s="2"/>
      <c r="E60" s="2"/>
      <c r="F60" s="4">
        <f t="shared" si="0"/>
        <v>0</v>
      </c>
    </row>
    <row r="61" spans="1:6" x14ac:dyDescent="0.2">
      <c r="A61" s="1" t="s">
        <v>53</v>
      </c>
      <c r="B61" s="1" t="s">
        <v>46</v>
      </c>
      <c r="C61" s="2"/>
      <c r="D61" s="2"/>
      <c r="E61" s="2"/>
      <c r="F61" s="4">
        <f t="shared" si="0"/>
        <v>0</v>
      </c>
    </row>
    <row r="62" spans="1:6" x14ac:dyDescent="0.2">
      <c r="A62" s="3" t="s">
        <v>54</v>
      </c>
      <c r="C62" s="2"/>
      <c r="D62" s="2"/>
      <c r="E62" s="2"/>
      <c r="F62" s="4">
        <f t="shared" si="0"/>
        <v>0</v>
      </c>
    </row>
    <row r="63" spans="1:6" x14ac:dyDescent="0.2">
      <c r="A63" s="3" t="s">
        <v>54</v>
      </c>
      <c r="C63" s="2"/>
      <c r="D63" s="2"/>
      <c r="E63" s="2"/>
      <c r="F63" s="4">
        <f t="shared" si="0"/>
        <v>0</v>
      </c>
    </row>
    <row r="64" spans="1:6" x14ac:dyDescent="0.2">
      <c r="A64" s="1" t="s">
        <v>55</v>
      </c>
      <c r="B64" s="1" t="s">
        <v>46</v>
      </c>
      <c r="C64" s="2"/>
      <c r="D64" s="2"/>
      <c r="E64" s="2"/>
      <c r="F64" s="4">
        <f t="shared" si="0"/>
        <v>0</v>
      </c>
    </row>
    <row r="65" spans="1:6" ht="12.6" thickBot="1" x14ac:dyDescent="0.25">
      <c r="A65" s="11" t="s">
        <v>56</v>
      </c>
      <c r="B65" s="10"/>
      <c r="C65" s="25">
        <f>SUM(C54:C64)</f>
        <v>0</v>
      </c>
      <c r="D65" s="25">
        <f>SUM(D54:D64)</f>
        <v>0</v>
      </c>
      <c r="E65" s="25">
        <f>SUM(E54:E64)</f>
        <v>0</v>
      </c>
      <c r="F65" s="25">
        <f>SUM(F54:F64)</f>
        <v>0</v>
      </c>
    </row>
    <row r="66" spans="1:6" ht="12.6" thickTop="1" x14ac:dyDescent="0.2">
      <c r="A66" s="10"/>
      <c r="B66" s="10"/>
      <c r="C66" s="12"/>
      <c r="D66" s="12"/>
      <c r="E66" s="12"/>
      <c r="F66" s="12"/>
    </row>
    <row r="67" spans="1:6" x14ac:dyDescent="0.2">
      <c r="A67" s="1" t="s">
        <v>57</v>
      </c>
      <c r="C67" s="2"/>
      <c r="D67" s="2"/>
      <c r="E67" s="2"/>
      <c r="F67" s="4">
        <f>(B67+C67-D67+E67)</f>
        <v>0</v>
      </c>
    </row>
    <row r="68" spans="1:6" x14ac:dyDescent="0.2">
      <c r="A68" s="3" t="s">
        <v>58</v>
      </c>
      <c r="C68" s="2"/>
      <c r="D68" s="2"/>
      <c r="E68" s="2"/>
      <c r="F68" s="4">
        <f>(B68+C68-D68+E68)</f>
        <v>0</v>
      </c>
    </row>
    <row r="69" spans="1:6" x14ac:dyDescent="0.2">
      <c r="A69" s="1" t="s">
        <v>59</v>
      </c>
      <c r="C69" s="2"/>
      <c r="D69" s="2"/>
      <c r="E69" s="2"/>
      <c r="F69" s="4">
        <f>2</f>
        <v>2</v>
      </c>
    </row>
    <row r="70" spans="1:6" x14ac:dyDescent="0.2">
      <c r="A70" s="1" t="s">
        <v>60</v>
      </c>
      <c r="C70" s="2"/>
      <c r="D70" s="2"/>
      <c r="E70" s="2"/>
      <c r="F70" s="4">
        <f>(C70-D70+E70)</f>
        <v>0</v>
      </c>
    </row>
    <row r="71" spans="1:6" x14ac:dyDescent="0.2">
      <c r="A71" s="1" t="s">
        <v>61</v>
      </c>
      <c r="C71" s="2"/>
      <c r="D71" s="2"/>
      <c r="E71" s="2"/>
      <c r="F71" s="4">
        <f>(C71-D71+E71)</f>
        <v>0</v>
      </c>
    </row>
    <row r="72" spans="1:6" x14ac:dyDescent="0.2">
      <c r="A72" s="1" t="s">
        <v>62</v>
      </c>
      <c r="C72" s="2"/>
      <c r="D72" s="2"/>
      <c r="E72" s="2"/>
      <c r="F72" s="4">
        <f>(C72-D72+E72)</f>
        <v>0</v>
      </c>
    </row>
    <row r="73" spans="1:6" x14ac:dyDescent="0.2">
      <c r="A73" s="3" t="s">
        <v>54</v>
      </c>
      <c r="C73" s="6"/>
      <c r="D73" s="2"/>
      <c r="E73" s="2"/>
      <c r="F73" s="4">
        <f>(C73-D73+E73)</f>
        <v>0</v>
      </c>
    </row>
    <row r="74" spans="1:6" ht="12.6" thickBot="1" x14ac:dyDescent="0.25">
      <c r="A74" s="11" t="s">
        <v>63</v>
      </c>
      <c r="B74" s="10"/>
      <c r="C74" s="25">
        <f>SUM(C67:C73)</f>
        <v>0</v>
      </c>
      <c r="D74" s="25">
        <f>SUM(D67:D73)</f>
        <v>0</v>
      </c>
      <c r="E74" s="25">
        <f>SUM(E67:E73)</f>
        <v>0</v>
      </c>
      <c r="F74" s="25">
        <f>SUM(F67:F73)</f>
        <v>2</v>
      </c>
    </row>
    <row r="75" spans="1:6" ht="12.6" thickTop="1" x14ac:dyDescent="0.2">
      <c r="A75" s="10"/>
      <c r="B75" s="10"/>
      <c r="C75" s="11"/>
      <c r="D75" s="11"/>
      <c r="E75" s="11"/>
      <c r="F75" s="11"/>
    </row>
    <row r="76" spans="1:6" s="18" customFormat="1" ht="12.6" thickBot="1" x14ac:dyDescent="0.25">
      <c r="A76" s="18" t="s">
        <v>160</v>
      </c>
      <c r="D76" s="21">
        <f>(D65+D74)</f>
        <v>0</v>
      </c>
      <c r="E76" s="21">
        <f>(E65+E74)</f>
        <v>0</v>
      </c>
    </row>
    <row r="77" spans="1:6" ht="12.6" thickTop="1" x14ac:dyDescent="0.2">
      <c r="D77" s="1"/>
      <c r="E77" s="1"/>
    </row>
    <row r="78" spans="1:6" x14ac:dyDescent="0.2">
      <c r="A78" s="13" t="s">
        <v>140</v>
      </c>
    </row>
    <row r="79" spans="1:6" x14ac:dyDescent="0.2">
      <c r="B79" s="10"/>
      <c r="D79" s="10"/>
      <c r="E79" s="10"/>
      <c r="F79" s="10"/>
    </row>
    <row r="80" spans="1:6" x14ac:dyDescent="0.2">
      <c r="B80" s="10"/>
      <c r="C80" s="19" t="s">
        <v>64</v>
      </c>
      <c r="D80" s="22"/>
      <c r="E80" s="22"/>
      <c r="F80" s="22"/>
    </row>
    <row r="81" spans="1:19" x14ac:dyDescent="0.2">
      <c r="B81" s="11" t="s">
        <v>4</v>
      </c>
      <c r="C81" s="19" t="s">
        <v>65</v>
      </c>
      <c r="D81" s="20"/>
      <c r="E81" s="20"/>
      <c r="F81" s="20"/>
    </row>
    <row r="82" spans="1:19" x14ac:dyDescent="0.2">
      <c r="B82" s="11" t="s">
        <v>5</v>
      </c>
      <c r="C82" s="11" t="s">
        <v>66</v>
      </c>
      <c r="D82" s="11" t="s">
        <v>162</v>
      </c>
      <c r="E82" s="11" t="s">
        <v>164</v>
      </c>
      <c r="F82" s="11" t="s">
        <v>67</v>
      </c>
    </row>
    <row r="83" spans="1:19" x14ac:dyDescent="0.2">
      <c r="B83" s="19" t="s">
        <v>68</v>
      </c>
      <c r="C83" s="19" t="s">
        <v>69</v>
      </c>
      <c r="D83" s="23" t="s">
        <v>161</v>
      </c>
      <c r="E83" s="19" t="s">
        <v>163</v>
      </c>
      <c r="F83" s="19" t="s">
        <v>70</v>
      </c>
      <c r="N83" s="2"/>
      <c r="O83" s="2"/>
      <c r="P83" s="2"/>
      <c r="Q83" s="2"/>
      <c r="R83" s="2"/>
      <c r="S83" s="2"/>
    </row>
    <row r="84" spans="1:19" x14ac:dyDescent="0.2">
      <c r="B84" s="11"/>
      <c r="C84" s="11"/>
      <c r="D84" s="11"/>
      <c r="E84" s="11"/>
      <c r="F84" s="11"/>
    </row>
    <row r="85" spans="1:19" ht="12.6" thickBot="1" x14ac:dyDescent="0.25">
      <c r="A85" s="3" t="s">
        <v>71</v>
      </c>
      <c r="B85" s="24">
        <f>SUM(C85:F85)</f>
        <v>0</v>
      </c>
      <c r="C85" s="24"/>
      <c r="D85" s="24"/>
      <c r="E85" s="24"/>
      <c r="F85" s="24"/>
    </row>
    <row r="86" spans="1:19" ht="12.6" thickTop="1" x14ac:dyDescent="0.2">
      <c r="B86" s="1"/>
      <c r="C86" s="1"/>
      <c r="D86" s="1"/>
      <c r="E86" s="1"/>
      <c r="F86" s="1"/>
    </row>
    <row r="88" spans="1:19" x14ac:dyDescent="0.2">
      <c r="A88" s="11" t="s">
        <v>72</v>
      </c>
    </row>
    <row r="89" spans="1:19" x14ac:dyDescent="0.2">
      <c r="C89" s="19" t="s">
        <v>20</v>
      </c>
      <c r="D89" s="19" t="s">
        <v>21</v>
      </c>
    </row>
    <row r="90" spans="1:19" x14ac:dyDescent="0.2">
      <c r="A90" s="1" t="s">
        <v>73</v>
      </c>
      <c r="C90" s="2">
        <f>($C$85)</f>
        <v>0</v>
      </c>
      <c r="D90" s="2"/>
      <c r="E90" s="1" t="s">
        <v>74</v>
      </c>
      <c r="O90" s="2"/>
      <c r="P90" s="2"/>
      <c r="Q90" s="2"/>
    </row>
    <row r="91" spans="1:19" x14ac:dyDescent="0.2">
      <c r="A91" s="1" t="s">
        <v>75</v>
      </c>
      <c r="C91" s="2">
        <f>($D$85)</f>
        <v>0</v>
      </c>
      <c r="D91" s="2"/>
      <c r="O91" s="2"/>
      <c r="P91" s="2"/>
      <c r="Q91" s="2"/>
    </row>
    <row r="92" spans="1:19" x14ac:dyDescent="0.2">
      <c r="A92" s="1" t="s">
        <v>76</v>
      </c>
      <c r="C92" s="2">
        <f>($E$85)</f>
        <v>0</v>
      </c>
      <c r="D92" s="2"/>
      <c r="O92" s="2"/>
      <c r="P92" s="2"/>
      <c r="Q92" s="2"/>
    </row>
    <row r="93" spans="1:19" x14ac:dyDescent="0.2">
      <c r="A93" s="1" t="s">
        <v>77</v>
      </c>
      <c r="C93" s="2">
        <f>($F$85)</f>
        <v>0</v>
      </c>
      <c r="D93" s="2"/>
    </row>
    <row r="94" spans="1:19" x14ac:dyDescent="0.2">
      <c r="A94" s="1" t="s">
        <v>78</v>
      </c>
      <c r="C94" s="2"/>
      <c r="D94" s="2">
        <f>($B$85)</f>
        <v>0</v>
      </c>
    </row>
    <row r="95" spans="1:19" s="18" customFormat="1" ht="12.6" thickBot="1" x14ac:dyDescent="0.25">
      <c r="A95" s="26" t="s">
        <v>33</v>
      </c>
      <c r="B95" s="27"/>
      <c r="C95" s="29">
        <f>SUM(C90:C94)</f>
        <v>0</v>
      </c>
      <c r="D95" s="29">
        <f>SUM(D90:D94)</f>
        <v>0</v>
      </c>
      <c r="M95" s="28"/>
      <c r="N95" s="28"/>
      <c r="O95" s="28"/>
      <c r="P95" s="28"/>
      <c r="Q95" s="28"/>
    </row>
    <row r="96" spans="1:19" ht="12.6" thickTop="1" x14ac:dyDescent="0.2">
      <c r="A96" s="10"/>
      <c r="B96" s="10"/>
      <c r="C96" s="11"/>
      <c r="D96" s="11"/>
      <c r="M96" s="2"/>
      <c r="N96" s="2"/>
      <c r="O96" s="2"/>
      <c r="P96" s="2"/>
      <c r="Q96" s="2"/>
    </row>
    <row r="97" spans="1:43" x14ac:dyDescent="0.2">
      <c r="A97" s="7" t="s">
        <v>119</v>
      </c>
      <c r="C97" s="2"/>
      <c r="D97" s="2"/>
      <c r="M97" s="2"/>
      <c r="N97" s="2"/>
      <c r="O97" s="2"/>
      <c r="P97" s="2"/>
      <c r="Q97" s="2"/>
    </row>
    <row r="98" spans="1:43" x14ac:dyDescent="0.2">
      <c r="I98" s="10" t="s">
        <v>139</v>
      </c>
      <c r="K98" s="19" t="s">
        <v>151</v>
      </c>
      <c r="L98" s="20"/>
      <c r="M98" s="20"/>
      <c r="N98" s="11" t="s">
        <v>145</v>
      </c>
      <c r="O98" s="10"/>
      <c r="P98" s="11" t="s">
        <v>146</v>
      </c>
      <c r="Q98" s="10"/>
      <c r="R98" s="11" t="s">
        <v>147</v>
      </c>
      <c r="S98" s="10"/>
      <c r="T98" s="11" t="s">
        <v>148</v>
      </c>
      <c r="U98" s="10"/>
    </row>
    <row r="99" spans="1:43" x14ac:dyDescent="0.2">
      <c r="B99" s="10"/>
      <c r="C99" s="30" t="s">
        <v>34</v>
      </c>
      <c r="D99" s="13" t="s">
        <v>124</v>
      </c>
      <c r="E99" s="10"/>
      <c r="F99" s="10"/>
      <c r="K99" s="16" t="s">
        <v>156</v>
      </c>
      <c r="L99" s="16" t="s">
        <v>157</v>
      </c>
      <c r="M99" s="16" t="s">
        <v>158</v>
      </c>
      <c r="N99" t="s">
        <v>152</v>
      </c>
      <c r="O99" s="10"/>
      <c r="P99" t="s">
        <v>153</v>
      </c>
      <c r="Q99" s="10"/>
      <c r="R99" t="s">
        <v>154</v>
      </c>
      <c r="S99" s="10"/>
      <c r="T99" t="s">
        <v>155</v>
      </c>
      <c r="U99" s="10"/>
    </row>
    <row r="100" spans="1:43" x14ac:dyDescent="0.2">
      <c r="B100" s="13" t="s">
        <v>165</v>
      </c>
      <c r="C100" s="10"/>
      <c r="D100" s="10"/>
      <c r="E100" s="30" t="s">
        <v>34</v>
      </c>
      <c r="F100" s="9"/>
      <c r="K100" s="11" t="s">
        <v>142</v>
      </c>
      <c r="L100" s="11" t="s">
        <v>143</v>
      </c>
      <c r="M100" s="11" t="s">
        <v>144</v>
      </c>
      <c r="N100" s="11" t="s">
        <v>43</v>
      </c>
      <c r="O100" s="11" t="s">
        <v>32</v>
      </c>
      <c r="P100" s="11" t="s">
        <v>43</v>
      </c>
      <c r="Q100" s="11" t="s">
        <v>32</v>
      </c>
      <c r="R100" s="11" t="s">
        <v>43</v>
      </c>
      <c r="S100" s="11" t="s">
        <v>32</v>
      </c>
      <c r="T100" s="11" t="s">
        <v>43</v>
      </c>
      <c r="U100" s="11" t="s">
        <v>32</v>
      </c>
    </row>
    <row r="101" spans="1:43" x14ac:dyDescent="0.2">
      <c r="B101" s="10"/>
      <c r="C101" s="10"/>
      <c r="F101" s="10"/>
      <c r="I101" s="1" t="s">
        <v>74</v>
      </c>
      <c r="K101" s="11" t="s">
        <v>80</v>
      </c>
      <c r="L101" s="11" t="s">
        <v>80</v>
      </c>
      <c r="M101" s="11" t="s">
        <v>80</v>
      </c>
      <c r="N101" s="11" t="s">
        <v>80</v>
      </c>
      <c r="O101" s="11" t="s">
        <v>80</v>
      </c>
      <c r="P101" s="11" t="s">
        <v>80</v>
      </c>
      <c r="Q101" s="11" t="s">
        <v>80</v>
      </c>
      <c r="R101" s="11" t="s">
        <v>80</v>
      </c>
      <c r="S101" s="11" t="s">
        <v>80</v>
      </c>
      <c r="T101" s="11" t="s">
        <v>80</v>
      </c>
      <c r="U101" s="11" t="s">
        <v>80</v>
      </c>
    </row>
    <row r="102" spans="1:43" x14ac:dyDescent="0.2">
      <c r="B102" s="8" t="s">
        <v>81</v>
      </c>
      <c r="C102" s="8" t="s">
        <v>82</v>
      </c>
      <c r="D102" s="19" t="s">
        <v>79</v>
      </c>
      <c r="E102" s="20"/>
      <c r="F102" s="11" t="s">
        <v>83</v>
      </c>
      <c r="K102" s="11" t="s">
        <v>84</v>
      </c>
      <c r="L102" s="11" t="s">
        <v>85</v>
      </c>
      <c r="M102" s="11" t="s">
        <v>86</v>
      </c>
      <c r="N102" s="11" t="s">
        <v>87</v>
      </c>
      <c r="O102" s="11" t="s">
        <v>87</v>
      </c>
      <c r="P102" s="11" t="s">
        <v>88</v>
      </c>
      <c r="Q102" s="11" t="s">
        <v>88</v>
      </c>
      <c r="R102" s="11" t="s">
        <v>89</v>
      </c>
      <c r="S102" s="11" t="s">
        <v>89</v>
      </c>
      <c r="T102" s="11" t="s">
        <v>90</v>
      </c>
      <c r="U102" s="11" t="s">
        <v>90</v>
      </c>
    </row>
    <row r="103" spans="1:43" x14ac:dyDescent="0.2">
      <c r="B103" s="23" t="s">
        <v>122</v>
      </c>
      <c r="C103" s="23" t="s">
        <v>123</v>
      </c>
      <c r="D103" s="19" t="s">
        <v>40</v>
      </c>
      <c r="E103" s="19" t="s">
        <v>41</v>
      </c>
      <c r="F103" s="19" t="s">
        <v>91</v>
      </c>
      <c r="K103" s="11" t="s">
        <v>43</v>
      </c>
      <c r="L103" s="11" t="s">
        <v>43</v>
      </c>
      <c r="M103" s="11" t="s">
        <v>43</v>
      </c>
      <c r="N103" s="11" t="s">
        <v>43</v>
      </c>
      <c r="O103" s="11" t="s">
        <v>32</v>
      </c>
      <c r="P103" s="11" t="s">
        <v>43</v>
      </c>
      <c r="Q103" s="11" t="s">
        <v>32</v>
      </c>
      <c r="R103" s="11" t="s">
        <v>43</v>
      </c>
      <c r="S103" s="11" t="s">
        <v>32</v>
      </c>
      <c r="T103" s="11" t="s">
        <v>43</v>
      </c>
      <c r="U103" s="11" t="s">
        <v>32</v>
      </c>
    </row>
    <row r="104" spans="1:43" x14ac:dyDescent="0.2">
      <c r="A104" s="11" t="s">
        <v>94</v>
      </c>
      <c r="B104" s="11"/>
      <c r="C104" s="11"/>
      <c r="D104" s="11"/>
      <c r="E104" s="11"/>
      <c r="F104" s="11"/>
      <c r="G104" s="2"/>
      <c r="H104" s="2"/>
      <c r="K104" s="11" t="s">
        <v>92</v>
      </c>
      <c r="L104" s="11" t="s">
        <v>92</v>
      </c>
      <c r="M104" s="11" t="s">
        <v>92</v>
      </c>
      <c r="N104" s="13" t="s">
        <v>138</v>
      </c>
      <c r="O104" s="13" t="s">
        <v>92</v>
      </c>
      <c r="P104" s="13" t="s">
        <v>138</v>
      </c>
      <c r="Q104" s="11" t="s">
        <v>92</v>
      </c>
      <c r="R104" s="11" t="s">
        <v>93</v>
      </c>
      <c r="S104" s="11" t="s">
        <v>92</v>
      </c>
      <c r="T104" s="11" t="s">
        <v>93</v>
      </c>
      <c r="U104" s="11" t="s">
        <v>92</v>
      </c>
    </row>
    <row r="105" spans="1:43" x14ac:dyDescent="0.2">
      <c r="A105" s="1" t="s">
        <v>45</v>
      </c>
      <c r="B105" s="2"/>
      <c r="C105" s="2">
        <f>($F$54)</f>
        <v>0</v>
      </c>
      <c r="D105" s="2"/>
      <c r="E105" s="2"/>
      <c r="F105" s="4">
        <f>(B105+C105+D105-E105)</f>
        <v>0</v>
      </c>
      <c r="I105" s="1" t="s">
        <v>45</v>
      </c>
      <c r="K105" s="2">
        <v>55000</v>
      </c>
      <c r="L105" s="2">
        <v>20000</v>
      </c>
      <c r="M105" s="2">
        <v>20000</v>
      </c>
      <c r="N105" s="2">
        <v>75000</v>
      </c>
      <c r="O105" s="2">
        <v>20000</v>
      </c>
      <c r="P105" s="2">
        <v>240000</v>
      </c>
      <c r="Q105" s="2">
        <v>30000</v>
      </c>
      <c r="R105" s="2">
        <v>1345000</v>
      </c>
      <c r="S105" s="2">
        <v>100000</v>
      </c>
      <c r="T105" s="2">
        <v>75000</v>
      </c>
      <c r="U105" s="2">
        <v>25000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P105" s="2"/>
      <c r="AQ105" s="2"/>
    </row>
    <row r="106" spans="1:43" x14ac:dyDescent="0.2">
      <c r="A106" s="1" t="s">
        <v>95</v>
      </c>
      <c r="B106" s="2"/>
      <c r="C106" s="2">
        <f>($F$55)</f>
        <v>0</v>
      </c>
      <c r="D106" s="2"/>
      <c r="E106" s="2"/>
      <c r="F106" s="4">
        <f>(B106+C106+D106-E106)</f>
        <v>0</v>
      </c>
      <c r="I106" s="1" t="s">
        <v>47</v>
      </c>
      <c r="K106" s="2">
        <v>180000</v>
      </c>
      <c r="L106" s="2">
        <v>40000</v>
      </c>
      <c r="M106" s="2">
        <v>380000</v>
      </c>
      <c r="N106" s="2">
        <v>200000</v>
      </c>
      <c r="O106" s="2">
        <v>70000</v>
      </c>
      <c r="P106" s="2">
        <v>360000</v>
      </c>
      <c r="Q106" s="2">
        <v>50000</v>
      </c>
      <c r="R106" s="2">
        <v>900000</v>
      </c>
      <c r="S106" s="2">
        <v>140000</v>
      </c>
      <c r="T106" s="2">
        <v>300000</v>
      </c>
      <c r="U106" s="2">
        <v>60000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P106" s="2"/>
      <c r="AQ106" s="2"/>
    </row>
    <row r="107" spans="1:43" x14ac:dyDescent="0.2">
      <c r="A107" s="1" t="s">
        <v>48</v>
      </c>
      <c r="B107" s="2"/>
      <c r="C107" s="2">
        <f>($F$56)</f>
        <v>0</v>
      </c>
      <c r="D107" s="2"/>
      <c r="E107" s="2"/>
      <c r="F107" s="4">
        <f>(B107+C107+D107-E107)</f>
        <v>0</v>
      </c>
      <c r="I107" s="1" t="s">
        <v>48</v>
      </c>
      <c r="K107" s="2">
        <v>100000</v>
      </c>
      <c r="L107" s="2"/>
      <c r="M107" s="2"/>
      <c r="N107" s="2"/>
      <c r="O107" s="2"/>
      <c r="P107" s="2"/>
      <c r="Q107" s="2"/>
      <c r="R107" s="2"/>
      <c r="S107" s="2">
        <v>80000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43" x14ac:dyDescent="0.2">
      <c r="A108" s="1" t="s">
        <v>49</v>
      </c>
      <c r="B108" s="2"/>
      <c r="C108" s="2">
        <f>($F$57)</f>
        <v>0</v>
      </c>
      <c r="D108" s="2"/>
      <c r="E108" s="2"/>
      <c r="F108" s="4">
        <f>(B108+C108+D108-E108)</f>
        <v>0</v>
      </c>
      <c r="I108" s="1" t="s">
        <v>49</v>
      </c>
      <c r="K108" s="2">
        <v>300000</v>
      </c>
      <c r="L108" s="2">
        <v>200000</v>
      </c>
      <c r="M108" s="2">
        <v>300000</v>
      </c>
      <c r="N108" s="2">
        <v>350000</v>
      </c>
      <c r="O108" s="2">
        <v>80000</v>
      </c>
      <c r="P108" s="2">
        <v>800000</v>
      </c>
      <c r="Q108" s="2">
        <v>220000</v>
      </c>
      <c r="R108" s="2">
        <v>1100000</v>
      </c>
      <c r="S108" s="2">
        <v>310000</v>
      </c>
      <c r="T108" s="2">
        <v>500000</v>
      </c>
      <c r="U108" s="2">
        <v>120000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P108" s="2"/>
      <c r="AQ108" s="2"/>
    </row>
    <row r="109" spans="1:43" x14ac:dyDescent="0.2">
      <c r="A109" s="1" t="s">
        <v>167</v>
      </c>
      <c r="B109" s="2"/>
      <c r="C109" s="2"/>
      <c r="D109" s="2"/>
      <c r="E109" s="2"/>
      <c r="F109" s="4">
        <f t="shared" ref="F109:F117" si="1">(B109+C109+D109-E109)</f>
        <v>0</v>
      </c>
      <c r="I109" s="1" t="s">
        <v>169</v>
      </c>
      <c r="K109" s="2"/>
      <c r="L109" s="2"/>
      <c r="M109" s="2"/>
      <c r="N109" s="2">
        <v>325000</v>
      </c>
      <c r="O109" s="2"/>
      <c r="P109" s="2">
        <v>400000</v>
      </c>
      <c r="Q109" s="2"/>
      <c r="R109" s="2"/>
      <c r="S109" s="2"/>
      <c r="T109" s="2">
        <v>340000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43" x14ac:dyDescent="0.2">
      <c r="A110" s="1" t="s">
        <v>96</v>
      </c>
      <c r="B110" s="2"/>
      <c r="C110" s="2"/>
      <c r="D110" s="2"/>
      <c r="E110" s="2"/>
      <c r="F110" s="4">
        <f t="shared" si="1"/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43" x14ac:dyDescent="0.2">
      <c r="A111" s="1" t="s">
        <v>50</v>
      </c>
      <c r="B111" s="2"/>
      <c r="C111" s="2">
        <f>($F$58)</f>
        <v>0</v>
      </c>
      <c r="D111" s="2"/>
      <c r="E111" s="2"/>
      <c r="F111" s="4">
        <f t="shared" si="1"/>
        <v>0</v>
      </c>
      <c r="I111" s="1" t="s">
        <v>50</v>
      </c>
      <c r="K111" s="2">
        <v>500000</v>
      </c>
      <c r="L111" s="2">
        <v>90000</v>
      </c>
      <c r="M111" s="2"/>
      <c r="N111" s="2">
        <v>400000</v>
      </c>
      <c r="O111" s="2">
        <v>70000</v>
      </c>
      <c r="P111" s="2">
        <v>500000</v>
      </c>
      <c r="Q111" s="2">
        <v>100000</v>
      </c>
      <c r="R111" s="2">
        <v>500000</v>
      </c>
      <c r="S111" s="2">
        <v>250000</v>
      </c>
      <c r="T111" s="2">
        <v>400000</v>
      </c>
      <c r="U111" s="2">
        <v>70000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P111" s="2"/>
      <c r="AQ111" s="2"/>
    </row>
    <row r="112" spans="1:43" x14ac:dyDescent="0.2">
      <c r="A112" s="1" t="s">
        <v>97</v>
      </c>
      <c r="B112" s="2"/>
      <c r="C112" s="2">
        <f>($F$59)</f>
        <v>0</v>
      </c>
      <c r="D112" s="2"/>
      <c r="E112" s="2"/>
      <c r="F112" s="4">
        <f t="shared" si="1"/>
        <v>0</v>
      </c>
      <c r="I112" s="1" t="s">
        <v>97</v>
      </c>
      <c r="K112" s="2">
        <v>723000</v>
      </c>
      <c r="L112" s="2">
        <v>329000</v>
      </c>
      <c r="M112" s="2">
        <v>177000</v>
      </c>
      <c r="N112" s="2">
        <v>800000</v>
      </c>
      <c r="O112" s="2">
        <v>204000</v>
      </c>
      <c r="P112" s="2">
        <v>2600000</v>
      </c>
      <c r="Q112" s="2">
        <v>555000</v>
      </c>
      <c r="R112" s="2">
        <v>4500000</v>
      </c>
      <c r="S112" s="2">
        <v>800000</v>
      </c>
      <c r="T112" s="2">
        <v>1100000</v>
      </c>
      <c r="U112" s="2">
        <v>224000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P112" s="2"/>
      <c r="AQ112" s="2"/>
    </row>
    <row r="113" spans="1:43" x14ac:dyDescent="0.2">
      <c r="A113" s="1" t="s">
        <v>98</v>
      </c>
      <c r="B113" s="2"/>
      <c r="C113" s="2">
        <f>($F$60)</f>
        <v>0</v>
      </c>
      <c r="D113" s="2"/>
      <c r="E113" s="2"/>
      <c r="F113" s="4">
        <f t="shared" si="1"/>
        <v>0</v>
      </c>
      <c r="I113" s="1" t="s">
        <v>98</v>
      </c>
      <c r="K113" s="2">
        <v>-123000</v>
      </c>
      <c r="L113" s="2">
        <v>-99000</v>
      </c>
      <c r="M113" s="2">
        <v>-77000</v>
      </c>
      <c r="N113" s="2">
        <v>-150000</v>
      </c>
      <c r="O113" s="2">
        <v>-44000</v>
      </c>
      <c r="P113" s="2">
        <v>-400000</v>
      </c>
      <c r="Q113" s="2">
        <v>-55000</v>
      </c>
      <c r="R113" s="2">
        <v>-1400000</v>
      </c>
      <c r="S113" s="2">
        <v>-300000</v>
      </c>
      <c r="T113" s="2">
        <v>-210000</v>
      </c>
      <c r="U113" s="2">
        <v>-59000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P113" s="2"/>
      <c r="AQ113" s="2"/>
    </row>
    <row r="114" spans="1:43" x14ac:dyDescent="0.2">
      <c r="A114" s="1" t="s">
        <v>53</v>
      </c>
      <c r="B114" s="2"/>
      <c r="C114" s="2">
        <f>($F$61)</f>
        <v>0</v>
      </c>
      <c r="D114" s="2"/>
      <c r="E114" s="2"/>
      <c r="F114" s="4">
        <f t="shared" si="1"/>
        <v>0</v>
      </c>
      <c r="I114" s="1" t="s">
        <v>53</v>
      </c>
      <c r="K114" s="2">
        <v>45000</v>
      </c>
      <c r="L114" s="2"/>
      <c r="M114" s="2"/>
      <c r="N114" s="2"/>
      <c r="O114" s="2"/>
      <c r="P114" s="2"/>
      <c r="Q114" s="2"/>
      <c r="R114" s="2">
        <v>200000</v>
      </c>
      <c r="S114" s="2">
        <v>40000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43" x14ac:dyDescent="0.2">
      <c r="A115" s="3" t="s">
        <v>99</v>
      </c>
      <c r="B115" s="2"/>
      <c r="C115" s="2">
        <f>($F$62)</f>
        <v>0</v>
      </c>
      <c r="D115" s="2"/>
      <c r="E115" s="2"/>
      <c r="F115" s="4">
        <f t="shared" si="1"/>
        <v>0</v>
      </c>
      <c r="I115" s="3" t="s">
        <v>100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43" x14ac:dyDescent="0.2">
      <c r="A116" s="3" t="s">
        <v>99</v>
      </c>
      <c r="B116" s="2"/>
      <c r="C116" s="2">
        <f>($F$63)</f>
        <v>0</v>
      </c>
      <c r="D116" s="2"/>
      <c r="E116" s="2"/>
      <c r="F116" s="4">
        <f t="shared" si="1"/>
        <v>0</v>
      </c>
      <c r="I116" s="3" t="s">
        <v>100</v>
      </c>
      <c r="K116" s="2"/>
      <c r="L116" s="2"/>
      <c r="M116" s="2"/>
      <c r="N116" s="2"/>
      <c r="O116" s="2"/>
      <c r="P116" s="2"/>
      <c r="Q116" s="2"/>
      <c r="R116" s="2">
        <v>55000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43" x14ac:dyDescent="0.2">
      <c r="A117" s="1" t="s">
        <v>55</v>
      </c>
      <c r="B117" s="2"/>
      <c r="C117" s="2">
        <f>($F$64)</f>
        <v>0</v>
      </c>
      <c r="D117" s="2"/>
      <c r="E117" s="2"/>
      <c r="F117" s="4">
        <f t="shared" si="1"/>
        <v>0</v>
      </c>
      <c r="I117" s="1" t="s">
        <v>55</v>
      </c>
      <c r="K117" s="2">
        <v>120000</v>
      </c>
      <c r="L117" s="2"/>
      <c r="M117" s="2"/>
      <c r="N117" s="2"/>
      <c r="O117" s="2"/>
      <c r="P117" s="2"/>
      <c r="Q117" s="2"/>
      <c r="R117" s="2"/>
      <c r="S117" s="2">
        <v>80000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43" ht="12.6" thickBot="1" x14ac:dyDescent="0.25">
      <c r="A118" s="11" t="s">
        <v>101</v>
      </c>
      <c r="B118" s="25">
        <f>SUM(B105:B117)</f>
        <v>0</v>
      </c>
      <c r="C118" s="25">
        <f>SUM(C105:C117)</f>
        <v>0</v>
      </c>
      <c r="D118" s="25">
        <f>SUM(D105:D117)</f>
        <v>0</v>
      </c>
      <c r="E118" s="25">
        <f>SUM(E105:E117)</f>
        <v>0</v>
      </c>
      <c r="F118" s="25">
        <f>SUM(F105:F117)</f>
        <v>0</v>
      </c>
      <c r="I118" s="1" t="s">
        <v>102</v>
      </c>
      <c r="K118" s="35">
        <f t="shared" ref="K118:U118" si="2">SUM(K105:K117)</f>
        <v>1900000</v>
      </c>
      <c r="L118" s="35">
        <f t="shared" si="2"/>
        <v>580000</v>
      </c>
      <c r="M118" s="35">
        <f t="shared" si="2"/>
        <v>800000</v>
      </c>
      <c r="N118" s="35">
        <f t="shared" si="2"/>
        <v>2000000</v>
      </c>
      <c r="O118" s="35">
        <f t="shared" si="2"/>
        <v>400000</v>
      </c>
      <c r="P118" s="35">
        <f t="shared" si="2"/>
        <v>4500000</v>
      </c>
      <c r="Q118" s="35">
        <f t="shared" si="2"/>
        <v>900000</v>
      </c>
      <c r="R118" s="35">
        <f t="shared" si="2"/>
        <v>7200000</v>
      </c>
      <c r="S118" s="35">
        <f t="shared" si="2"/>
        <v>1500000</v>
      </c>
      <c r="T118" s="35">
        <f t="shared" si="2"/>
        <v>2505000</v>
      </c>
      <c r="U118" s="35">
        <f t="shared" si="2"/>
        <v>440000</v>
      </c>
    </row>
    <row r="119" spans="1:43" ht="12.6" thickTop="1" x14ac:dyDescent="0.2">
      <c r="A119" s="10"/>
      <c r="B119" s="12"/>
      <c r="C119" s="12"/>
      <c r="D119" s="12"/>
      <c r="E119" s="12"/>
      <c r="F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43" x14ac:dyDescent="0.2">
      <c r="A120" s="1" t="s">
        <v>103</v>
      </c>
      <c r="B120" s="2"/>
      <c r="C120" s="2">
        <f>($F$67)</f>
        <v>0</v>
      </c>
      <c r="D120" s="2"/>
      <c r="E120" s="2"/>
      <c r="F120" s="4">
        <f>(B120+C120-D120+E120)</f>
        <v>0</v>
      </c>
      <c r="I120" s="1" t="s">
        <v>103</v>
      </c>
      <c r="K120" s="2">
        <v>300000</v>
      </c>
      <c r="L120" s="2">
        <v>100000</v>
      </c>
      <c r="M120" s="2">
        <v>450000</v>
      </c>
      <c r="N120" s="2">
        <v>250000</v>
      </c>
      <c r="O120" s="2">
        <v>60000</v>
      </c>
      <c r="P120" s="2">
        <v>800000</v>
      </c>
      <c r="Q120" s="2">
        <v>100000</v>
      </c>
      <c r="R120" s="2">
        <v>1800000</v>
      </c>
      <c r="S120" s="2">
        <v>250000</v>
      </c>
      <c r="T120" s="2">
        <v>320000</v>
      </c>
      <c r="U120" s="2">
        <v>75000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P120" s="2"/>
      <c r="AQ120" s="2"/>
    </row>
    <row r="121" spans="1:43" x14ac:dyDescent="0.2">
      <c r="A121" s="3" t="s">
        <v>99</v>
      </c>
      <c r="B121" s="2"/>
      <c r="C121" s="2">
        <f>($F$68)</f>
        <v>0</v>
      </c>
      <c r="D121" s="2"/>
      <c r="E121" s="2"/>
      <c r="F121" s="4">
        <f>(B121+C121-D121+E121)</f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43" x14ac:dyDescent="0.2">
      <c r="A122" s="1" t="s">
        <v>104</v>
      </c>
      <c r="B122" s="2"/>
      <c r="C122" s="2">
        <f>($F$69)</f>
        <v>2</v>
      </c>
      <c r="D122" s="2"/>
      <c r="E122" s="2"/>
      <c r="F122" s="4">
        <f>(B122+C122-D122+E122)</f>
        <v>2</v>
      </c>
      <c r="I122" s="1" t="s">
        <v>104</v>
      </c>
      <c r="K122" s="2">
        <v>700000</v>
      </c>
      <c r="L122" s="2">
        <v>280000</v>
      </c>
      <c r="M122" s="2">
        <v>50000</v>
      </c>
      <c r="N122" s="2">
        <v>1000000</v>
      </c>
      <c r="O122" s="2">
        <v>150000</v>
      </c>
      <c r="P122" s="2">
        <v>2100000</v>
      </c>
      <c r="Q122" s="2">
        <v>300000</v>
      </c>
      <c r="R122" s="2">
        <v>4000000</v>
      </c>
      <c r="S122" s="2">
        <v>600000</v>
      </c>
      <c r="T122" s="2">
        <v>1300000</v>
      </c>
      <c r="U122" s="2">
        <v>150000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P122" s="2"/>
      <c r="AQ122" s="2"/>
    </row>
    <row r="123" spans="1:43" x14ac:dyDescent="0.2">
      <c r="A123" s="1" t="s">
        <v>105</v>
      </c>
      <c r="B123" s="2"/>
      <c r="C123" s="2"/>
      <c r="D123" s="2"/>
      <c r="E123" s="2"/>
      <c r="I123" s="1" t="s">
        <v>105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P123" s="2"/>
      <c r="AQ123" s="2"/>
    </row>
    <row r="124" spans="1:43" x14ac:dyDescent="0.2">
      <c r="A124" s="1" t="s">
        <v>106</v>
      </c>
      <c r="B124" s="2"/>
      <c r="D124" s="2"/>
      <c r="E124" s="2"/>
      <c r="F124" s="4">
        <f>(B124+C124-D124+E124)</f>
        <v>0</v>
      </c>
      <c r="I124" s="1" t="s">
        <v>106</v>
      </c>
      <c r="K124" s="2"/>
      <c r="L124" s="2"/>
      <c r="M124" s="2"/>
      <c r="N124" s="2">
        <v>300000</v>
      </c>
      <c r="O124" s="2"/>
      <c r="P124" s="2">
        <v>20000</v>
      </c>
      <c r="Q124" s="2"/>
      <c r="R124" s="2">
        <v>600000</v>
      </c>
      <c r="S124" s="2"/>
      <c r="T124" s="2">
        <v>300000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P124" s="2"/>
      <c r="AQ124" s="2"/>
    </row>
    <row r="125" spans="1:43" x14ac:dyDescent="0.2">
      <c r="A125" s="1" t="s">
        <v>107</v>
      </c>
      <c r="B125" s="2"/>
      <c r="C125" s="2"/>
      <c r="D125" s="2"/>
      <c r="E125" s="2"/>
      <c r="F125" s="4">
        <f>(B125+C125-D125+E125)</f>
        <v>0</v>
      </c>
      <c r="I125" s="1" t="s">
        <v>107</v>
      </c>
      <c r="K125" s="2"/>
      <c r="L125" s="2"/>
      <c r="M125" s="2"/>
      <c r="N125" s="2"/>
      <c r="O125" s="2"/>
      <c r="P125" s="2">
        <v>480000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P125" s="2"/>
      <c r="AQ125" s="2"/>
    </row>
    <row r="126" spans="1:43" x14ac:dyDescent="0.2">
      <c r="A126" s="1" t="s">
        <v>108</v>
      </c>
      <c r="B126" s="2"/>
      <c r="C126" s="2"/>
      <c r="D126" s="2"/>
      <c r="E126" s="2"/>
      <c r="F126" s="4">
        <f>(B126+C126-D126+E126)</f>
        <v>0</v>
      </c>
      <c r="I126" s="1" t="s">
        <v>108</v>
      </c>
      <c r="K126" s="2"/>
      <c r="L126" s="2"/>
      <c r="M126" s="2"/>
      <c r="N126" s="2">
        <v>450000</v>
      </c>
      <c r="O126" s="2"/>
      <c r="P126" s="2">
        <v>1100000</v>
      </c>
      <c r="Q126" s="2"/>
      <c r="R126" s="2">
        <v>800000</v>
      </c>
      <c r="S126" s="2"/>
      <c r="T126" s="2">
        <v>585000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P126" s="2"/>
      <c r="AQ126" s="2"/>
    </row>
    <row r="127" spans="1:43" x14ac:dyDescent="0.2">
      <c r="A127" s="1" t="s">
        <v>109</v>
      </c>
      <c r="B127" s="2"/>
      <c r="C127" s="2"/>
      <c r="D127" s="2"/>
      <c r="E127" s="2"/>
      <c r="I127" s="1" t="s">
        <v>109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P127" s="2"/>
      <c r="AQ127" s="2"/>
    </row>
    <row r="128" spans="1:43" x14ac:dyDescent="0.2">
      <c r="A128" s="1" t="s">
        <v>106</v>
      </c>
      <c r="B128" s="2"/>
      <c r="C128" s="2">
        <f>($F$70)</f>
        <v>0</v>
      </c>
      <c r="D128" s="2"/>
      <c r="E128" s="2"/>
      <c r="F128" s="4">
        <f>(C128-D128+E128)</f>
        <v>0</v>
      </c>
      <c r="I128" s="1" t="s">
        <v>106</v>
      </c>
      <c r="K128" s="2">
        <v>100000</v>
      </c>
      <c r="L128" s="2">
        <v>30000</v>
      </c>
      <c r="M128" s="2">
        <v>210000</v>
      </c>
      <c r="N128" s="2"/>
      <c r="O128" s="2">
        <v>100000</v>
      </c>
      <c r="P128" s="2"/>
      <c r="Q128" s="2">
        <v>50000</v>
      </c>
      <c r="R128" s="2"/>
      <c r="S128" s="2">
        <v>150000</v>
      </c>
      <c r="T128" s="2"/>
      <c r="U128" s="2">
        <v>100000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P128" s="2"/>
      <c r="AQ128" s="2"/>
    </row>
    <row r="129" spans="1:43" x14ac:dyDescent="0.2">
      <c r="A129" s="1" t="s">
        <v>107</v>
      </c>
      <c r="B129" s="2"/>
      <c r="C129" s="2">
        <f>($F$71)</f>
        <v>0</v>
      </c>
      <c r="D129" s="2"/>
      <c r="E129" s="2"/>
      <c r="F129" s="4">
        <f>(C129-D129+E129)</f>
        <v>0</v>
      </c>
      <c r="I129" s="1" t="s">
        <v>107</v>
      </c>
      <c r="K129" s="2">
        <v>500000</v>
      </c>
      <c r="L129" s="2">
        <v>270000</v>
      </c>
      <c r="M129" s="2">
        <v>340000</v>
      </c>
      <c r="N129" s="2"/>
      <c r="O129" s="2"/>
      <c r="P129" s="2"/>
      <c r="Q129" s="2">
        <v>200000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P129" s="2"/>
      <c r="AQ129" s="2"/>
    </row>
    <row r="130" spans="1:43" x14ac:dyDescent="0.2">
      <c r="A130" s="1" t="s">
        <v>108</v>
      </c>
      <c r="B130" s="2"/>
      <c r="C130" s="2">
        <f>($F$72)</f>
        <v>0</v>
      </c>
      <c r="D130" s="2"/>
      <c r="E130" s="2"/>
      <c r="F130" s="4">
        <f>(C130-D130+E130)</f>
        <v>0</v>
      </c>
      <c r="G130" s="2"/>
      <c r="H130" s="2"/>
      <c r="I130" s="1" t="s">
        <v>108</v>
      </c>
      <c r="K130" s="2">
        <v>300000</v>
      </c>
      <c r="L130" s="2">
        <v>-100000</v>
      </c>
      <c r="M130" s="2">
        <v>-250000</v>
      </c>
      <c r="N130" s="2"/>
      <c r="O130" s="2">
        <v>90000</v>
      </c>
      <c r="P130" s="2"/>
      <c r="Q130" s="2">
        <v>250000</v>
      </c>
      <c r="R130" s="2"/>
      <c r="S130" s="2">
        <v>500000</v>
      </c>
      <c r="T130" s="2"/>
      <c r="U130" s="2">
        <v>115000</v>
      </c>
      <c r="V130" s="2"/>
      <c r="W130" s="2"/>
      <c r="X130" s="2"/>
      <c r="Y130" s="2"/>
      <c r="Z130" s="2"/>
      <c r="AA130" s="2"/>
      <c r="AB130" s="2"/>
      <c r="AC130" s="2"/>
    </row>
    <row r="131" spans="1:43" x14ac:dyDescent="0.2">
      <c r="A131" s="1" t="s">
        <v>110</v>
      </c>
      <c r="B131" s="2"/>
      <c r="C131" s="2">
        <f>($F$73)</f>
        <v>0</v>
      </c>
      <c r="D131" s="2"/>
      <c r="E131" s="2"/>
      <c r="F131" s="4">
        <f>(C131-D131+E131)</f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I131" s="2"/>
      <c r="AP131" s="2"/>
      <c r="AQ131" s="2"/>
    </row>
    <row r="132" spans="1:43" ht="12.6" thickBot="1" x14ac:dyDescent="0.25">
      <c r="A132" s="11" t="s">
        <v>111</v>
      </c>
      <c r="B132" s="25">
        <f>SUM(B120:B131)</f>
        <v>0</v>
      </c>
      <c r="C132" s="25">
        <f>SUM(C120:C131)</f>
        <v>2</v>
      </c>
      <c r="D132" s="25">
        <f>SUM(D120:D131)</f>
        <v>0</v>
      </c>
      <c r="E132" s="25">
        <f>SUM(E120:E131)</f>
        <v>0</v>
      </c>
      <c r="F132" s="25">
        <f>SUM(F120:F131)</f>
        <v>2</v>
      </c>
      <c r="I132" s="1" t="s">
        <v>111</v>
      </c>
      <c r="K132" s="35">
        <f t="shared" ref="K132:U132" si="3">SUM(K120:K131)</f>
        <v>1900000</v>
      </c>
      <c r="L132" s="35">
        <f t="shared" si="3"/>
        <v>580000</v>
      </c>
      <c r="M132" s="35">
        <f t="shared" si="3"/>
        <v>800000</v>
      </c>
      <c r="N132" s="35">
        <f t="shared" si="3"/>
        <v>2000000</v>
      </c>
      <c r="O132" s="35">
        <f t="shared" si="3"/>
        <v>400000</v>
      </c>
      <c r="P132" s="35">
        <f t="shared" si="3"/>
        <v>4500000</v>
      </c>
      <c r="Q132" s="35">
        <f t="shared" si="3"/>
        <v>900000</v>
      </c>
      <c r="R132" s="35">
        <f t="shared" si="3"/>
        <v>7200000</v>
      </c>
      <c r="S132" s="35">
        <f t="shared" si="3"/>
        <v>1500000</v>
      </c>
      <c r="T132" s="35">
        <f t="shared" si="3"/>
        <v>2505000</v>
      </c>
      <c r="U132" s="35">
        <f t="shared" si="3"/>
        <v>440000</v>
      </c>
    </row>
    <row r="133" spans="1:43" ht="12.6" thickTop="1" x14ac:dyDescent="0.2">
      <c r="A133" s="10"/>
      <c r="B133" s="11"/>
      <c r="C133" s="11"/>
      <c r="D133" s="11"/>
      <c r="E133" s="11"/>
      <c r="F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43" s="18" customFormat="1" ht="12.6" thickBot="1" x14ac:dyDescent="0.25">
      <c r="A134" s="17" t="s">
        <v>112</v>
      </c>
      <c r="D134" s="21">
        <f>(D118+D132)</f>
        <v>0</v>
      </c>
      <c r="E134" s="21">
        <f>(E118+E132)</f>
        <v>0</v>
      </c>
    </row>
    <row r="135" spans="1:43" ht="12.6" thickTop="1" x14ac:dyDescent="0.2"/>
    <row r="136" spans="1:43" x14ac:dyDescent="0.2">
      <c r="A136" s="11" t="s">
        <v>201</v>
      </c>
    </row>
    <row r="137" spans="1:43" x14ac:dyDescent="0.2">
      <c r="A137" s="10"/>
    </row>
    <row r="138" spans="1:43" x14ac:dyDescent="0.2">
      <c r="A138" s="11" t="s">
        <v>173</v>
      </c>
    </row>
    <row r="139" spans="1:43" x14ac:dyDescent="0.2">
      <c r="A139" s="11" t="s">
        <v>172</v>
      </c>
    </row>
    <row r="140" spans="1:43" x14ac:dyDescent="0.2">
      <c r="A140" s="11" t="s">
        <v>174</v>
      </c>
    </row>
    <row r="141" spans="1:43" x14ac:dyDescent="0.2">
      <c r="A141" s="10" t="s">
        <v>168</v>
      </c>
    </row>
    <row r="142" spans="1:43" x14ac:dyDescent="0.2">
      <c r="A142" s="11" t="s">
        <v>113</v>
      </c>
    </row>
    <row r="143" spans="1:43" x14ac:dyDescent="0.2">
      <c r="A143" s="1" t="s">
        <v>114</v>
      </c>
    </row>
    <row r="144" spans="1:43" x14ac:dyDescent="0.2">
      <c r="A144" s="1" t="s">
        <v>115</v>
      </c>
    </row>
    <row r="145" spans="1:6" x14ac:dyDescent="0.2">
      <c r="A145" s="7" t="s">
        <v>120</v>
      </c>
    </row>
    <row r="146" spans="1:6" x14ac:dyDescent="0.2">
      <c r="A146" s="1" t="s">
        <v>116</v>
      </c>
    </row>
    <row r="147" spans="1:6" x14ac:dyDescent="0.2">
      <c r="A147" s="1" t="s">
        <v>166</v>
      </c>
    </row>
    <row r="148" spans="1:6" x14ac:dyDescent="0.2">
      <c r="A148" s="1"/>
    </row>
    <row r="149" spans="1:6" x14ac:dyDescent="0.2">
      <c r="A149" s="45" t="s">
        <v>175</v>
      </c>
      <c r="B149" s="20"/>
      <c r="C149" s="23" t="s">
        <v>121</v>
      </c>
      <c r="D149" s="19"/>
      <c r="E149" s="37"/>
      <c r="F149" s="20"/>
    </row>
    <row r="150" spans="1:6" x14ac:dyDescent="0.2">
      <c r="A150" s="38" t="s">
        <v>129</v>
      </c>
      <c r="B150" s="7" t="s">
        <v>176</v>
      </c>
      <c r="D150" s="1"/>
    </row>
    <row r="151" spans="1:6" x14ac:dyDescent="0.2">
      <c r="B151" s="13" t="s">
        <v>183</v>
      </c>
      <c r="D151" s="1"/>
    </row>
    <row r="152" spans="1:6" x14ac:dyDescent="0.2">
      <c r="B152" s="13"/>
      <c r="D152" s="1"/>
    </row>
    <row r="153" spans="1:6" x14ac:dyDescent="0.2">
      <c r="A153" s="39" t="s">
        <v>130</v>
      </c>
      <c r="B153" s="7" t="s">
        <v>177</v>
      </c>
      <c r="D153" s="1"/>
    </row>
    <row r="154" spans="1:6" x14ac:dyDescent="0.2">
      <c r="B154" s="13" t="s">
        <v>184</v>
      </c>
    </row>
    <row r="156" spans="1:6" x14ac:dyDescent="0.2">
      <c r="A156" s="39" t="s">
        <v>131</v>
      </c>
      <c r="B156" s="7" t="s">
        <v>178</v>
      </c>
      <c r="D156" s="1"/>
      <c r="E156" s="40"/>
    </row>
    <row r="157" spans="1:6" x14ac:dyDescent="0.2">
      <c r="A157" s="11"/>
      <c r="B157" s="13" t="s">
        <v>185</v>
      </c>
      <c r="D157" s="1"/>
    </row>
    <row r="158" spans="1:6" x14ac:dyDescent="0.2">
      <c r="A158" s="11"/>
      <c r="D158" s="1"/>
    </row>
    <row r="159" spans="1:6" x14ac:dyDescent="0.2">
      <c r="A159" s="39" t="s">
        <v>132</v>
      </c>
      <c r="B159" s="7" t="s">
        <v>180</v>
      </c>
      <c r="D159" s="1"/>
    </row>
    <row r="160" spans="1:6" x14ac:dyDescent="0.2">
      <c r="B160" t="s">
        <v>179</v>
      </c>
    </row>
    <row r="161" spans="1:6" x14ac:dyDescent="0.2">
      <c r="B161" s="13" t="s">
        <v>186</v>
      </c>
    </row>
    <row r="163" spans="1:6" x14ac:dyDescent="0.2">
      <c r="A163" s="39" t="s">
        <v>133</v>
      </c>
      <c r="B163" s="7" t="s">
        <v>181</v>
      </c>
      <c r="D163" s="1"/>
    </row>
    <row r="164" spans="1:6" x14ac:dyDescent="0.2">
      <c r="A164" s="39"/>
      <c r="B164" t="s">
        <v>179</v>
      </c>
      <c r="D164" s="1"/>
    </row>
    <row r="165" spans="1:6" x14ac:dyDescent="0.2">
      <c r="A165" s="39"/>
      <c r="B165" s="13" t="s">
        <v>187</v>
      </c>
      <c r="D165" s="1"/>
    </row>
    <row r="166" spans="1:6" x14ac:dyDescent="0.2">
      <c r="A166" s="7"/>
      <c r="D166" s="1"/>
      <c r="F166" s="41"/>
    </row>
    <row r="167" spans="1:6" x14ac:dyDescent="0.2">
      <c r="A167" s="39" t="s">
        <v>134</v>
      </c>
      <c r="B167" s="7" t="s">
        <v>182</v>
      </c>
      <c r="D167" s="1"/>
      <c r="F167" s="41"/>
    </row>
    <row r="168" spans="1:6" x14ac:dyDescent="0.2">
      <c r="A168" s="39"/>
      <c r="B168" t="s">
        <v>179</v>
      </c>
      <c r="D168" s="1"/>
      <c r="F168" s="41"/>
    </row>
    <row r="169" spans="1:6" x14ac:dyDescent="0.2">
      <c r="A169" s="39"/>
      <c r="B169" s="13" t="s">
        <v>188</v>
      </c>
      <c r="D169" s="1"/>
      <c r="F169" s="41"/>
    </row>
    <row r="170" spans="1:6" x14ac:dyDescent="0.2">
      <c r="A170" s="39"/>
      <c r="B170" s="13"/>
      <c r="D170" s="1"/>
      <c r="F170" s="41"/>
    </row>
    <row r="171" spans="1:6" x14ac:dyDescent="0.2">
      <c r="A171" s="39" t="s">
        <v>135</v>
      </c>
      <c r="B171" s="7" t="s">
        <v>189</v>
      </c>
      <c r="D171" s="1"/>
      <c r="F171" s="41"/>
    </row>
    <row r="172" spans="1:6" x14ac:dyDescent="0.2">
      <c r="A172" s="39"/>
      <c r="B172" t="s">
        <v>179</v>
      </c>
      <c r="D172" s="1"/>
      <c r="F172" s="41"/>
    </row>
    <row r="173" spans="1:6" x14ac:dyDescent="0.2">
      <c r="A173" s="39"/>
      <c r="B173" s="13" t="s">
        <v>190</v>
      </c>
      <c r="D173" s="1"/>
      <c r="F173" s="41"/>
    </row>
    <row r="174" spans="1:6" x14ac:dyDescent="0.2">
      <c r="A174" s="39"/>
      <c r="B174" s="13"/>
      <c r="D174" s="1"/>
      <c r="F174" s="41"/>
    </row>
    <row r="175" spans="1:6" x14ac:dyDescent="0.2">
      <c r="A175" s="42" t="s">
        <v>125</v>
      </c>
      <c r="B175" t="s">
        <v>191</v>
      </c>
      <c r="C175" s="43"/>
      <c r="D175" s="43"/>
      <c r="E175" s="43"/>
      <c r="F175" s="43"/>
    </row>
    <row r="176" spans="1:6" x14ac:dyDescent="0.2">
      <c r="A176" s="1"/>
      <c r="C176" s="44"/>
      <c r="D176" s="44"/>
      <c r="E176" s="44"/>
      <c r="F176" s="44"/>
    </row>
    <row r="177" spans="1:4" x14ac:dyDescent="0.2">
      <c r="A177" s="42" t="s">
        <v>136</v>
      </c>
      <c r="B177" t="s">
        <v>193</v>
      </c>
      <c r="C177" s="7"/>
      <c r="D177" s="1"/>
    </row>
    <row r="178" spans="1:4" x14ac:dyDescent="0.2">
      <c r="A178" s="1"/>
      <c r="B178" t="s">
        <v>192</v>
      </c>
      <c r="D178" s="1"/>
    </row>
    <row r="179" spans="1:4" x14ac:dyDescent="0.2">
      <c r="A179" s="1"/>
      <c r="D179" s="1"/>
    </row>
    <row r="180" spans="1:4" x14ac:dyDescent="0.2">
      <c r="A180" s="42" t="s">
        <v>126</v>
      </c>
      <c r="B180" t="s">
        <v>195</v>
      </c>
      <c r="D180" s="1"/>
    </row>
    <row r="181" spans="1:4" x14ac:dyDescent="0.2">
      <c r="A181" s="1"/>
      <c r="D181" s="1"/>
    </row>
    <row r="182" spans="1:4" x14ac:dyDescent="0.2">
      <c r="A182" s="42" t="s">
        <v>127</v>
      </c>
      <c r="B182" t="s">
        <v>196</v>
      </c>
      <c r="D182" s="1"/>
    </row>
    <row r="183" spans="1:4" x14ac:dyDescent="0.2">
      <c r="A183" s="1"/>
      <c r="D183" s="1"/>
    </row>
    <row r="184" spans="1:4" x14ac:dyDescent="0.2">
      <c r="A184" s="42" t="s">
        <v>128</v>
      </c>
      <c r="B184" t="s">
        <v>194</v>
      </c>
      <c r="D184" s="1"/>
    </row>
    <row r="185" spans="1:4" x14ac:dyDescent="0.2">
      <c r="A185" s="42"/>
      <c r="D185" s="1"/>
    </row>
    <row r="186" spans="1:4" x14ac:dyDescent="0.2">
      <c r="A186" s="1" t="s">
        <v>149</v>
      </c>
    </row>
    <row r="187" spans="1:4" x14ac:dyDescent="0.2">
      <c r="A187" t="s">
        <v>150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MODEL07</vt:lpstr>
      <vt:lpstr>APHOME1</vt:lpstr>
      <vt:lpstr>APHOME2</vt:lpstr>
      <vt:lpstr>ASSETS_AEC</vt:lpstr>
      <vt:lpstr>ASSETS_EEC</vt:lpstr>
      <vt:lpstr>ASSETS_P_CONWS</vt:lpstr>
      <vt:lpstr>ASSETS_S_PDWS</vt:lpstr>
      <vt:lpstr>ASSETS4_P</vt:lpstr>
      <vt:lpstr>ASSETS5_P</vt:lpstr>
      <vt:lpstr>ASSETS6_P</vt:lpstr>
      <vt:lpstr>ASSETS7_P</vt:lpstr>
      <vt:lpstr>BEE_EQUITY</vt:lpstr>
      <vt:lpstr>BEE_EQUITY_EEC</vt:lpstr>
      <vt:lpstr>BEE_INVESTMENT</vt:lpstr>
      <vt:lpstr>BEE_INVESTMENT_EEC</vt:lpstr>
      <vt:lpstr>C_ASSETS_S_PDWS</vt:lpstr>
      <vt:lpstr>C_ASSETS1_S</vt:lpstr>
      <vt:lpstr>C_ASSETS2_S</vt:lpstr>
      <vt:lpstr>C_ASSETS3_S</vt:lpstr>
      <vt:lpstr>C_ASSETS4_S</vt:lpstr>
      <vt:lpstr>C_ASSETS5_S</vt:lpstr>
      <vt:lpstr>C_ASSETS6_S</vt:lpstr>
      <vt:lpstr>C_ASSETS7_S</vt:lpstr>
      <vt:lpstr>ECE_GOODWILL</vt:lpstr>
      <vt:lpstr>ECE_GOODWILL_AEC</vt:lpstr>
      <vt:lpstr>ECE_L_BE_AD_P</vt:lpstr>
      <vt:lpstr>ECE_L_BE_AD_P_AEC</vt:lpstr>
      <vt:lpstr>ECE_NOTERECEIVABLEINVENTORY</vt:lpstr>
      <vt:lpstr>ECE_NOTERECEIVABLEINVENTORY_AEC</vt:lpstr>
      <vt:lpstr>EQUITY_S_PDWS</vt:lpstr>
      <vt:lpstr>EQUITY1_S</vt:lpstr>
      <vt:lpstr>EQUITY2_S</vt:lpstr>
      <vt:lpstr>EQUITY3_S</vt:lpstr>
      <vt:lpstr>EQUITY4_S</vt:lpstr>
      <vt:lpstr>EQUITY5_S</vt:lpstr>
      <vt:lpstr>EQUITY6_S</vt:lpstr>
      <vt:lpstr>EQUITY7_S</vt:lpstr>
      <vt:lpstr>LIAB_S_PDWS</vt:lpstr>
      <vt:lpstr>LIAB1_S</vt:lpstr>
      <vt:lpstr>LIAB2_S</vt:lpstr>
      <vt:lpstr>LIAB3_S</vt:lpstr>
      <vt:lpstr>LIAB4_S</vt:lpstr>
      <vt:lpstr>LIAB5_S</vt:lpstr>
      <vt:lpstr>LIAB6_S</vt:lpstr>
      <vt:lpstr>LIAB7_S</vt:lpstr>
      <vt:lpstr>LIABEQ_AEC</vt:lpstr>
      <vt:lpstr>LIABEQ_EEC</vt:lpstr>
      <vt:lpstr>LIABEQ_P_CONWS</vt:lpstr>
      <vt:lpstr>LIABEQ_S_PDWS</vt:lpstr>
      <vt:lpstr>LIABEQ4</vt:lpstr>
      <vt:lpstr>LIABEQ5</vt:lpstr>
      <vt:lpstr>LIABEQ6</vt:lpstr>
      <vt:lpstr>LIABEQ7</vt:lpstr>
      <vt:lpstr>NC_ASSETS_S_PDWS</vt:lpstr>
      <vt:lpstr>NC_ASSETS1_S</vt:lpstr>
      <vt:lpstr>NC_ASSETS2_S</vt:lpstr>
      <vt:lpstr>NC_ASSETS3_S</vt:lpstr>
      <vt:lpstr>NC_ASSETS4_S</vt:lpstr>
      <vt:lpstr>NC_ASSETS5_S</vt:lpstr>
      <vt:lpstr>NC_ASSETS6_S</vt:lpstr>
      <vt:lpstr>NC_ASSETS7_S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2002-06-01T18:42:45Z</cp:lastPrinted>
  <dcterms:created xsi:type="dcterms:W3CDTF">2002-05-31T18:08:54Z</dcterms:created>
  <dcterms:modified xsi:type="dcterms:W3CDTF">2024-02-03T22:30:49Z</dcterms:modified>
</cp:coreProperties>
</file>