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3AFFCCE2-7A16-4606-A1A4-089E9D31EE4E}" xr6:coauthVersionLast="47" xr6:coauthVersionMax="47" xr10:uidLastSave="{00000000-0000-0000-0000-000000000000}"/>
  <bookViews>
    <workbookView xWindow="768" yWindow="76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B10" i="525"/>
  <c r="C10" i="525"/>
  <c r="D10" i="525"/>
  <c r="A11" i="525"/>
  <c r="A12" i="525" s="1"/>
  <c r="A13" i="525" s="1"/>
  <c r="A14" i="525" s="1"/>
  <c r="A15" i="525" s="1"/>
  <c r="A16" i="525" s="1"/>
  <c r="A17" i="525" s="1"/>
  <c r="A18" i="525" s="1"/>
  <c r="A19" i="525" s="1"/>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c r="A28" i="525"/>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C11" i="4"/>
  <c r="R11" i="4" s="1"/>
  <c r="D11" i="4"/>
  <c r="E11" i="4" s="1"/>
  <c r="A12" i="4"/>
  <c r="B12" i="4"/>
  <c r="C12" i="4"/>
  <c r="D12" i="4"/>
  <c r="E12" i="4"/>
  <c r="A13" i="4"/>
  <c r="A14" i="4" s="1"/>
  <c r="A15" i="4" s="1"/>
  <c r="A16" i="4" s="1"/>
  <c r="A17" i="4" s="1"/>
  <c r="A18" i="4" s="1"/>
  <c r="A19" i="4" s="1"/>
  <c r="A20" i="4" s="1"/>
  <c r="B13" i="4"/>
  <c r="C13" i="4"/>
  <c r="D13" i="4"/>
  <c r="E13" i="4"/>
  <c r="B14" i="4"/>
  <c r="C14" i="4"/>
  <c r="D14" i="4"/>
  <c r="M46" i="4" s="1"/>
  <c r="N46" i="4" s="1"/>
  <c r="O46" i="4" s="1"/>
  <c r="B15" i="4"/>
  <c r="C15" i="4"/>
  <c r="E15" i="4" s="1"/>
  <c r="D15" i="4"/>
  <c r="B16" i="4"/>
  <c r="M48" i="4" s="1"/>
  <c r="N48" i="4" s="1"/>
  <c r="O48" i="4" s="1"/>
  <c r="C16" i="4"/>
  <c r="E16" i="4" s="1"/>
  <c r="D16" i="4"/>
  <c r="B17" i="4"/>
  <c r="C17" i="4"/>
  <c r="D17" i="4"/>
  <c r="E17" i="4"/>
  <c r="B18" i="4"/>
  <c r="C18" i="4"/>
  <c r="E18" i="4" s="1"/>
  <c r="D18" i="4"/>
  <c r="B19" i="4"/>
  <c r="C19" i="4"/>
  <c r="M51" i="4" s="1"/>
  <c r="D19" i="4"/>
  <c r="B20" i="4"/>
  <c r="C20" i="4"/>
  <c r="D20" i="4"/>
  <c r="E20" i="4"/>
  <c r="B21" i="4"/>
  <c r="M53" i="4" s="1"/>
  <c r="C21" i="4"/>
  <c r="E21" i="4" s="1"/>
  <c r="D21" i="4"/>
  <c r="B22" i="4"/>
  <c r="C22" i="4"/>
  <c r="D22" i="4"/>
  <c r="E22" i="4"/>
  <c r="B23" i="4"/>
  <c r="M55" i="4" s="1"/>
  <c r="C23" i="4"/>
  <c r="E23" i="4" s="1"/>
  <c r="D23" i="4"/>
  <c r="A27" i="4"/>
  <c r="A28" i="4"/>
  <c r="A29" i="4"/>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R38" i="4" s="1"/>
  <c r="C38" i="4"/>
  <c r="D38" i="4"/>
  <c r="B41" i="4"/>
  <c r="C41" i="4"/>
  <c r="D41" i="4"/>
  <c r="L46" i="4"/>
  <c r="L47" i="4"/>
  <c r="N47" i="4" s="1"/>
  <c r="O47" i="4" s="1"/>
  <c r="M47" i="4"/>
  <c r="L48" i="4"/>
  <c r="L49" i="4"/>
  <c r="N49" i="4" s="1"/>
  <c r="O49" i="4" s="1"/>
  <c r="M49" i="4"/>
  <c r="L50" i="4"/>
  <c r="M50" i="4"/>
  <c r="N50" i="4"/>
  <c r="O50" i="4" s="1"/>
  <c r="L51" i="4"/>
  <c r="N51" i="4" s="1"/>
  <c r="O51" i="4" s="1"/>
  <c r="L52" i="4"/>
  <c r="M52" i="4"/>
  <c r="N52" i="4"/>
  <c r="O52" i="4" s="1"/>
  <c r="L53" i="4"/>
  <c r="N53" i="4" s="1"/>
  <c r="O53" i="4" s="1"/>
  <c r="L54" i="4"/>
  <c r="M54" i="4"/>
  <c r="N54" i="4"/>
  <c r="O54" i="4" s="1"/>
  <c r="L55" i="4"/>
  <c r="L56" i="4"/>
  <c r="F60" i="4"/>
  <c r="F71" i="4" s="1"/>
  <c r="F61" i="4"/>
  <c r="F62" i="4"/>
  <c r="F63" i="4"/>
  <c r="F64" i="4"/>
  <c r="F65" i="4"/>
  <c r="F66" i="4"/>
  <c r="F67" i="4"/>
  <c r="F68" i="4"/>
  <c r="F69" i="4"/>
  <c r="B71" i="4"/>
  <c r="C71" i="4"/>
  <c r="D71" i="4"/>
  <c r="E71" i="4"/>
  <c r="C4" i="51748"/>
  <c r="C5" i="51748"/>
  <c r="C6" i="51748"/>
  <c r="C7" i="51748"/>
  <c r="C8" i="51748"/>
  <c r="C9" i="51748"/>
  <c r="N55" i="4" l="1"/>
  <c r="E19" i="4"/>
  <c r="E14" i="4"/>
  <c r="R23" i="4"/>
  <c r="R24" i="4" s="1"/>
  <c r="O55" i="4" l="1"/>
  <c r="R55" i="4"/>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<sst xmlns="http://schemas.openxmlformats.org/spreadsheetml/2006/main" count="118" uniqueCount="55">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</sst>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E5EB-4B72-A977-BFA67FFC548D}"/>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E5EB-4B72-A977-BFA67FFC548D}"/>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E5EB-4B72-A977-BFA67FFC548D}"/>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E5EB-4B72-A977-BFA67FFC548D}"/>
            </c:ext>
          </c:extLst>
        </c:ser>
        <c:dLbls>
          <c:showLegendKey val="0"/>
          <c:showVal val="0"/>
          <c:showCatName val="0"/>
          <c:showSerName val="0"/>
          <c:showPercent val="0"/>
          <c:showBubbleSize val="0"/>
        </c:dLbls>
        <c:gapWidth val="150"/>
        <c:overlap val="100"/>
        <c:axId val="1943531680"/>
        <c:axId val="1"/>
      </c:barChart>
      <c:catAx>
        <c:axId val="1943531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3531680"/>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D301-4DC6-9BF7-8CA737029BC6}"/>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D301-4DC6-9BF7-8CA737029BC6}"/>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D301-4DC6-9BF7-8CA737029BC6}"/>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D301-4DC6-9BF7-8CA737029BC6}"/>
            </c:ext>
          </c:extLst>
        </c:ser>
        <c:dLbls>
          <c:showLegendKey val="0"/>
          <c:showVal val="0"/>
          <c:showCatName val="0"/>
          <c:showSerName val="0"/>
          <c:showPercent val="0"/>
          <c:showBubbleSize val="0"/>
        </c:dLbls>
        <c:gapWidth val="150"/>
        <c:overlap val="100"/>
        <c:axId val="2013940336"/>
        <c:axId val="1"/>
      </c:barChart>
      <c:catAx>
        <c:axId val="2013940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3940336"/>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2771742304009317"/>
          <c:y val="0.32974044080389375"/>
          <c:w val="0.48190519603798343"/>
          <c:h val="0.40541857475888576"/>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3808-4DDC-8E6C-A1BC791A6087}"/>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9.7093959999999999</c:v>
                </c:pt>
                <c:pt idx="1">
                  <c:v>7.9271669999999999</c:v>
                </c:pt>
                <c:pt idx="2">
                  <c:v>6552856000000</c:v>
                </c:pt>
                <c:pt idx="3">
                  <c:v>5.449827</c:v>
                </c:pt>
                <c:pt idx="4">
                  <c:v>4.5431299999999997</c:v>
                </c:pt>
                <c:pt idx="5">
                  <c:v>3.5288620000000002</c:v>
                </c:pt>
                <c:pt idx="6">
                  <c:v>2.6183139999999998</c:v>
                </c:pt>
                <c:pt idx="7">
                  <c:v>2.1273070000000001</c:v>
                </c:pt>
                <c:pt idx="8">
                  <c:v>2.4251179999999999</c:v>
                </c:pt>
                <c:pt idx="9">
                  <c:v>2.2672409999999998</c:v>
                </c:pt>
                <c:pt idx="10">
                  <c:v>2.112819</c:v>
                </c:pt>
                <c:pt idx="11">
                  <c:v>1.8499950000000001</c:v>
                </c:pt>
                <c:pt idx="12">
                  <c:v>1.6144670000000001</c:v>
                </c:pt>
              </c:numCache>
            </c:numRef>
          </c:val>
          <c:extLst>
            <c:ext xmlns:c16="http://schemas.microsoft.com/office/drawing/2014/chart" uri="{C3380CC4-5D6E-409C-BE32-E72D297353CC}">
              <c16:uniqueId val="{00000001-3808-4DDC-8E6C-A1BC791A6087}"/>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3808-4DDC-8E6C-A1BC791A6087}"/>
            </c:ext>
          </c:extLst>
        </c:ser>
        <c:dLbls>
          <c:showLegendKey val="0"/>
          <c:showVal val="0"/>
          <c:showCatName val="0"/>
          <c:showSerName val="0"/>
          <c:showPercent val="0"/>
          <c:showBubbleSize val="0"/>
        </c:dLbls>
        <c:gapWidth val="150"/>
        <c:overlap val="100"/>
        <c:axId val="1936736960"/>
        <c:axId val="1"/>
      </c:barChart>
      <c:catAx>
        <c:axId val="1936736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45957183794249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6736960"/>
        <c:crosses val="autoZero"/>
        <c:crossBetween val="between"/>
      </c:valAx>
      <c:spPr>
        <a:solidFill>
          <a:srgbClr val="C0C0C0"/>
        </a:solidFill>
        <a:ln w="12700">
          <a:solidFill>
            <a:srgbClr val="808080"/>
          </a:solidFill>
          <a:prstDash val="solid"/>
        </a:ln>
      </c:spPr>
    </c:plotArea>
    <c:legend>
      <c:legendPos val="b"/>
      <c:layout>
        <c:manualLayout>
          <c:xMode val="edge"/>
          <c:yMode val="edge"/>
          <c:x val="0.23307833010987436"/>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E976-4DF1-82C8-7FA30195178D}"/>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6.3675810000000004</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E976-4DF1-82C8-7FA30195178D}"/>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E976-4DF1-82C8-7FA30195178D}"/>
            </c:ext>
          </c:extLst>
        </c:ser>
        <c:dLbls>
          <c:showLegendKey val="0"/>
          <c:showVal val="0"/>
          <c:showCatName val="0"/>
          <c:showSerName val="0"/>
          <c:showPercent val="0"/>
          <c:showBubbleSize val="0"/>
        </c:dLbls>
        <c:gapWidth val="150"/>
        <c:overlap val="100"/>
        <c:axId val="1936754240"/>
        <c:axId val="1"/>
      </c:barChart>
      <c:catAx>
        <c:axId val="193675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6754240"/>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B2E7-4EFA-BFD1-FF6D74009C94}"/>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B2E7-4EFA-BFD1-FF6D74009C94}"/>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B2E7-4EFA-BFD1-FF6D74009C94}"/>
            </c:ext>
          </c:extLst>
        </c:ser>
        <c:dLbls>
          <c:showLegendKey val="0"/>
          <c:showVal val="0"/>
          <c:showCatName val="0"/>
          <c:showSerName val="0"/>
          <c:showPercent val="0"/>
          <c:showBubbleSize val="0"/>
        </c:dLbls>
        <c:gapWidth val="150"/>
        <c:overlap val="100"/>
        <c:axId val="1937675408"/>
        <c:axId val="1"/>
      </c:barChart>
      <c:catAx>
        <c:axId val="1937675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3767540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F2AD-4970-80C6-96E86F79008B}"/>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F2AD-4970-80C6-96E86F79008B}"/>
            </c:ext>
          </c:extLst>
        </c:ser>
        <c:dLbls>
          <c:showLegendKey val="0"/>
          <c:showVal val="0"/>
          <c:showCatName val="0"/>
          <c:showSerName val="0"/>
          <c:showPercent val="0"/>
          <c:showBubbleSize val="0"/>
        </c:dLbls>
        <c:gapWidth val="150"/>
        <c:overlap val="100"/>
        <c:axId val="1868920368"/>
        <c:axId val="1"/>
      </c:barChart>
      <c:catAx>
        <c:axId val="1868920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86892036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D559EA58-C522-2BA2-62FE-7DC005BFF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870C2A64-D148-B717-A41D-B961C9878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7A467187-D739-8ADE-9D86-B6CA952D6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265B0394-DF55-2FCE-1688-D03E1E3C1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8F9DF8F8-0E28-32EC-D5D7-DC75E79D82A8}"/>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E12DB4B2-59B8-5B14-4828-84CEACF1B5C1}"/>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1EC80A79-D373-55BC-FD79-3CFA47096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6EDE78EC-9E66-8458-8663-6F804A757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EE1A27DE-0DF6-9AED-536A-9D86014214B5}"/>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3DB8F8EF-07AD-64EE-1A87-BA8CCFA359F6}"/>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G11/1000000</f>
        <v>9.7093959999999999</v>
      </c>
      <c r="D11" s="24">
        <f t="shared" ref="D11:D20" si="1">H11/1000000</f>
        <v>2.5000000000000001E-4</v>
      </c>
      <c r="E11" s="24">
        <f>SUM(C11:D11)</f>
        <v>9.7096459999999993</v>
      </c>
      <c r="F11" s="13">
        <v>1293429</v>
      </c>
      <c r="G11" s="13">
        <v>9709396</v>
      </c>
      <c r="H11" s="13">
        <v>250</v>
      </c>
      <c r="I11" s="78"/>
      <c r="R11" s="31">
        <f>B11+C11+D11</f>
        <v>11.003074999999999</v>
      </c>
    </row>
    <row r="12" spans="1:18">
      <c r="A12" s="11">
        <f t="shared" ref="A12:A20" si="2">A11+1</f>
        <v>88</v>
      </c>
      <c r="B12" s="24">
        <f t="shared" si="0"/>
        <v>0.94519200000000003</v>
      </c>
      <c r="C12" s="24">
        <f>G12/1000000</f>
        <v>7.9271669999999999</v>
      </c>
      <c r="D12" s="24">
        <f t="shared" si="1"/>
        <v>1.824281</v>
      </c>
      <c r="E12" s="24">
        <f t="shared" ref="E12:E23" si="3">SUM(C12:D12)</f>
        <v>9.7514479999999999</v>
      </c>
      <c r="F12" s="13">
        <v>945192</v>
      </c>
      <c r="G12" s="13">
        <v>7927167</v>
      </c>
      <c r="H12" s="13">
        <v>1824281</v>
      </c>
      <c r="I12" s="78"/>
    </row>
    <row r="13" spans="1:18">
      <c r="A13" s="11">
        <f t="shared" si="2"/>
        <v>89</v>
      </c>
      <c r="B13" s="24">
        <f t="shared" si="0"/>
        <v>0.70712299999999995</v>
      </c>
      <c r="C13" s="24">
        <f>G13*1000000</f>
        <v>6552856000000</v>
      </c>
      <c r="D13" s="24">
        <f t="shared" si="1"/>
        <v>0.21618000000000001</v>
      </c>
      <c r="E13" s="24">
        <f t="shared" si="3"/>
        <v>6552856000000.2158</v>
      </c>
      <c r="F13" s="13">
        <v>707123</v>
      </c>
      <c r="G13" s="13">
        <v>6552856</v>
      </c>
      <c r="H13" s="13">
        <v>216180</v>
      </c>
      <c r="I13" s="78"/>
    </row>
    <row r="14" spans="1:18">
      <c r="A14" s="11">
        <f t="shared" si="2"/>
        <v>90</v>
      </c>
      <c r="B14" s="24">
        <f t="shared" si="0"/>
        <v>1.058856</v>
      </c>
      <c r="C14" s="24">
        <f t="shared" ref="C14:C20" si="4">G14/1000000</f>
        <v>5.449827</v>
      </c>
      <c r="D14" s="24">
        <f t="shared" si="1"/>
        <v>0.23263300000000001</v>
      </c>
      <c r="E14" s="24">
        <f t="shared" si="3"/>
        <v>5.6824599999999998</v>
      </c>
      <c r="F14" s="13">
        <v>1058856</v>
      </c>
      <c r="G14" s="13">
        <v>5449827</v>
      </c>
      <c r="H14" s="13">
        <v>232633</v>
      </c>
      <c r="I14" s="78"/>
    </row>
    <row r="15" spans="1:18">
      <c r="A15" s="11">
        <f t="shared" si="2"/>
        <v>91</v>
      </c>
      <c r="B15" s="24">
        <f t="shared" si="0"/>
        <v>1.4134310000000001</v>
      </c>
      <c r="C15" s="24">
        <f t="shared" si="4"/>
        <v>4.5431299999999997</v>
      </c>
      <c r="D15" s="24">
        <f t="shared" si="1"/>
        <v>0.32611800000000002</v>
      </c>
      <c r="E15" s="24">
        <f t="shared" si="3"/>
        <v>4.8692479999999998</v>
      </c>
      <c r="F15" s="13">
        <v>1413431</v>
      </c>
      <c r="G15" s="13">
        <v>4543130</v>
      </c>
      <c r="H15" s="13">
        <v>326118</v>
      </c>
      <c r="I15" s="78"/>
    </row>
    <row r="16" spans="1:18">
      <c r="A16" s="11">
        <f t="shared" si="2"/>
        <v>92</v>
      </c>
      <c r="B16" s="24">
        <f t="shared" si="0"/>
        <v>1.0102979999999999</v>
      </c>
      <c r="C16" s="24">
        <f t="shared" si="4"/>
        <v>3.5288620000000002</v>
      </c>
      <c r="D16" s="24">
        <f t="shared" si="1"/>
        <v>0.34640300000000002</v>
      </c>
      <c r="E16" s="24">
        <f t="shared" si="3"/>
        <v>3.8752650000000002</v>
      </c>
      <c r="F16" s="13">
        <v>1010298</v>
      </c>
      <c r="G16" s="13">
        <v>3528862</v>
      </c>
      <c r="H16" s="13">
        <v>346403</v>
      </c>
      <c r="I16" s="78"/>
    </row>
    <row r="17" spans="1:18">
      <c r="A17" s="11">
        <f t="shared" si="2"/>
        <v>93</v>
      </c>
      <c r="B17" s="24">
        <f t="shared" si="0"/>
        <v>1.120347</v>
      </c>
      <c r="C17" s="24">
        <f t="shared" si="4"/>
        <v>2.6183139999999998</v>
      </c>
      <c r="D17" s="24">
        <f t="shared" si="1"/>
        <v>0.28123100000000001</v>
      </c>
      <c r="E17" s="24">
        <f t="shared" si="3"/>
        <v>2.8995449999999998</v>
      </c>
      <c r="F17" s="13">
        <v>1120347</v>
      </c>
      <c r="G17" s="13">
        <v>2618314</v>
      </c>
      <c r="H17" s="13">
        <v>281231</v>
      </c>
      <c r="I17" s="78"/>
    </row>
    <row r="18" spans="1:18">
      <c r="A18" s="11">
        <f t="shared" si="2"/>
        <v>94</v>
      </c>
      <c r="B18" s="24">
        <f t="shared" si="0"/>
        <v>1.360228</v>
      </c>
      <c r="C18" s="24">
        <f t="shared" si="4"/>
        <v>2.1273070000000001</v>
      </c>
      <c r="D18" s="24">
        <f t="shared" si="1"/>
        <v>0.239542</v>
      </c>
      <c r="E18" s="24">
        <f t="shared" si="3"/>
        <v>2.3668490000000002</v>
      </c>
      <c r="F18" s="13">
        <v>1360228</v>
      </c>
      <c r="G18" s="13">
        <v>2127307</v>
      </c>
      <c r="H18" s="13">
        <v>239542</v>
      </c>
      <c r="I18" s="78"/>
    </row>
    <row r="19" spans="1:18">
      <c r="A19" s="11">
        <f t="shared" si="2"/>
        <v>95</v>
      </c>
      <c r="B19" s="24">
        <f t="shared" si="0"/>
        <v>1.774662</v>
      </c>
      <c r="C19" s="24">
        <f t="shared" si="4"/>
        <v>2.4251179999999999</v>
      </c>
      <c r="D19" s="24">
        <f t="shared" si="1"/>
        <v>0.200213</v>
      </c>
      <c r="E19" s="24">
        <f t="shared" si="3"/>
        <v>2.6253310000000001</v>
      </c>
      <c r="F19" s="13">
        <v>1774662</v>
      </c>
      <c r="G19" s="13">
        <v>2425118</v>
      </c>
      <c r="H19" s="13">
        <v>200213</v>
      </c>
      <c r="I19" s="78"/>
    </row>
    <row r="20" spans="1:18" ht="15" customHeight="1" thickBot="1">
      <c r="A20" s="11">
        <f t="shared" si="2"/>
        <v>96</v>
      </c>
      <c r="B20" s="24">
        <f t="shared" si="0"/>
        <v>1.9443649999999999</v>
      </c>
      <c r="C20" s="24">
        <f t="shared" si="4"/>
        <v>2.2672409999999998</v>
      </c>
      <c r="D20" s="24">
        <f t="shared" si="1"/>
        <v>0.245921</v>
      </c>
      <c r="E20" s="24">
        <f t="shared" si="3"/>
        <v>2.5131619999999999</v>
      </c>
      <c r="F20" s="13">
        <v>1944365</v>
      </c>
      <c r="G20" s="13">
        <v>2267241</v>
      </c>
      <c r="H20" s="13">
        <v>245921</v>
      </c>
      <c r="I20" s="78"/>
    </row>
    <row r="21" spans="1:18" ht="16.5" customHeight="1">
      <c r="A21" s="16">
        <v>97</v>
      </c>
      <c r="B21" s="39">
        <f t="shared" ref="B21:D23" si="5">F21/1000000</f>
        <v>3.5348799999999998</v>
      </c>
      <c r="C21" s="39">
        <f t="shared" si="5"/>
        <v>2.112819</v>
      </c>
      <c r="D21" s="39">
        <f t="shared" si="5"/>
        <v>0.21071400000000001</v>
      </c>
      <c r="E21" s="24">
        <f t="shared" si="3"/>
        <v>2.3235329999999998</v>
      </c>
      <c r="F21" s="20">
        <v>3534880</v>
      </c>
      <c r="G21" s="20">
        <v>2112819</v>
      </c>
      <c r="H21" s="20">
        <v>210714</v>
      </c>
      <c r="I21" s="78"/>
    </row>
    <row r="22" spans="1:18">
      <c r="A22" s="18">
        <v>98</v>
      </c>
      <c r="B22" s="40">
        <f t="shared" si="5"/>
        <v>2.2033480000000001</v>
      </c>
      <c r="C22" s="24">
        <f t="shared" si="5"/>
        <v>1.8499950000000001</v>
      </c>
      <c r="D22" s="24">
        <f t="shared" si="5"/>
        <v>0.33519900000000002</v>
      </c>
      <c r="E22" s="24">
        <f t="shared" si="3"/>
        <v>2.1851940000000001</v>
      </c>
      <c r="F22" s="21">
        <v>2203348</v>
      </c>
      <c r="G22" s="21">
        <v>1849995</v>
      </c>
      <c r="H22" s="21">
        <v>335199</v>
      </c>
      <c r="I22" s="78"/>
    </row>
    <row r="23" spans="1:18" ht="13.8" thickBot="1">
      <c r="A23" s="19">
        <v>99</v>
      </c>
      <c r="B23" s="41">
        <f t="shared" si="5"/>
        <v>1.6890099999999999</v>
      </c>
      <c r="C23" s="25">
        <f t="shared" si="5"/>
        <v>1.6144670000000001</v>
      </c>
      <c r="D23" s="25">
        <f t="shared" si="5"/>
        <v>1.029941</v>
      </c>
      <c r="E23" s="24">
        <f t="shared" si="3"/>
        <v>2.6444080000000003</v>
      </c>
      <c r="F23" s="46">
        <v>1689010</v>
      </c>
      <c r="G23" s="46">
        <v>1614467</v>
      </c>
      <c r="H23" s="46">
        <v>1029941</v>
      </c>
      <c r="I23" s="78"/>
      <c r="R23" s="31">
        <f>B23+C23+D23</f>
        <v>4.333418</v>
      </c>
    </row>
    <row r="24" spans="1:18">
      <c r="G24" s="44"/>
      <c r="H24" s="44"/>
      <c r="R24" s="32">
        <f>(R11-R23)/R11</f>
        <v>0.60616300443285165</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6">A26+1</f>
        <v>88</v>
      </c>
      <c r="B27" s="9" t="s">
        <v>10</v>
      </c>
      <c r="C27" s="9" t="s">
        <v>10</v>
      </c>
      <c r="F27" s="9" t="s">
        <v>10</v>
      </c>
      <c r="G27" s="9" t="s">
        <v>10</v>
      </c>
      <c r="I27" s="78"/>
    </row>
    <row r="28" spans="1:18">
      <c r="A28" s="1">
        <f t="shared" si="6"/>
        <v>89</v>
      </c>
      <c r="B28" s="9" t="s">
        <v>10</v>
      </c>
      <c r="C28" s="9" t="s">
        <v>10</v>
      </c>
      <c r="F28" s="9" t="s">
        <v>10</v>
      </c>
      <c r="G28" s="9" t="s">
        <v>10</v>
      </c>
      <c r="I28" s="78"/>
    </row>
    <row r="29" spans="1:18">
      <c r="A29" s="1">
        <f t="shared" si="6"/>
        <v>90</v>
      </c>
      <c r="B29" s="9" t="s">
        <v>10</v>
      </c>
      <c r="C29" s="9" t="s">
        <v>10</v>
      </c>
      <c r="F29" s="9" t="s">
        <v>10</v>
      </c>
      <c r="G29" s="9" t="s">
        <v>10</v>
      </c>
      <c r="I29" s="78"/>
    </row>
    <row r="30" spans="1:18">
      <c r="A30" s="1">
        <f t="shared" si="6"/>
        <v>91</v>
      </c>
      <c r="B30" s="26">
        <f t="shared" ref="B30:D38" si="7">F30/1000000</f>
        <v>2.0742600000000002</v>
      </c>
      <c r="C30" s="26">
        <f t="shared" si="7"/>
        <v>6.3675810000000004</v>
      </c>
      <c r="D30" s="26">
        <f t="shared" si="7"/>
        <v>0.29163600000000001</v>
      </c>
      <c r="F30" s="9">
        <v>2074260</v>
      </c>
      <c r="G30" s="4">
        <v>6367581</v>
      </c>
      <c r="H30" s="4">
        <v>291636</v>
      </c>
      <c r="I30" s="78"/>
    </row>
    <row r="31" spans="1:18">
      <c r="A31" s="1">
        <f t="shared" si="6"/>
        <v>92</v>
      </c>
      <c r="B31" s="26">
        <f t="shared" si="7"/>
        <v>2.1865380000000001</v>
      </c>
      <c r="C31" s="26">
        <f t="shared" si="7"/>
        <v>7.0437399999999997</v>
      </c>
      <c r="D31" s="26">
        <f t="shared" si="7"/>
        <v>0.39686700000000003</v>
      </c>
      <c r="F31" s="9">
        <v>2186538</v>
      </c>
      <c r="G31" s="4">
        <v>7043740</v>
      </c>
      <c r="H31" s="4">
        <v>396867</v>
      </c>
      <c r="I31" s="78"/>
    </row>
    <row r="32" spans="1:18">
      <c r="A32" s="1">
        <f t="shared" si="6"/>
        <v>93</v>
      </c>
      <c r="B32" s="26">
        <f t="shared" si="7"/>
        <v>1.648433</v>
      </c>
      <c r="C32" s="26">
        <f t="shared" si="7"/>
        <v>6.8697119999999998</v>
      </c>
      <c r="D32" s="26">
        <f t="shared" si="7"/>
        <v>0.41486499999999998</v>
      </c>
      <c r="F32" s="9">
        <v>1648433</v>
      </c>
      <c r="G32" s="4">
        <v>6869712</v>
      </c>
      <c r="H32" s="4">
        <v>414865</v>
      </c>
      <c r="I32" s="78"/>
    </row>
    <row r="33" spans="1:18">
      <c r="A33" s="1">
        <f t="shared" si="6"/>
        <v>94</v>
      </c>
      <c r="B33" s="26">
        <f t="shared" si="7"/>
        <v>1.61818</v>
      </c>
      <c r="C33" s="26">
        <f t="shared" si="7"/>
        <v>7.7875290000000001</v>
      </c>
      <c r="D33" s="26">
        <f t="shared" si="7"/>
        <v>0.16583100000000001</v>
      </c>
      <c r="F33" s="9">
        <v>1618180</v>
      </c>
      <c r="G33" s="4">
        <v>7787529</v>
      </c>
      <c r="H33" s="4">
        <v>165831</v>
      </c>
      <c r="I33" s="78"/>
    </row>
    <row r="34" spans="1:18">
      <c r="A34" s="1">
        <f t="shared" si="6"/>
        <v>95</v>
      </c>
      <c r="B34" s="26">
        <f t="shared" si="7"/>
        <v>2.0932559999999998</v>
      </c>
      <c r="C34" s="26">
        <f t="shared" si="7"/>
        <v>10.216619</v>
      </c>
      <c r="D34" s="26">
        <f t="shared" si="7"/>
        <v>0.16494400000000001</v>
      </c>
      <c r="F34" s="9">
        <v>2093256</v>
      </c>
      <c r="G34" s="4">
        <v>10216619</v>
      </c>
      <c r="H34" s="4">
        <v>164944</v>
      </c>
      <c r="I34" s="78"/>
    </row>
    <row r="35" spans="1:18" ht="13.8" thickBot="1">
      <c r="A35" s="1">
        <f t="shared" si="6"/>
        <v>96</v>
      </c>
      <c r="B35" s="26">
        <f t="shared" si="7"/>
        <v>1.3128850000000001</v>
      </c>
      <c r="C35" s="26">
        <f t="shared" si="7"/>
        <v>8.7088789999999996</v>
      </c>
      <c r="D35" s="26">
        <f t="shared" si="7"/>
        <v>0.16494400000000001</v>
      </c>
      <c r="F35" s="9">
        <v>1312885</v>
      </c>
      <c r="G35" s="4">
        <v>8708879</v>
      </c>
      <c r="H35" s="4">
        <v>164944</v>
      </c>
      <c r="I35" s="78"/>
    </row>
    <row r="36" spans="1:18" ht="12.75" customHeight="1">
      <c r="A36" s="16">
        <v>97</v>
      </c>
      <c r="B36" s="27">
        <f t="shared" si="7"/>
        <v>1.161867</v>
      </c>
      <c r="C36" s="27">
        <f t="shared" si="7"/>
        <v>10.533389</v>
      </c>
      <c r="D36" s="26">
        <f t="shared" si="7"/>
        <v>0.18099199999999999</v>
      </c>
      <c r="E36" s="17"/>
      <c r="F36" s="22">
        <v>1161867</v>
      </c>
      <c r="G36" s="4">
        <v>10533389</v>
      </c>
      <c r="H36" s="4">
        <v>180992</v>
      </c>
      <c r="I36" s="78"/>
    </row>
    <row r="37" spans="1:18">
      <c r="A37" s="18">
        <v>98</v>
      </c>
      <c r="B37" s="28">
        <f t="shared" si="7"/>
        <v>1.683411</v>
      </c>
      <c r="C37" s="28">
        <f t="shared" si="7"/>
        <v>7.6469649999999998</v>
      </c>
      <c r="D37" s="26">
        <f t="shared" si="7"/>
        <v>0.65049500000000005</v>
      </c>
      <c r="E37" s="11"/>
      <c r="F37" s="13">
        <v>1683411</v>
      </c>
      <c r="G37" s="4">
        <v>7646965</v>
      </c>
      <c r="H37" s="4">
        <v>650495</v>
      </c>
      <c r="I37" s="78"/>
    </row>
    <row r="38" spans="1:18" ht="13.8" thickBot="1">
      <c r="A38" s="19">
        <v>99</v>
      </c>
      <c r="B38" s="29">
        <f t="shared" si="7"/>
        <v>1.54192</v>
      </c>
      <c r="C38" s="29">
        <f t="shared" si="7"/>
        <v>13.526767</v>
      </c>
      <c r="D38" s="26">
        <f t="shared" si="7"/>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8">SUM(B14:D14)</f>
        <v>6.7413159999999994</v>
      </c>
      <c r="N46" s="31">
        <f t="shared" ref="N46:N52" si="9">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10">SUM(B47:K47)/1000000</f>
        <v>6.2436939999999996</v>
      </c>
      <c r="M47" s="31">
        <f t="shared" si="8"/>
        <v>6.2826789999999999</v>
      </c>
      <c r="N47" s="31">
        <f t="shared" si="9"/>
        <v>-3.8985000000000269E-2</v>
      </c>
      <c r="O47" s="32">
        <f t="shared" ref="O47:O55" si="11">N47/L47</f>
        <v>-6.243899845187844E-3</v>
      </c>
    </row>
    <row r="48" spans="1:18" ht="13.8">
      <c r="A48" s="33">
        <v>1992</v>
      </c>
      <c r="B48">
        <v>668959</v>
      </c>
      <c r="C48">
        <v>315867</v>
      </c>
      <c r="D48">
        <v>2800</v>
      </c>
      <c r="E48">
        <v>1805</v>
      </c>
      <c r="F48">
        <v>1077641</v>
      </c>
      <c r="G48">
        <v>2967</v>
      </c>
      <c r="H48">
        <v>62254</v>
      </c>
      <c r="I48">
        <v>918844</v>
      </c>
      <c r="J48">
        <v>1021620</v>
      </c>
      <c r="K48">
        <v>801992</v>
      </c>
      <c r="L48" s="35">
        <f t="shared" si="10"/>
        <v>4.8747490000000004</v>
      </c>
      <c r="M48" s="31">
        <f t="shared" si="8"/>
        <v>4.8855629999999994</v>
      </c>
      <c r="N48" s="31">
        <f t="shared" si="9"/>
        <v>-1.0813999999998991E-2</v>
      </c>
      <c r="O48" s="32">
        <f t="shared" si="11"/>
        <v>-2.218370627902891E-3</v>
      </c>
    </row>
    <row r="49" spans="1:18" ht="13.8">
      <c r="A49" s="33">
        <v>1993</v>
      </c>
      <c r="B49">
        <v>865604</v>
      </c>
      <c r="C49">
        <v>47766</v>
      </c>
      <c r="D49">
        <v>1650</v>
      </c>
      <c r="E49">
        <v>0</v>
      </c>
      <c r="F49">
        <v>780902</v>
      </c>
      <c r="G49">
        <v>1510</v>
      </c>
      <c r="H49">
        <v>55344</v>
      </c>
      <c r="I49">
        <v>716628</v>
      </c>
      <c r="J49">
        <v>989681</v>
      </c>
      <c r="K49">
        <v>597101</v>
      </c>
      <c r="L49" s="35">
        <f t="shared" si="10"/>
        <v>4.0561860000000003</v>
      </c>
      <c r="M49" s="31">
        <f t="shared" si="8"/>
        <v>4.0198919999999996</v>
      </c>
      <c r="N49" s="31">
        <f t="shared" si="9"/>
        <v>3.6294000000000715E-2</v>
      </c>
      <c r="O49" s="32">
        <f t="shared" si="11"/>
        <v>8.9478145232986632E-3</v>
      </c>
    </row>
    <row r="50" spans="1:18" ht="13.8">
      <c r="A50" s="33">
        <v>1994</v>
      </c>
      <c r="B50">
        <v>798968</v>
      </c>
      <c r="C50">
        <v>34786</v>
      </c>
      <c r="D50">
        <v>1260</v>
      </c>
      <c r="E50">
        <v>0</v>
      </c>
      <c r="F50">
        <v>809242</v>
      </c>
      <c r="G50">
        <v>1010</v>
      </c>
      <c r="H50">
        <v>69946</v>
      </c>
      <c r="I50">
        <v>516509</v>
      </c>
      <c r="J50">
        <v>540173</v>
      </c>
      <c r="K50">
        <v>538652</v>
      </c>
      <c r="L50" s="35">
        <f t="shared" si="10"/>
        <v>3.310546</v>
      </c>
      <c r="M50" s="31">
        <f t="shared" si="8"/>
        <v>3.7270770000000004</v>
      </c>
      <c r="N50" s="31">
        <f t="shared" si="9"/>
        <v>-0.41653100000000043</v>
      </c>
      <c r="O50" s="32">
        <f t="shared" si="11"/>
        <v>-0.12581942676525276</v>
      </c>
    </row>
    <row r="51" spans="1:18" ht="13.8">
      <c r="A51" s="33">
        <v>1995</v>
      </c>
      <c r="B51">
        <v>629729</v>
      </c>
      <c r="C51">
        <v>89211</v>
      </c>
      <c r="D51">
        <v>1110</v>
      </c>
      <c r="E51">
        <v>0</v>
      </c>
      <c r="F51">
        <v>744094</v>
      </c>
      <c r="G51">
        <v>1000</v>
      </c>
      <c r="H51">
        <v>23798</v>
      </c>
      <c r="I51">
        <v>1212757</v>
      </c>
      <c r="J51">
        <v>197140</v>
      </c>
      <c r="K51">
        <v>1049030</v>
      </c>
      <c r="L51" s="35">
        <f t="shared" si="10"/>
        <v>3.9478689999999999</v>
      </c>
      <c r="M51" s="31">
        <f t="shared" si="8"/>
        <v>4.3999929999999994</v>
      </c>
      <c r="N51" s="31">
        <f t="shared" si="9"/>
        <v>-0.45212399999999953</v>
      </c>
      <c r="O51" s="32">
        <f t="shared" si="11"/>
        <v>-0.11452355688600598</v>
      </c>
    </row>
    <row r="52" spans="1:18" ht="13.8">
      <c r="A52" s="33">
        <v>1996</v>
      </c>
      <c r="B52">
        <v>506181</v>
      </c>
      <c r="C52">
        <v>26294</v>
      </c>
      <c r="D52">
        <v>1100</v>
      </c>
      <c r="E52">
        <v>0</v>
      </c>
      <c r="F52">
        <v>814522</v>
      </c>
      <c r="G52">
        <v>1471</v>
      </c>
      <c r="H52">
        <v>21153</v>
      </c>
      <c r="I52">
        <v>762065</v>
      </c>
      <c r="J52">
        <v>695283</v>
      </c>
      <c r="K52">
        <v>1002608</v>
      </c>
      <c r="L52" s="35">
        <f t="shared" si="10"/>
        <v>3.8306770000000001</v>
      </c>
      <c r="M52" s="31">
        <f t="shared" si="8"/>
        <v>4.4575269999999998</v>
      </c>
      <c r="N52" s="31">
        <f t="shared" si="9"/>
        <v>-0.62684999999999969</v>
      </c>
      <c r="O52" s="32">
        <f t="shared" si="11"/>
        <v>-0.16363948200278949</v>
      </c>
    </row>
    <row r="53" spans="1:18" ht="13.8">
      <c r="A53" s="33">
        <v>1997</v>
      </c>
      <c r="B53">
        <v>659715</v>
      </c>
      <c r="C53">
        <v>62913</v>
      </c>
      <c r="D53">
        <v>1110</v>
      </c>
      <c r="E53">
        <v>0</v>
      </c>
      <c r="F53">
        <v>762183</v>
      </c>
      <c r="G53">
        <v>7081</v>
      </c>
      <c r="H53">
        <v>33953</v>
      </c>
      <c r="I53">
        <v>642468</v>
      </c>
      <c r="J53">
        <v>602788</v>
      </c>
      <c r="K53">
        <v>805965</v>
      </c>
      <c r="L53" s="35">
        <f t="shared" si="10"/>
        <v>3.578176</v>
      </c>
      <c r="M53" s="31">
        <f>SUM(B21:D21)</f>
        <v>5.8584129999999996</v>
      </c>
      <c r="N53" s="31">
        <f>L53-M53</f>
        <v>-2.2802369999999996</v>
      </c>
      <c r="O53" s="32">
        <f t="shared" si="11"/>
        <v>-0.6372623929063298</v>
      </c>
    </row>
    <row r="54" spans="1:18" ht="13.8">
      <c r="A54" s="33">
        <v>1998</v>
      </c>
      <c r="B54">
        <v>438505</v>
      </c>
      <c r="C54">
        <v>611920</v>
      </c>
      <c r="D54">
        <v>700</v>
      </c>
      <c r="E54">
        <v>0</v>
      </c>
      <c r="F54">
        <v>777798</v>
      </c>
      <c r="G54">
        <v>7003</v>
      </c>
      <c r="H54">
        <v>90993</v>
      </c>
      <c r="I54">
        <v>773662</v>
      </c>
      <c r="J54">
        <v>448702</v>
      </c>
      <c r="K54">
        <v>638762</v>
      </c>
      <c r="L54" s="35">
        <f t="shared" si="10"/>
        <v>3.7880449999999999</v>
      </c>
      <c r="M54" s="31">
        <f>SUM(B22:D22)</f>
        <v>4.3885420000000002</v>
      </c>
      <c r="N54" s="31">
        <f>L54-M54</f>
        <v>-0.60049700000000028</v>
      </c>
      <c r="O54" s="32">
        <f t="shared" si="11"/>
        <v>-0.15852425195582426</v>
      </c>
    </row>
    <row r="55" spans="1:18" ht="13.8">
      <c r="A55" s="33">
        <v>1999</v>
      </c>
      <c r="B55">
        <v>451529</v>
      </c>
      <c r="C55">
        <v>281694</v>
      </c>
      <c r="D55">
        <v>1225</v>
      </c>
      <c r="E55">
        <v>0</v>
      </c>
      <c r="F55">
        <v>1958912</v>
      </c>
      <c r="G55">
        <v>7476</v>
      </c>
      <c r="H55">
        <v>62114</v>
      </c>
      <c r="I55">
        <v>546980</v>
      </c>
      <c r="J55">
        <v>335540</v>
      </c>
      <c r="K55">
        <v>603009</v>
      </c>
      <c r="L55" s="35">
        <f t="shared" si="10"/>
        <v>4.2484789999999997</v>
      </c>
      <c r="M55" s="31">
        <f>SUM(B23:D23)</f>
        <v>4.333418</v>
      </c>
      <c r="N55" s="31">
        <f>L55-M55</f>
        <v>-8.493900000000032E-2</v>
      </c>
      <c r="O55" s="32">
        <f t="shared" si="11"/>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10"/>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2024-02-03T22:31:05Z</dcterms:modified>
</cp:coreProperties>
</file>