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BF5BAD20-E4A8-48CB-9CC6-403ABE902B15}" xr6:coauthVersionLast="47" xr6:coauthVersionMax="47" xr10:uidLastSave="{00000000-0000-0000-0000-000000000000}"/>
  <bookViews>
    <workbookView xWindow="3348" yWindow="3348" windowWidth="17280" windowHeight="8880" activeTab="1"/>
  </bookViews>
  <sheets>
    <sheet name="Pay Req Rout" sheetId="13" r:id="rId1"/>
    <sheet name="Cert Part Pay" sheetId="2" r:id="rId2"/>
    <sheet name="CO Summary" sheetId="14" r:id="rId3"/>
    <sheet name="Sched Value" sheetId="8" r:id="rId4"/>
    <sheet name="Article 7" sheetId="9" r:id="rId5"/>
    <sheet name="Article 8" sheetId="20" r:id="rId6"/>
    <sheet name="Inventory" sheetId="23" r:id="rId7"/>
    <sheet name="MBE Report" sheetId="22" r:id="rId8"/>
  </sheets>
  <definedNames>
    <definedName name="_xlnm.Print_Area" localSheetId="4">'Article 7'!$A$1:$N$55</definedName>
    <definedName name="_xlnm.Print_Area" localSheetId="5">'Article 8'!$A$1:$N$69</definedName>
    <definedName name="_xlnm.Print_Area" localSheetId="1">'Cert Part Pay'!$A$1:$F$50</definedName>
    <definedName name="_xlnm.Print_Area" localSheetId="2">'CO Summary'!$A$1:$J$21</definedName>
    <definedName name="_xlnm.Print_Area" localSheetId="6">Inventory!$A$1:$K$30</definedName>
    <definedName name="_xlnm.Print_Area" localSheetId="7">'MBE Report'!$A$1:$H$31</definedName>
    <definedName name="_xlnm.Print_Area" localSheetId="0">'Pay Req Rout'!$A$1:$E$28</definedName>
    <definedName name="_xlnm.Print_Area" localSheetId="3">'Sched Value'!$A$1:$P$44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 i="9" l="1"/>
  <c r="H54" i="9" s="1"/>
  <c r="D37" i="8" s="1"/>
  <c r="D38" i="8" s="1"/>
  <c r="D42" i="8" s="1"/>
  <c r="H53" i="9"/>
  <c r="G12" i="9"/>
  <c r="I12" i="9" s="1"/>
  <c r="G13" i="9"/>
  <c r="G24" i="9" s="1"/>
  <c r="I24" i="9" s="1"/>
  <c r="N24" i="9" s="1"/>
  <c r="G14" i="9"/>
  <c r="I14" i="9" s="1"/>
  <c r="N14" i="9" s="1"/>
  <c r="G15" i="9"/>
  <c r="I15" i="9" s="1"/>
  <c r="N15" i="9" s="1"/>
  <c r="G16" i="9"/>
  <c r="I16" i="9" s="1"/>
  <c r="N16" i="9" s="1"/>
  <c r="G17" i="9"/>
  <c r="I17" i="9" s="1"/>
  <c r="N17" i="9" s="1"/>
  <c r="G19" i="9"/>
  <c r="I19" i="9" s="1"/>
  <c r="N19" i="9" s="1"/>
  <c r="G20" i="9"/>
  <c r="I20" i="9" s="1"/>
  <c r="N20" i="9" s="1"/>
  <c r="G21" i="9"/>
  <c r="I21" i="9" s="1"/>
  <c r="N21" i="9" s="1"/>
  <c r="G22" i="9"/>
  <c r="I22" i="9" s="1"/>
  <c r="N22" i="9" s="1"/>
  <c r="G23" i="9"/>
  <c r="I23" i="9" s="1"/>
  <c r="N23" i="9" s="1"/>
  <c r="G28" i="9"/>
  <c r="I28" i="9"/>
  <c r="N28" i="9" s="1"/>
  <c r="G29" i="9"/>
  <c r="I29" i="9"/>
  <c r="G30" i="9"/>
  <c r="I30" i="9"/>
  <c r="N30" i="9" s="1"/>
  <c r="G31" i="9"/>
  <c r="I31" i="9"/>
  <c r="G32" i="9"/>
  <c r="I32" i="9"/>
  <c r="N32" i="9" s="1"/>
  <c r="G33" i="9"/>
  <c r="I33" i="9"/>
  <c r="N33" i="9" s="1"/>
  <c r="G34" i="9"/>
  <c r="I34" i="9"/>
  <c r="G35" i="9"/>
  <c r="I35" i="9"/>
  <c r="N35" i="9" s="1"/>
  <c r="G36" i="9"/>
  <c r="I36" i="9"/>
  <c r="N36" i="9" s="1"/>
  <c r="G37" i="9"/>
  <c r="I37" i="9"/>
  <c r="N37" i="9" s="1"/>
  <c r="G38" i="9"/>
  <c r="I38" i="9"/>
  <c r="G39" i="9"/>
  <c r="I39" i="9"/>
  <c r="N39" i="9" s="1"/>
  <c r="G40" i="9"/>
  <c r="I40" i="9"/>
  <c r="G41" i="9"/>
  <c r="I41" i="9"/>
  <c r="N41" i="9" s="1"/>
  <c r="G42" i="9"/>
  <c r="I42" i="9"/>
  <c r="G43" i="9"/>
  <c r="I43" i="9"/>
  <c r="N43" i="9" s="1"/>
  <c r="G44" i="9"/>
  <c r="I44" i="9"/>
  <c r="N44" i="9" s="1"/>
  <c r="G45" i="9"/>
  <c r="I45" i="9"/>
  <c r="N45" i="9" s="1"/>
  <c r="G46" i="9"/>
  <c r="I46" i="9"/>
  <c r="G47" i="9"/>
  <c r="I47" i="9"/>
  <c r="N47" i="9" s="1"/>
  <c r="G48" i="9"/>
  <c r="I48" i="9"/>
  <c r="G49" i="9"/>
  <c r="I49" i="9"/>
  <c r="N49" i="9" s="1"/>
  <c r="G50" i="9"/>
  <c r="I50" i="9"/>
  <c r="G51" i="9"/>
  <c r="I51" i="9"/>
  <c r="N51" i="9" s="1"/>
  <c r="G52" i="9"/>
  <c r="I52" i="9"/>
  <c r="N52" i="9" s="1"/>
  <c r="G53" i="9"/>
  <c r="K33" i="9"/>
  <c r="M33" i="9" s="1"/>
  <c r="K28" i="9"/>
  <c r="K29" i="9"/>
  <c r="K53" i="9" s="1"/>
  <c r="K30" i="9"/>
  <c r="K31" i="9"/>
  <c r="M31" i="9" s="1"/>
  <c r="K32" i="9"/>
  <c r="K34" i="9"/>
  <c r="N34" i="9" s="1"/>
  <c r="K35" i="9"/>
  <c r="K36" i="9"/>
  <c r="M36" i="9" s="1"/>
  <c r="K37" i="9"/>
  <c r="K38" i="9"/>
  <c r="M38" i="9" s="1"/>
  <c r="K39" i="9"/>
  <c r="K40" i="9"/>
  <c r="M40" i="9" s="1"/>
  <c r="K41" i="9"/>
  <c r="K42" i="9"/>
  <c r="N42" i="9" s="1"/>
  <c r="K43" i="9"/>
  <c r="K44" i="9"/>
  <c r="M44" i="9" s="1"/>
  <c r="K45" i="9"/>
  <c r="K46" i="9"/>
  <c r="M46" i="9" s="1"/>
  <c r="K47" i="9"/>
  <c r="K48" i="9"/>
  <c r="M48" i="9" s="1"/>
  <c r="K49" i="9"/>
  <c r="K50" i="9"/>
  <c r="N50" i="9" s="1"/>
  <c r="K51" i="9"/>
  <c r="K52" i="9"/>
  <c r="M52" i="9" s="1"/>
  <c r="K12" i="9"/>
  <c r="M12" i="9" s="1"/>
  <c r="K13" i="9"/>
  <c r="K14" i="9"/>
  <c r="M14" i="9" s="1"/>
  <c r="K15" i="9"/>
  <c r="K16" i="9"/>
  <c r="M16" i="9" s="1"/>
  <c r="K17" i="9"/>
  <c r="K19" i="9"/>
  <c r="M19" i="9" s="1"/>
  <c r="K20" i="9"/>
  <c r="K21" i="9"/>
  <c r="M21" i="9" s="1"/>
  <c r="K22" i="9"/>
  <c r="K23" i="9"/>
  <c r="M23" i="9" s="1"/>
  <c r="K24" i="9"/>
  <c r="K25" i="9"/>
  <c r="K54" i="9" s="1"/>
  <c r="L37" i="8" s="1"/>
  <c r="L25" i="9"/>
  <c r="L54" i="9" s="1"/>
  <c r="L53" i="9"/>
  <c r="M28" i="9"/>
  <c r="M30" i="9"/>
  <c r="M32" i="9"/>
  <c r="M35" i="9"/>
  <c r="M37" i="9"/>
  <c r="M39" i="9"/>
  <c r="M41" i="9"/>
  <c r="M43" i="9"/>
  <c r="M45" i="9"/>
  <c r="M47" i="9"/>
  <c r="M49" i="9"/>
  <c r="M51" i="9"/>
  <c r="M13" i="9"/>
  <c r="M15" i="9"/>
  <c r="M17" i="9"/>
  <c r="M20" i="9"/>
  <c r="M22" i="9"/>
  <c r="M24" i="9"/>
  <c r="N29" i="9"/>
  <c r="N31" i="9"/>
  <c r="N38" i="9"/>
  <c r="N40" i="9"/>
  <c r="N46" i="9"/>
  <c r="N48" i="9"/>
  <c r="I36" i="20"/>
  <c r="N36" i="20"/>
  <c r="I37" i="20"/>
  <c r="N37" i="20"/>
  <c r="I38" i="20"/>
  <c r="N38" i="20"/>
  <c r="I39" i="20"/>
  <c r="N39" i="20"/>
  <c r="I41" i="20"/>
  <c r="N41" i="20"/>
  <c r="I42" i="20"/>
  <c r="N42" i="20"/>
  <c r="I43" i="20"/>
  <c r="N43" i="20"/>
  <c r="I44" i="20"/>
  <c r="N44" i="20"/>
  <c r="I45" i="20"/>
  <c r="N45" i="20"/>
  <c r="I46" i="20"/>
  <c r="N46" i="20"/>
  <c r="I47" i="20"/>
  <c r="N47" i="20"/>
  <c r="I48" i="20"/>
  <c r="N48" i="20"/>
  <c r="I49" i="20"/>
  <c r="N49" i="20"/>
  <c r="I51" i="20"/>
  <c r="N51" i="20"/>
  <c r="I52" i="20"/>
  <c r="N52" i="20"/>
  <c r="I54" i="20"/>
  <c r="N54" i="20"/>
  <c r="I55" i="20"/>
  <c r="N55" i="20"/>
  <c r="I56" i="20"/>
  <c r="N56" i="20"/>
  <c r="I57" i="20"/>
  <c r="N57" i="20"/>
  <c r="I58" i="20"/>
  <c r="N58" i="20"/>
  <c r="N59" i="20"/>
  <c r="I60" i="20"/>
  <c r="N60" i="20" s="1"/>
  <c r="I61" i="20"/>
  <c r="N61" i="20" s="1"/>
  <c r="I62" i="20"/>
  <c r="N62" i="20" s="1"/>
  <c r="I64" i="20"/>
  <c r="N64" i="20" s="1"/>
  <c r="I65" i="20"/>
  <c r="N65" i="20" s="1"/>
  <c r="I66" i="20"/>
  <c r="N66" i="20" s="1"/>
  <c r="I30" i="20"/>
  <c r="N30" i="20" s="1"/>
  <c r="I31" i="20"/>
  <c r="N31" i="20" s="1"/>
  <c r="I33" i="20"/>
  <c r="N33" i="20" s="1"/>
  <c r="I34" i="20"/>
  <c r="N34" i="20" s="1"/>
  <c r="I35" i="20"/>
  <c r="N35" i="20" s="1"/>
  <c r="I19" i="20"/>
  <c r="N19" i="20" s="1"/>
  <c r="I20" i="20"/>
  <c r="N20" i="20" s="1"/>
  <c r="I22" i="20"/>
  <c r="N22" i="20" s="1"/>
  <c r="I23" i="20"/>
  <c r="N23" i="20" s="1"/>
  <c r="I24" i="20"/>
  <c r="N24" i="20" s="1"/>
  <c r="I25" i="20"/>
  <c r="N25" i="20" s="1"/>
  <c r="I27" i="20"/>
  <c r="N27" i="20" s="1"/>
  <c r="I28" i="20"/>
  <c r="N28" i="20" s="1"/>
  <c r="G18" i="20"/>
  <c r="I18" i="20" s="1"/>
  <c r="I12" i="20"/>
  <c r="N12" i="20" s="1"/>
  <c r="N15" i="20" s="1"/>
  <c r="I13" i="20"/>
  <c r="I15" i="20" s="1"/>
  <c r="I14" i="20"/>
  <c r="K15" i="20"/>
  <c r="N13" i="20"/>
  <c r="N14" i="20"/>
  <c r="H67" i="20"/>
  <c r="H15" i="20"/>
  <c r="H68" i="20"/>
  <c r="K67" i="20"/>
  <c r="K68" i="20"/>
  <c r="L35" i="8" s="1"/>
  <c r="L44" i="20"/>
  <c r="M44" i="20" s="1"/>
  <c r="L45" i="20"/>
  <c r="L46" i="20" s="1"/>
  <c r="L51" i="20"/>
  <c r="M51" i="20" s="1"/>
  <c r="L52" i="20"/>
  <c r="M52" i="20" s="1"/>
  <c r="L54" i="20"/>
  <c r="M54" i="20" s="1"/>
  <c r="L55" i="20"/>
  <c r="L56" i="20" s="1"/>
  <c r="L60" i="20"/>
  <c r="L61" i="20" s="1"/>
  <c r="L64" i="20"/>
  <c r="M64" i="20" s="1"/>
  <c r="L65" i="20"/>
  <c r="L66" i="20" s="1"/>
  <c r="M66" i="20" s="1"/>
  <c r="L15" i="20"/>
  <c r="M55" i="20"/>
  <c r="M65" i="20"/>
  <c r="M18" i="20"/>
  <c r="M19" i="20"/>
  <c r="M20" i="20"/>
  <c r="M22" i="20"/>
  <c r="M23" i="20"/>
  <c r="M24" i="20"/>
  <c r="M25" i="20"/>
  <c r="M27" i="20"/>
  <c r="M28" i="20"/>
  <c r="M30" i="20"/>
  <c r="M31" i="20"/>
  <c r="M33" i="20"/>
  <c r="M34" i="20"/>
  <c r="M35" i="20"/>
  <c r="M36" i="20"/>
  <c r="M37" i="20"/>
  <c r="M38" i="20"/>
  <c r="M39" i="20"/>
  <c r="M41" i="20"/>
  <c r="M42" i="20"/>
  <c r="M43" i="20"/>
  <c r="M45" i="20"/>
  <c r="M12" i="20"/>
  <c r="M15" i="20" s="1"/>
  <c r="M13" i="20"/>
  <c r="M14" i="20"/>
  <c r="G15" i="20"/>
  <c r="E9" i="2"/>
  <c r="C20" i="14"/>
  <c r="D15" i="2"/>
  <c r="D17" i="2" s="1"/>
  <c r="D18" i="2" s="1"/>
  <c r="E31" i="8"/>
  <c r="E42" i="8"/>
  <c r="F16" i="2" s="1"/>
  <c r="E22" i="2" s="1"/>
  <c r="I31" i="8"/>
  <c r="I38" i="8" s="1"/>
  <c r="I42" i="8" s="1"/>
  <c r="K31" i="8"/>
  <c r="K38" i="8" s="1"/>
  <c r="K42" i="8" s="1"/>
  <c r="P31" i="8"/>
  <c r="P38" i="8"/>
  <c r="P42" i="8" s="1"/>
  <c r="F25" i="2" s="1"/>
  <c r="D35" i="8"/>
  <c r="C31" i="8"/>
  <c r="L12" i="8"/>
  <c r="O12" i="8" s="1"/>
  <c r="L13" i="8"/>
  <c r="L14" i="8"/>
  <c r="O14" i="8" s="1"/>
  <c r="L15" i="8"/>
  <c r="L16" i="8"/>
  <c r="O16" i="8" s="1"/>
  <c r="L17" i="8"/>
  <c r="L18" i="8"/>
  <c r="M18" i="8" s="1"/>
  <c r="L19" i="8"/>
  <c r="L20" i="8"/>
  <c r="O20" i="8" s="1"/>
  <c r="L21" i="8"/>
  <c r="L22" i="8"/>
  <c r="O22" i="8" s="1"/>
  <c r="L23" i="8"/>
  <c r="L24" i="8"/>
  <c r="O24" i="8" s="1"/>
  <c r="L25" i="8"/>
  <c r="L26" i="8"/>
  <c r="O26" i="8" s="1"/>
  <c r="L27" i="8"/>
  <c r="L28" i="8"/>
  <c r="O28" i="8" s="1"/>
  <c r="L29" i="8"/>
  <c r="L30" i="8"/>
  <c r="O30" i="8" s="1"/>
  <c r="H12" i="8"/>
  <c r="H13" i="8"/>
  <c r="H14" i="8"/>
  <c r="H15" i="8"/>
  <c r="M15" i="8" s="1"/>
  <c r="H16" i="8"/>
  <c r="H17" i="8"/>
  <c r="M17" i="8" s="1"/>
  <c r="H18" i="8"/>
  <c r="H19" i="8"/>
  <c r="H20" i="8"/>
  <c r="H21" i="8"/>
  <c r="M21" i="8" s="1"/>
  <c r="H22" i="8"/>
  <c r="H23" i="8"/>
  <c r="H24" i="8"/>
  <c r="H25" i="8"/>
  <c r="H26" i="8"/>
  <c r="H27" i="8"/>
  <c r="M27" i="8" s="1"/>
  <c r="H28" i="8"/>
  <c r="H29" i="8"/>
  <c r="M29" i="8" s="1"/>
  <c r="H30" i="8"/>
  <c r="H31" i="8"/>
  <c r="G31" i="8"/>
  <c r="G33" i="8"/>
  <c r="H33" i="8" s="1"/>
  <c r="H41" i="8"/>
  <c r="J31" i="8"/>
  <c r="N31" i="8"/>
  <c r="O13" i="8"/>
  <c r="O15" i="8"/>
  <c r="O17" i="8"/>
  <c r="O19" i="8"/>
  <c r="O21" i="8"/>
  <c r="O23" i="8"/>
  <c r="O25" i="8"/>
  <c r="O27" i="8"/>
  <c r="O29" i="8"/>
  <c r="G19" i="14"/>
  <c r="H19" i="14"/>
  <c r="G20" i="14" s="1"/>
  <c r="I19" i="14"/>
  <c r="J19" i="14"/>
  <c r="I20" i="14"/>
  <c r="F20" i="14"/>
  <c r="D19" i="14"/>
  <c r="E19" i="14"/>
  <c r="D20" i="14"/>
  <c r="J26" i="23"/>
  <c r="F29" i="22"/>
  <c r="G29" i="22"/>
  <c r="H12" i="22"/>
  <c r="H29" i="22" s="1"/>
  <c r="H13" i="22"/>
  <c r="H14" i="22"/>
  <c r="H15" i="22"/>
  <c r="H16" i="22"/>
  <c r="H17" i="22"/>
  <c r="H18" i="22"/>
  <c r="H19" i="22"/>
  <c r="H20" i="22"/>
  <c r="H21" i="22"/>
  <c r="H22" i="22"/>
  <c r="H23" i="22"/>
  <c r="H24" i="22"/>
  <c r="H25" i="22"/>
  <c r="H26" i="22"/>
  <c r="H27" i="22"/>
  <c r="H28" i="22"/>
  <c r="E43" i="8"/>
  <c r="F31" i="8"/>
  <c r="F42" i="8" s="1"/>
  <c r="G42" i="8"/>
  <c r="D31" i="8"/>
  <c r="M30" i="8"/>
  <c r="M16" i="8"/>
  <c r="M19" i="8"/>
  <c r="M23" i="8"/>
  <c r="M25" i="8"/>
  <c r="M13" i="8"/>
  <c r="O35" i="8" l="1"/>
  <c r="L62" i="20"/>
  <c r="M62" i="20" s="1"/>
  <c r="M61" i="20"/>
  <c r="N53" i="9"/>
  <c r="O37" i="8"/>
  <c r="E21" i="2"/>
  <c r="F21" i="2"/>
  <c r="I67" i="20"/>
  <c r="I68" i="20" s="1"/>
  <c r="H35" i="8" s="1"/>
  <c r="N18" i="20"/>
  <c r="N67" i="20" s="1"/>
  <c r="N68" i="20"/>
  <c r="N35" i="8" s="1"/>
  <c r="F19" i="2"/>
  <c r="E19" i="2"/>
  <c r="G68" i="20"/>
  <c r="C35" i="8" s="1"/>
  <c r="L57" i="20"/>
  <c r="M56" i="20"/>
  <c r="N12" i="9"/>
  <c r="L47" i="20"/>
  <c r="M46" i="20"/>
  <c r="M25" i="9"/>
  <c r="E15" i="2"/>
  <c r="F15" i="2"/>
  <c r="D43" i="8"/>
  <c r="M26" i="8"/>
  <c r="M24" i="8"/>
  <c r="O18" i="8"/>
  <c r="O31" i="8" s="1"/>
  <c r="O38" i="8" s="1"/>
  <c r="G67" i="20"/>
  <c r="M29" i="9"/>
  <c r="I53" i="9"/>
  <c r="I13" i="9"/>
  <c r="N13" i="9" s="1"/>
  <c r="M22" i="8"/>
  <c r="G25" i="9"/>
  <c r="G54" i="9" s="1"/>
  <c r="C37" i="8" s="1"/>
  <c r="M28" i="8"/>
  <c r="M14" i="8"/>
  <c r="M20" i="8"/>
  <c r="L31" i="8"/>
  <c r="M50" i="9"/>
  <c r="M42" i="9"/>
  <c r="M34" i="9"/>
  <c r="M60" i="20"/>
  <c r="M12" i="8"/>
  <c r="M35" i="8" l="1"/>
  <c r="H38" i="8"/>
  <c r="H42" i="8" s="1"/>
  <c r="N38" i="8"/>
  <c r="L58" i="20"/>
  <c r="M58" i="20" s="1"/>
  <c r="M57" i="20"/>
  <c r="I25" i="9"/>
  <c r="I54" i="9" s="1"/>
  <c r="H37" i="8" s="1"/>
  <c r="M37" i="8" s="1"/>
  <c r="C38" i="8"/>
  <c r="C42" i="8" s="1"/>
  <c r="L38" i="8"/>
  <c r="M31" i="8"/>
  <c r="M54" i="9"/>
  <c r="J37" i="8" s="1"/>
  <c r="L48" i="20"/>
  <c r="M47" i="20"/>
  <c r="M53" i="9"/>
  <c r="N25" i="9"/>
  <c r="N54" i="9" s="1"/>
  <c r="N37" i="8" s="1"/>
  <c r="M48" i="20" l="1"/>
  <c r="L49" i="20"/>
  <c r="M49" i="20" s="1"/>
  <c r="M67" i="20" s="1"/>
  <c r="M68" i="20" s="1"/>
  <c r="J35" i="8" s="1"/>
  <c r="J38" i="8" s="1"/>
  <c r="L67" i="20"/>
  <c r="L68" i="20" s="1"/>
  <c r="M38" i="8"/>
  <c r="M41" i="8" s="1"/>
  <c r="L41" i="8" s="1"/>
  <c r="L42" i="8" s="1"/>
  <c r="C43" i="8"/>
  <c r="H43" i="8" s="1"/>
  <c r="E14" i="2"/>
  <c r="E17" i="2" s="1"/>
  <c r="F14" i="2"/>
  <c r="F17" i="2" s="1"/>
  <c r="F23" i="2" l="1"/>
  <c r="M42" i="8"/>
  <c r="N41" i="8"/>
  <c r="N42" i="8" s="1"/>
  <c r="F18" i="2" s="1"/>
  <c r="J41" i="8"/>
  <c r="J42" i="8" s="1"/>
  <c r="O41" i="8"/>
  <c r="O42" i="8" s="1"/>
  <c r="F24" i="2" s="1"/>
  <c r="F20" i="2" l="1"/>
  <c r="E20" i="2"/>
  <c r="E23" i="2" s="1"/>
  <c r="E29" i="2" s="1"/>
  <c r="F26" i="2"/>
  <c r="F28" i="2" s="1"/>
  <c r="F29" i="2"/>
</calcChain>
</file>

<file path=xl/sharedStrings.xml><?xml version="1.0" encoding="utf-8"?>
<sst xmlns="http://schemas.openxmlformats.org/spreadsheetml/2006/main" count="547" uniqueCount="423">
  <si>
    <t>Project Name:</t>
  </si>
  <si>
    <t>Date:</t>
  </si>
  <si>
    <t>Page:</t>
  </si>
  <si>
    <t>1 of 1 Pages</t>
  </si>
  <si>
    <r>
      <t>C</t>
    </r>
    <r>
      <rPr>
        <sz val="10"/>
        <rFont val="Book Antiqua"/>
        <family val="1"/>
      </rPr>
      <t xml:space="preserve">ONTRACTOR </t>
    </r>
    <r>
      <rPr>
        <sz val="11"/>
        <rFont val="Book Antiqua"/>
        <family val="1"/>
      </rPr>
      <t>A</t>
    </r>
    <r>
      <rPr>
        <sz val="10"/>
        <rFont val="Book Antiqua"/>
        <family val="1"/>
      </rPr>
      <t xml:space="preserve">PPLICATION AND </t>
    </r>
    <r>
      <rPr>
        <sz val="11"/>
        <rFont val="Book Antiqua"/>
        <family val="1"/>
      </rPr>
      <t>C</t>
    </r>
    <r>
      <rPr>
        <sz val="10"/>
        <rFont val="Book Antiqua"/>
        <family val="1"/>
      </rPr>
      <t xml:space="preserve">ERTIFICATION OF </t>
    </r>
    <r>
      <rPr>
        <sz val="11"/>
        <rFont val="Book Antiqua"/>
        <family val="1"/>
      </rPr>
      <t>P</t>
    </r>
    <r>
      <rPr>
        <sz val="10"/>
        <rFont val="Book Antiqua"/>
        <family val="1"/>
      </rPr>
      <t xml:space="preserve">ARTIAL </t>
    </r>
    <r>
      <rPr>
        <sz val="11"/>
        <rFont val="Book Antiqua"/>
        <family val="1"/>
      </rPr>
      <t>P</t>
    </r>
    <r>
      <rPr>
        <sz val="10"/>
        <rFont val="Book Antiqua"/>
        <family val="1"/>
      </rPr>
      <t>AYMENT</t>
    </r>
  </si>
  <si>
    <t>Contractor:</t>
  </si>
  <si>
    <t>A/E Job Number</t>
  </si>
  <si>
    <t>No. of Days Elapsed:</t>
  </si>
  <si>
    <t>This Pay Period Ending:</t>
  </si>
  <si>
    <t>Previous Pay Period Ending:</t>
  </si>
  <si>
    <t xml:space="preserve"> </t>
  </si>
  <si>
    <t>Notary Public:</t>
  </si>
  <si>
    <t>B</t>
  </si>
  <si>
    <t>F</t>
  </si>
  <si>
    <t>G</t>
  </si>
  <si>
    <t>H</t>
  </si>
  <si>
    <t>I</t>
  </si>
  <si>
    <t>TOTAL</t>
  </si>
  <si>
    <t>RETAINAGE</t>
  </si>
  <si>
    <t>DESCRIPTION OF WORK</t>
  </si>
  <si>
    <t>Sitework</t>
  </si>
  <si>
    <t>A</t>
  </si>
  <si>
    <t>C</t>
  </si>
  <si>
    <t>D</t>
  </si>
  <si>
    <t>E</t>
  </si>
  <si>
    <t xml:space="preserve">WORK COMPLETED </t>
  </si>
  <si>
    <t>THIS PERIOD</t>
  </si>
  <si>
    <t>8.2.4</t>
  </si>
  <si>
    <t>Masonry</t>
  </si>
  <si>
    <t>Electrical</t>
  </si>
  <si>
    <t>UNITS</t>
  </si>
  <si>
    <t>UNIT COST</t>
  </si>
  <si>
    <t>LABOR</t>
  </si>
  <si>
    <t>7.2.1.1</t>
  </si>
  <si>
    <t>7.2.1.3</t>
  </si>
  <si>
    <t>7.2.1.2</t>
  </si>
  <si>
    <t>7.2.3.1</t>
  </si>
  <si>
    <t>7.2.8.1</t>
  </si>
  <si>
    <t>7.2.8.2</t>
  </si>
  <si>
    <t>7.2.9.1</t>
  </si>
  <si>
    <t>7.2.9.2</t>
  </si>
  <si>
    <t>7.2.5</t>
  </si>
  <si>
    <t>TOTAL- GENERAL CONDITIONS</t>
  </si>
  <si>
    <t>8.2.7.1</t>
  </si>
  <si>
    <t>8.2.7.2</t>
  </si>
  <si>
    <t>Trash Removal/Dump Fees</t>
  </si>
  <si>
    <t>8.2.10.1</t>
  </si>
  <si>
    <t>8.2.10.2</t>
  </si>
  <si>
    <t>8.2.11.2</t>
  </si>
  <si>
    <t>8.2.11.3</t>
  </si>
  <si>
    <t>Safety/ First Aid</t>
  </si>
  <si>
    <t>8.2.13</t>
  </si>
  <si>
    <t>8.2.16</t>
  </si>
  <si>
    <t>8.2.17</t>
  </si>
  <si>
    <t>8.2.20</t>
  </si>
  <si>
    <t>8.2.4.1</t>
  </si>
  <si>
    <t>8.2.4.2</t>
  </si>
  <si>
    <t>Additions</t>
  </si>
  <si>
    <t>Deductions</t>
  </si>
  <si>
    <t>Net Amount of Change Orders</t>
  </si>
  <si>
    <t>COMPLETED TO DATE</t>
  </si>
  <si>
    <t>MATERIALS STORED</t>
  </si>
  <si>
    <t>TOTAL COMPLETED &amp; STORED</t>
  </si>
  <si>
    <t>LESS PREVIOUS PAYMENTS</t>
  </si>
  <si>
    <t>AMOUNT THIS CERTIFICATE</t>
  </si>
  <si>
    <t>No. of Days</t>
  </si>
  <si>
    <t>LESS RETAINAGE</t>
  </si>
  <si>
    <t xml:space="preserve">Project Name
</t>
  </si>
  <si>
    <t>Commissions Expire:</t>
  </si>
  <si>
    <t>Architect/Engineer</t>
  </si>
  <si>
    <t>Reviewed and recommended for payment by Owner's representative:</t>
  </si>
  <si>
    <r>
      <t xml:space="preserve">State of Florida, County of </t>
    </r>
    <r>
      <rPr>
        <sz val="10"/>
        <rFont val="Times New Roman"/>
        <family val="1"/>
      </rPr>
      <t xml:space="preserve"> </t>
    </r>
    <r>
      <rPr>
        <b/>
        <sz val="10"/>
        <rFont val="Times New Roman"/>
        <family val="1"/>
      </rPr>
      <t>Alachua</t>
    </r>
  </si>
  <si>
    <t>(Calendar Days)</t>
  </si>
  <si>
    <t>Application No.:</t>
  </si>
  <si>
    <t>Payment Application No.:</t>
  </si>
  <si>
    <t>Project No.:</t>
  </si>
  <si>
    <t>Date Received</t>
  </si>
  <si>
    <t>Date Transmitted</t>
  </si>
  <si>
    <t>Initial</t>
  </si>
  <si>
    <t>The attached requisition for payment represents a sizable sum of money which is due and payable.  Therefore, each recipient is requested to act promptly in handling, to record dates as indicated below, and maintain a record of actions.</t>
  </si>
  <si>
    <r>
      <t>CONTRACTOR</t>
    </r>
    <r>
      <rPr>
        <sz val="10"/>
        <rFont val="Arial Narrow"/>
        <family val="2"/>
      </rPr>
      <t xml:space="preserve">
(Prepare Payment Application) </t>
    </r>
  </si>
  <si>
    <r>
      <t>ARCHITECT/ENGINEER</t>
    </r>
    <r>
      <rPr>
        <sz val="10"/>
        <rFont val="Arial Narrow"/>
        <family val="2"/>
      </rPr>
      <t xml:space="preserve">
(Check &amp; Approve)</t>
    </r>
  </si>
  <si>
    <r>
      <t>University PROJECT MANAGER</t>
    </r>
    <r>
      <rPr>
        <sz val="10"/>
        <rFont val="Arial Narrow"/>
        <family val="2"/>
      </rPr>
      <t xml:space="preserve">
(Review and Approve)</t>
    </r>
  </si>
  <si>
    <r>
      <t>University FISCAL</t>
    </r>
    <r>
      <rPr>
        <sz val="10"/>
        <rFont val="Arial Narrow"/>
        <family val="2"/>
      </rPr>
      <t xml:space="preserve">
(Voucher)</t>
    </r>
  </si>
  <si>
    <r>
      <t>University FISCAL</t>
    </r>
    <r>
      <rPr>
        <sz val="10"/>
        <rFont val="Arial Narrow"/>
        <family val="2"/>
      </rPr>
      <t xml:space="preserve">
(Distribute Warrant)</t>
    </r>
  </si>
  <si>
    <r>
      <t xml:space="preserve">Warrant to
</t>
    </r>
    <r>
      <rPr>
        <b/>
        <sz val="10"/>
        <rFont val="Arial Narrow"/>
        <family val="2"/>
      </rPr>
      <t>CONTRACTOR</t>
    </r>
  </si>
  <si>
    <r>
      <t xml:space="preserve">CONTRACTOR:  </t>
    </r>
    <r>
      <rPr>
        <sz val="10"/>
        <rFont val="Arial Narrow"/>
        <family val="2"/>
      </rPr>
      <t/>
    </r>
  </si>
  <si>
    <t xml:space="preserve">University FISCAL: </t>
  </si>
  <si>
    <r>
      <t xml:space="preserve">State COMPTROLLER
</t>
    </r>
    <r>
      <rPr>
        <sz val="10"/>
        <rFont val="Arial Narrow"/>
        <family val="2"/>
      </rPr>
      <t>(Audit and Issue Warrants)</t>
    </r>
  </si>
  <si>
    <t>Instructions:</t>
  </si>
  <si>
    <t>Project Name</t>
  </si>
  <si>
    <t>ITEM NO.</t>
  </si>
  <si>
    <t>CM Fees</t>
  </si>
  <si>
    <t>General Conditions</t>
  </si>
  <si>
    <t>Construction</t>
  </si>
  <si>
    <t>Concrete</t>
  </si>
  <si>
    <t>Metals</t>
  </si>
  <si>
    <t>Wood &amp; Plastics</t>
  </si>
  <si>
    <t>Thermal &amp; Moisture Protection</t>
  </si>
  <si>
    <t>Doors &amp; Windows</t>
  </si>
  <si>
    <t>Finishes</t>
  </si>
  <si>
    <t>Specialties</t>
  </si>
  <si>
    <t>Equipment</t>
  </si>
  <si>
    <t>Furnishings</t>
  </si>
  <si>
    <t>Conveying System</t>
  </si>
  <si>
    <t>Mechanical</t>
  </si>
  <si>
    <t>General</t>
  </si>
  <si>
    <t>Special Construction</t>
  </si>
  <si>
    <t xml:space="preserve"> Sub-Contractor B</t>
  </si>
  <si>
    <t xml:space="preserve"> Sub-Contractor A</t>
  </si>
  <si>
    <t>ORIGINAL</t>
  </si>
  <si>
    <t>MATERIAL</t>
  </si>
  <si>
    <t>QUANTITY</t>
  </si>
  <si>
    <t>QUANTITY TO DATE</t>
  </si>
  <si>
    <r>
      <t>Sub-Total</t>
    </r>
    <r>
      <rPr>
        <sz val="10"/>
        <rFont val="Arial Narrow"/>
        <family val="2"/>
      </rPr>
      <t xml:space="preserve"> Project Personnel</t>
    </r>
  </si>
  <si>
    <t>Project Reimbursable</t>
  </si>
  <si>
    <t>CM Fee / Profit &amp; Overhead*</t>
  </si>
  <si>
    <t>7.2.1</t>
  </si>
  <si>
    <t>7.2.3</t>
  </si>
  <si>
    <t>General operating expenses</t>
  </si>
  <si>
    <t>7.2.4</t>
  </si>
  <si>
    <t>Capital expenses</t>
  </si>
  <si>
    <t>Field employees</t>
  </si>
  <si>
    <t>Home/branch office employees</t>
  </si>
  <si>
    <t>7.2.6</t>
  </si>
  <si>
    <t>Travel / per diem costs</t>
  </si>
  <si>
    <t>7.2.7</t>
  </si>
  <si>
    <t>Cost estimating service</t>
  </si>
  <si>
    <t>7.2.8</t>
  </si>
  <si>
    <t>Minor expenses</t>
  </si>
  <si>
    <t>7.2.8.3</t>
  </si>
  <si>
    <t>7.2.8.4</t>
  </si>
  <si>
    <t>7.2.8.5</t>
  </si>
  <si>
    <t xml:space="preserve">  long distance telephone</t>
  </si>
  <si>
    <t xml:space="preserve">  site telephone service</t>
  </si>
  <si>
    <t xml:space="preserve">  postage</t>
  </si>
  <si>
    <t xml:space="preserve">  express delivery</t>
  </si>
  <si>
    <t xml:space="preserve">  office supplies</t>
  </si>
  <si>
    <t>7.2.9</t>
  </si>
  <si>
    <t>Cost of equipment</t>
  </si>
  <si>
    <t>7.2.9.3</t>
  </si>
  <si>
    <t>7.2.9.4</t>
  </si>
  <si>
    <t>7.2.9.5</t>
  </si>
  <si>
    <t>7.2.9.6</t>
  </si>
  <si>
    <t>7.2.9.7</t>
  </si>
  <si>
    <t>7.2.9.8</t>
  </si>
  <si>
    <t xml:space="preserve">  typewriters / computers</t>
  </si>
  <si>
    <t xml:space="preserve">  construction trailers</t>
  </si>
  <si>
    <t xml:space="preserve">  construction vehicles</t>
  </si>
  <si>
    <t xml:space="preserve">  construction office furniture</t>
  </si>
  <si>
    <t>7.2.8.6</t>
  </si>
  <si>
    <t xml:space="preserve">  cellular phone service</t>
  </si>
  <si>
    <t xml:space="preserve">  radios / pagers</t>
  </si>
  <si>
    <t xml:space="preserve">  cameras / video recorders</t>
  </si>
  <si>
    <t xml:space="preserve">  audio recorders / dictating units</t>
  </si>
  <si>
    <t xml:space="preserve">  copiers /  printers / fax</t>
  </si>
  <si>
    <t xml:space="preserve">  Project Manager</t>
  </si>
  <si>
    <t xml:space="preserve">  Project Engineer</t>
  </si>
  <si>
    <t>7.2.1.4</t>
  </si>
  <si>
    <t>7.2.1.5</t>
  </si>
  <si>
    <t>7.2.1.6</t>
  </si>
  <si>
    <t>7.2.1.7</t>
  </si>
  <si>
    <t>7.2.1.8</t>
  </si>
  <si>
    <t>7.2.1.9</t>
  </si>
  <si>
    <t xml:space="preserve">  Safety Director</t>
  </si>
  <si>
    <r>
      <t>Sub-Total</t>
    </r>
    <r>
      <rPr>
        <sz val="10"/>
        <rFont val="Arial Narrow"/>
        <family val="2"/>
      </rPr>
      <t xml:space="preserve"> Project Site Cost</t>
    </r>
  </si>
  <si>
    <t>8.1.1</t>
  </si>
  <si>
    <t>8.1.2</t>
  </si>
  <si>
    <t>Insurance and bonds</t>
  </si>
  <si>
    <t xml:space="preserve">  builder's risk insurance</t>
  </si>
  <si>
    <t>8.2.5</t>
  </si>
  <si>
    <t>Sales, use and gross receipt taxes</t>
  </si>
  <si>
    <t>8.2.6</t>
  </si>
  <si>
    <t xml:space="preserve">  payment &amp; performance bonds</t>
  </si>
  <si>
    <t>8.2.6.1</t>
  </si>
  <si>
    <t>Building &amp;  permit fee</t>
  </si>
  <si>
    <t xml:space="preserve">  inspection &amp; filing fee</t>
  </si>
  <si>
    <t xml:space="preserve">  sewer &amp; water fees</t>
  </si>
  <si>
    <t>8.2.6.2</t>
  </si>
  <si>
    <t>8.2.6.3</t>
  </si>
  <si>
    <t xml:space="preserve">  royalties and patent costs</t>
  </si>
  <si>
    <t>8.2.6.4</t>
  </si>
  <si>
    <t>8.2.7</t>
  </si>
  <si>
    <t xml:space="preserve">  trash removal /  dump fee</t>
  </si>
  <si>
    <t xml:space="preserve">  daily clean-up</t>
  </si>
  <si>
    <t>8.2.8</t>
  </si>
  <si>
    <t>8.2.9</t>
  </si>
  <si>
    <t>Legal costs</t>
  </si>
  <si>
    <t>8.2.10</t>
  </si>
  <si>
    <t>Temporary site utilities</t>
  </si>
  <si>
    <t>8.2.10.3</t>
  </si>
  <si>
    <t>8.2.10.4</t>
  </si>
  <si>
    <t>8.2.10.5</t>
  </si>
  <si>
    <t xml:space="preserve">  temporary electric power &amp; lighting</t>
  </si>
  <si>
    <t xml:space="preserve">  temporary water</t>
  </si>
  <si>
    <t xml:space="preserve">  temporary chilled water</t>
  </si>
  <si>
    <t xml:space="preserve">  temporary gas service</t>
  </si>
  <si>
    <t>8.2.10.6</t>
  </si>
  <si>
    <t>Site emergency costs</t>
  </si>
  <si>
    <t>Temporary safety costs</t>
  </si>
  <si>
    <t>8.2.11</t>
  </si>
  <si>
    <t xml:space="preserve">  barricades &amp; safety equipment</t>
  </si>
  <si>
    <t xml:space="preserve">  temporary roads &amp; parking</t>
  </si>
  <si>
    <t xml:space="preserve">  dust control</t>
  </si>
  <si>
    <t>8.2.11.1</t>
  </si>
  <si>
    <t>8.2.8.1</t>
  </si>
  <si>
    <t>8.2.11.4</t>
  </si>
  <si>
    <t>8.2.11.5</t>
  </si>
  <si>
    <t>8.2.11.6</t>
  </si>
  <si>
    <t>8.2.12</t>
  </si>
  <si>
    <t>Site security &amp; watchmen</t>
  </si>
  <si>
    <t xml:space="preserve">  surveys</t>
  </si>
  <si>
    <t xml:space="preserve">  layout</t>
  </si>
  <si>
    <t>Surveying &amp; Layout</t>
  </si>
  <si>
    <t>8.2.13.1</t>
  </si>
  <si>
    <t>8.2.13.2</t>
  </si>
  <si>
    <t>8.2.14</t>
  </si>
  <si>
    <t xml:space="preserve">  shop drawing preparation</t>
  </si>
  <si>
    <t xml:space="preserve">  photographs &amp; digital image record</t>
  </si>
  <si>
    <t xml:space="preserve">  coordination plan / as-built records</t>
  </si>
  <si>
    <t>8.2.14.1</t>
  </si>
  <si>
    <t>8.2.14.2</t>
  </si>
  <si>
    <t>8.2.14.3</t>
  </si>
  <si>
    <t>8.2.15</t>
  </si>
  <si>
    <t>Other costs</t>
  </si>
  <si>
    <t>8.2.18</t>
  </si>
  <si>
    <t>8.2.19</t>
  </si>
  <si>
    <t>Hand tools</t>
  </si>
  <si>
    <t>Rented equipment</t>
  </si>
  <si>
    <t xml:space="preserve">  tool shed setup</t>
  </si>
  <si>
    <t xml:space="preserve">  field office setup</t>
  </si>
  <si>
    <t>Mobilization / demobilization costs</t>
  </si>
  <si>
    <t xml:space="preserve">  temporary fire protection</t>
  </si>
  <si>
    <t>8.2.11.7</t>
  </si>
  <si>
    <t>8.2.20.1</t>
  </si>
  <si>
    <t>8.2.20.2</t>
  </si>
  <si>
    <t>8.2.20.3</t>
  </si>
  <si>
    <t xml:space="preserve">  temporary telephone &amp; telecomm</t>
  </si>
  <si>
    <t xml:space="preserve">  building &amp; operating permit fees</t>
  </si>
  <si>
    <t>8.2.11.8</t>
  </si>
  <si>
    <t>8.2.17.1</t>
  </si>
  <si>
    <t>8.1.3</t>
  </si>
  <si>
    <t>Credits to Owner</t>
  </si>
  <si>
    <r>
      <t xml:space="preserve">Sub-Total </t>
    </r>
    <r>
      <rPr>
        <sz val="10"/>
        <rFont val="Arial Narrow"/>
        <family val="2"/>
      </rPr>
      <t>Credits to Owner*</t>
    </r>
  </si>
  <si>
    <r>
      <t xml:space="preserve">Project Personnel- </t>
    </r>
    <r>
      <rPr>
        <sz val="10"/>
        <rFont val="Arial Narrow"/>
        <family val="2"/>
      </rPr>
      <t>Article 7.2</t>
    </r>
  </si>
  <si>
    <r>
      <t xml:space="preserve">Project Site Cost- </t>
    </r>
    <r>
      <rPr>
        <sz val="10"/>
        <rFont val="Arial Narrow"/>
        <family val="2"/>
      </rPr>
      <t>Article 7.2</t>
    </r>
  </si>
  <si>
    <t>7.2.4.1</t>
  </si>
  <si>
    <t xml:space="preserve">  home office expenses</t>
  </si>
  <si>
    <t xml:space="preserve">  field office expenses</t>
  </si>
  <si>
    <r>
      <t xml:space="preserve">DESCRIPTION OF WORK
</t>
    </r>
    <r>
      <rPr>
        <sz val="8"/>
        <rFont val="Arial Narrow"/>
        <family val="2"/>
      </rPr>
      <t>Trade Contractor Name &amp; Scope of Work</t>
    </r>
  </si>
  <si>
    <r>
      <t xml:space="preserve">ITEM NO.
</t>
    </r>
    <r>
      <rPr>
        <sz val="8"/>
        <rFont val="Arial Narrow"/>
        <family val="2"/>
      </rPr>
      <t>(CM's Cost Codes)</t>
    </r>
  </si>
  <si>
    <t xml:space="preserve">  pest &amp; varmint control</t>
  </si>
  <si>
    <t xml:space="preserve">  temporary work protection</t>
  </si>
  <si>
    <t xml:space="preserve">  temporary project signs</t>
  </si>
  <si>
    <t xml:space="preserve">  temporary steam &amp; hot water</t>
  </si>
  <si>
    <t xml:space="preserve">  temporary weather protection</t>
  </si>
  <si>
    <t xml:space="preserve">  temporary hoists, scaffolds, ladders</t>
  </si>
  <si>
    <t>Reproduction of documents</t>
  </si>
  <si>
    <t xml:space="preserve">  self-performed work</t>
  </si>
  <si>
    <t xml:space="preserve">  temporary fences</t>
  </si>
  <si>
    <t xml:space="preserve">  Secretarial</t>
  </si>
  <si>
    <t xml:space="preserve">  Project Superintendent</t>
  </si>
  <si>
    <r>
      <t>C</t>
    </r>
    <r>
      <rPr>
        <b/>
        <sz val="11"/>
        <color indexed="9"/>
        <rFont val="Book Antiqua"/>
        <family val="1"/>
      </rPr>
      <t>HANGE</t>
    </r>
    <r>
      <rPr>
        <b/>
        <sz val="12"/>
        <color indexed="9"/>
        <rFont val="Book Antiqua"/>
        <family val="1"/>
      </rPr>
      <t xml:space="preserve"> O</t>
    </r>
    <r>
      <rPr>
        <b/>
        <sz val="11"/>
        <color indexed="9"/>
        <rFont val="Book Antiqua"/>
        <family val="1"/>
      </rPr>
      <t>RDER</t>
    </r>
    <r>
      <rPr>
        <b/>
        <sz val="12"/>
        <color indexed="9"/>
        <rFont val="Book Antiqua"/>
        <family val="1"/>
      </rPr>
      <t xml:space="preserve"> S</t>
    </r>
    <r>
      <rPr>
        <b/>
        <sz val="11"/>
        <color indexed="9"/>
        <rFont val="Book Antiqua"/>
        <family val="1"/>
      </rPr>
      <t>UMMARY</t>
    </r>
  </si>
  <si>
    <t>Change Order No.</t>
  </si>
  <si>
    <t>Description</t>
  </si>
  <si>
    <t>Sub-Total</t>
  </si>
  <si>
    <r>
      <t xml:space="preserve">Sub-Total </t>
    </r>
    <r>
      <rPr>
        <sz val="10"/>
        <rFont val="Arial Narrow"/>
        <family val="2"/>
      </rPr>
      <t>Article 8.2</t>
    </r>
    <r>
      <rPr>
        <b/>
        <sz val="10"/>
        <rFont val="Arial Narrow"/>
        <family val="2"/>
      </rPr>
      <t xml:space="preserve"> </t>
    </r>
    <r>
      <rPr>
        <sz val="10"/>
        <rFont val="Arial Narrow"/>
        <family val="2"/>
      </rPr>
      <t>Reimbursable</t>
    </r>
  </si>
  <si>
    <t>Hours</t>
  </si>
  <si>
    <t>Months</t>
  </si>
  <si>
    <t>Allowance</t>
  </si>
  <si>
    <t>TO DATE</t>
  </si>
  <si>
    <t xml:space="preserve">PRIOR </t>
  </si>
  <si>
    <t>REMAINING</t>
  </si>
  <si>
    <t>COSTS</t>
  </si>
  <si>
    <r>
      <t xml:space="preserve">TOTAL- CM FEES </t>
    </r>
    <r>
      <rPr>
        <sz val="10"/>
        <rFont val="Arial Narrow"/>
        <family val="2"/>
      </rPr>
      <t>(Less 7.2.5)</t>
    </r>
  </si>
  <si>
    <t>Current Contract Progress Report</t>
  </si>
  <si>
    <r>
      <t>Required Documents for Pay Application</t>
    </r>
    <r>
      <rPr>
        <sz val="9"/>
        <rFont val="Arial"/>
        <family val="2"/>
      </rPr>
      <t xml:space="preserve"> (CM Initial)</t>
    </r>
    <r>
      <rPr>
        <b/>
        <sz val="9"/>
        <rFont val="Arial"/>
        <family val="2"/>
      </rPr>
      <t>:</t>
    </r>
  </si>
  <si>
    <t>SCHEDULE OF CONTRACT VALUES - ARTICLE 7.2 CM FEE REIMBURSABLE</t>
  </si>
  <si>
    <r>
      <t>C</t>
    </r>
    <r>
      <rPr>
        <b/>
        <sz val="11"/>
        <color indexed="9"/>
        <rFont val="Book Antiqua"/>
        <family val="1"/>
      </rPr>
      <t>ERTIFICATE</t>
    </r>
    <r>
      <rPr>
        <b/>
        <sz val="12"/>
        <color indexed="9"/>
        <rFont val="Book Antiqua"/>
        <family val="1"/>
      </rPr>
      <t xml:space="preserve"> </t>
    </r>
    <r>
      <rPr>
        <b/>
        <sz val="11"/>
        <color indexed="9"/>
        <rFont val="Book Antiqua"/>
        <family val="1"/>
      </rPr>
      <t>OF</t>
    </r>
    <r>
      <rPr>
        <b/>
        <sz val="12"/>
        <color indexed="9"/>
        <rFont val="Book Antiqua"/>
        <family val="1"/>
      </rPr>
      <t xml:space="preserve"> P</t>
    </r>
    <r>
      <rPr>
        <b/>
        <sz val="11"/>
        <color indexed="9"/>
        <rFont val="Book Antiqua"/>
        <family val="1"/>
      </rPr>
      <t>ARTIAL</t>
    </r>
    <r>
      <rPr>
        <b/>
        <sz val="12"/>
        <color indexed="9"/>
        <rFont val="Book Antiqua"/>
        <family val="1"/>
      </rPr>
      <t xml:space="preserve"> P</t>
    </r>
    <r>
      <rPr>
        <b/>
        <sz val="11"/>
        <color indexed="9"/>
        <rFont val="Book Antiqua"/>
        <family val="1"/>
      </rPr>
      <t>AYMENT</t>
    </r>
  </si>
  <si>
    <t>UF-000</t>
  </si>
  <si>
    <t xml:space="preserve">  Project Director/Executive</t>
  </si>
  <si>
    <t xml:space="preserve">  MEP Superintendent</t>
  </si>
  <si>
    <t xml:space="preserve">  Accountant</t>
  </si>
  <si>
    <t xml:space="preserve">  Project Secretarial</t>
  </si>
  <si>
    <t xml:space="preserve">  Project Assistant Superintendent</t>
  </si>
  <si>
    <t>Labor Burden for Project Staff</t>
  </si>
  <si>
    <t>Disallowed</t>
  </si>
  <si>
    <t>7.2.4.2</t>
  </si>
  <si>
    <t xml:space="preserve">  field office personnel</t>
  </si>
  <si>
    <t xml:space="preserve">  home office personnel</t>
  </si>
  <si>
    <t>7.2.6.1</t>
  </si>
  <si>
    <t>7.2.6.2</t>
  </si>
  <si>
    <t>Trade discount, rebates, refunds</t>
  </si>
  <si>
    <t>Revenue from recycled material</t>
  </si>
  <si>
    <r>
      <t>P</t>
    </r>
    <r>
      <rPr>
        <b/>
        <sz val="11"/>
        <color indexed="9"/>
        <rFont val="Book Antiqua"/>
        <family val="1"/>
      </rPr>
      <t>AYMENT</t>
    </r>
    <r>
      <rPr>
        <b/>
        <sz val="12"/>
        <color indexed="9"/>
        <rFont val="Book Antiqua"/>
        <family val="1"/>
      </rPr>
      <t xml:space="preserve"> R</t>
    </r>
    <r>
      <rPr>
        <b/>
        <sz val="11"/>
        <color indexed="9"/>
        <rFont val="Book Antiqua"/>
        <family val="1"/>
      </rPr>
      <t>EQUISITION</t>
    </r>
    <r>
      <rPr>
        <b/>
        <sz val="12"/>
        <color indexed="9"/>
        <rFont val="Book Antiqua"/>
        <family val="1"/>
      </rPr>
      <t xml:space="preserve"> R</t>
    </r>
    <r>
      <rPr>
        <b/>
        <sz val="11"/>
        <color indexed="9"/>
        <rFont val="Book Antiqua"/>
        <family val="1"/>
      </rPr>
      <t>OUTING</t>
    </r>
    <r>
      <rPr>
        <b/>
        <sz val="12"/>
        <color indexed="9"/>
        <rFont val="Book Antiqua"/>
        <family val="1"/>
      </rPr>
      <t xml:space="preserve"> S</t>
    </r>
    <r>
      <rPr>
        <b/>
        <sz val="11"/>
        <color indexed="9"/>
        <rFont val="Book Antiqua"/>
        <family val="1"/>
      </rPr>
      <t>LIP</t>
    </r>
  </si>
  <si>
    <t>Submittal to Office of Vendor Diversity</t>
  </si>
  <si>
    <t>CHANGE ORDERS</t>
  </si>
  <si>
    <t>CURRENT</t>
  </si>
  <si>
    <t>OWNER DIRECT PURCHASE</t>
  </si>
  <si>
    <r>
      <t xml:space="preserve">% COMPLETE
</t>
    </r>
    <r>
      <rPr>
        <sz val="8"/>
        <rFont val="Arial Narrow"/>
        <family val="2"/>
      </rPr>
      <t>(G / Current)</t>
    </r>
  </si>
  <si>
    <r>
      <t xml:space="preserve">BALANCE TO FINISH
</t>
    </r>
    <r>
      <rPr>
        <sz val="8"/>
        <rFont val="Arial Narrow"/>
        <family val="2"/>
      </rPr>
      <t>(Current - G)</t>
    </r>
  </si>
  <si>
    <t>Scope of Work</t>
  </si>
  <si>
    <t>Owner Direct Purchase</t>
  </si>
  <si>
    <t>Contract Accounting</t>
  </si>
  <si>
    <t>Exceptions</t>
  </si>
  <si>
    <t>Minimum 10%</t>
  </si>
  <si>
    <t xml:space="preserve">NTP Date: </t>
  </si>
  <si>
    <t>ORIGINAL CONTRACT (Sum / Days)</t>
  </si>
  <si>
    <t>Net Amount of CHANGE ORDERS</t>
  </si>
  <si>
    <t>From Previous Cert.</t>
  </si>
  <si>
    <t>From This Cert.</t>
  </si>
  <si>
    <t xml:space="preserve">C  </t>
  </si>
  <si>
    <t xml:space="preserve">H  </t>
  </si>
  <si>
    <t xml:space="preserve">D  </t>
  </si>
  <si>
    <t xml:space="preserve">E  </t>
  </si>
  <si>
    <t xml:space="preserve">F  </t>
  </si>
  <si>
    <t xml:space="preserve">G  </t>
  </si>
  <si>
    <t xml:space="preserve">I  </t>
  </si>
  <si>
    <t>FROM PREVIOUS CERT.</t>
  </si>
  <si>
    <t>COMPLETED TO DATE (Previous G)</t>
  </si>
  <si>
    <r>
      <t xml:space="preserve">TOTAL COMPLETED &amp; STORED 
 </t>
    </r>
    <r>
      <rPr>
        <sz val="8"/>
        <rFont val="Arial Narrow"/>
        <family val="2"/>
      </rPr>
      <t>(D + E + F)</t>
    </r>
  </si>
  <si>
    <t xml:space="preserve">MATERIALS </t>
  </si>
  <si>
    <r>
      <t xml:space="preserve">PRESENTLY STORED
</t>
    </r>
    <r>
      <rPr>
        <sz val="8"/>
        <rFont val="Arial Narrow"/>
        <family val="2"/>
      </rPr>
      <t>(Not in D or E)</t>
    </r>
  </si>
  <si>
    <r>
      <t xml:space="preserve">CM P&amp;OH </t>
    </r>
    <r>
      <rPr>
        <sz val="10"/>
        <rFont val="Arial Narrow"/>
        <family val="2"/>
      </rPr>
      <t>(Article 7.2.5)</t>
    </r>
  </si>
  <si>
    <r>
      <t xml:space="preserve">Sub-Total </t>
    </r>
    <r>
      <rPr>
        <sz val="10"/>
        <rFont val="Arial Narrow"/>
        <family val="2"/>
      </rPr>
      <t>(less CM P&amp;OH)</t>
    </r>
  </si>
  <si>
    <t>CM Contingency</t>
  </si>
  <si>
    <t>CO 1</t>
  </si>
  <si>
    <t>CURRENT CONTRACT (Sum / Days)</t>
  </si>
  <si>
    <t>BALANCE TO FINISH (Sum / Days)</t>
  </si>
  <si>
    <t>Bid / Tax Savings</t>
  </si>
  <si>
    <t>7.2.9.9</t>
  </si>
  <si>
    <t>Revenue from sale of surplus</t>
  </si>
  <si>
    <t>8.2.10.7</t>
  </si>
  <si>
    <t>Discounts/Credits to Owner</t>
  </si>
  <si>
    <t>Construction Testing</t>
  </si>
  <si>
    <t>SCHEDULE OF CONTRACT VALUES - ARTICLE 8.2 GENERAL CONDITIONS</t>
  </si>
  <si>
    <t>Lump Sum</t>
  </si>
  <si>
    <t>Adjustments*</t>
  </si>
  <si>
    <t>Progress Payment Calculation*</t>
  </si>
  <si>
    <r>
      <t xml:space="preserve">CERTIFICATION BY CONTRACTOR: </t>
    </r>
    <r>
      <rPr>
        <sz val="10"/>
        <rFont val="Arial Narrow"/>
        <family val="2"/>
      </rPr>
      <t xml:space="preserve"> </t>
    </r>
    <r>
      <rPr>
        <sz val="9"/>
        <rFont val="Arial Narrow"/>
        <family val="2"/>
      </rPr>
      <t>According to the best of my knowledge and belief, I certify that all items and amounts shown on the face of this Application are correct, that all Work has been performed and material supplied  in full accordance with the terms and conditions of the Contract, and that all just and lawful bills against me and my Subcontractors for labor and equipment employed in the performance of this Contract have been paid in full in accordance with the terms and conditions.  I further certify that all Subcontractors providing service for the Work are  licensed according to the requirements of the State of Florida.</t>
    </r>
  </si>
  <si>
    <t>Reference Schedule of Values</t>
  </si>
  <si>
    <t>Change Orders Approved to Date</t>
  </si>
  <si>
    <t>CD 2</t>
  </si>
  <si>
    <r>
      <t>U</t>
    </r>
    <r>
      <rPr>
        <b/>
        <sz val="8"/>
        <rFont val="Book Antiqua"/>
        <family val="1"/>
      </rPr>
      <t xml:space="preserve">NIVERSITY OF </t>
    </r>
    <r>
      <rPr>
        <b/>
        <sz val="10"/>
        <rFont val="Book Antiqua"/>
        <family val="1"/>
      </rPr>
      <t>F</t>
    </r>
    <r>
      <rPr>
        <b/>
        <sz val="8"/>
        <rFont val="Book Antiqua"/>
        <family val="1"/>
      </rPr>
      <t>LORIDA</t>
    </r>
  </si>
  <si>
    <t>Current Cost / Budget Summaries</t>
  </si>
  <si>
    <t>Totals</t>
  </si>
  <si>
    <t>Total amount paid
to CMBE Firm</t>
  </si>
  <si>
    <t>Original
Subcontract Amount</t>
  </si>
  <si>
    <r>
      <t xml:space="preserve">Name of CMBE Firm
</t>
    </r>
    <r>
      <rPr>
        <sz val="10"/>
        <rFont val="Arial Narrow"/>
        <family val="2"/>
      </rPr>
      <t>(Certified by the State of Florida’s  Office of Supplier Diversity)</t>
    </r>
  </si>
  <si>
    <t>Construction Manager:</t>
  </si>
  <si>
    <t>Pay Application No.:</t>
  </si>
  <si>
    <r>
      <t>C</t>
    </r>
    <r>
      <rPr>
        <b/>
        <sz val="10"/>
        <color indexed="9"/>
        <rFont val="Book Antiqua"/>
        <family val="1"/>
      </rPr>
      <t xml:space="preserve">ONSTRUCTION </t>
    </r>
    <r>
      <rPr>
        <b/>
        <sz val="11"/>
        <color indexed="9"/>
        <rFont val="Book Antiqua"/>
        <family val="1"/>
      </rPr>
      <t>M</t>
    </r>
    <r>
      <rPr>
        <b/>
        <sz val="10"/>
        <color indexed="9"/>
        <rFont val="Book Antiqua"/>
        <family val="1"/>
      </rPr>
      <t>ANAGER’S</t>
    </r>
    <r>
      <rPr>
        <b/>
        <sz val="11"/>
        <color indexed="9"/>
        <rFont val="Book Antiqua"/>
        <family val="1"/>
      </rPr>
      <t xml:space="preserve"> M</t>
    </r>
    <r>
      <rPr>
        <b/>
        <sz val="10"/>
        <color indexed="9"/>
        <rFont val="Book Antiqua"/>
        <family val="1"/>
      </rPr>
      <t>INORITY</t>
    </r>
    <r>
      <rPr>
        <b/>
        <sz val="11"/>
        <color indexed="9"/>
        <rFont val="Book Antiqua"/>
        <family val="1"/>
      </rPr>
      <t xml:space="preserve"> B</t>
    </r>
    <r>
      <rPr>
        <b/>
        <sz val="10"/>
        <color indexed="9"/>
        <rFont val="Book Antiqua"/>
        <family val="1"/>
      </rPr>
      <t>USINESS</t>
    </r>
    <r>
      <rPr>
        <b/>
        <sz val="11"/>
        <color indexed="9"/>
        <rFont val="Book Antiqua"/>
        <family val="1"/>
      </rPr>
      <t xml:space="preserve"> E</t>
    </r>
    <r>
      <rPr>
        <b/>
        <sz val="10"/>
        <color indexed="9"/>
        <rFont val="Book Antiqua"/>
        <family val="1"/>
      </rPr>
      <t>NTERPRISE</t>
    </r>
    <r>
      <rPr>
        <b/>
        <sz val="11"/>
        <color indexed="9"/>
        <rFont val="Book Antiqua"/>
        <family val="1"/>
      </rPr>
      <t xml:space="preserve"> P</t>
    </r>
    <r>
      <rPr>
        <b/>
        <sz val="10"/>
        <color indexed="9"/>
        <rFont val="Book Antiqua"/>
        <family val="1"/>
      </rPr>
      <t>AYMENT</t>
    </r>
    <r>
      <rPr>
        <b/>
        <sz val="11"/>
        <color indexed="9"/>
        <rFont val="Book Antiqua"/>
        <family val="1"/>
      </rPr>
      <t xml:space="preserve"> S</t>
    </r>
    <r>
      <rPr>
        <b/>
        <sz val="10"/>
        <color indexed="9"/>
        <rFont val="Book Antiqua"/>
        <family val="1"/>
      </rPr>
      <t>TATUS</t>
    </r>
    <r>
      <rPr>
        <b/>
        <sz val="11"/>
        <color indexed="9"/>
        <rFont val="Book Antiqua"/>
        <family val="1"/>
      </rPr>
      <t xml:space="preserve"> R</t>
    </r>
    <r>
      <rPr>
        <b/>
        <sz val="10"/>
        <color indexed="9"/>
        <rFont val="Book Antiqua"/>
        <family val="1"/>
      </rPr>
      <t>EPORT</t>
    </r>
    <r>
      <rPr>
        <b/>
        <sz val="11"/>
        <color indexed="9"/>
        <rFont val="Book Antiqua"/>
        <family val="1"/>
      </rPr>
      <t xml:space="preserve"> F</t>
    </r>
    <r>
      <rPr>
        <b/>
        <sz val="10"/>
        <color indexed="9"/>
        <rFont val="Book Antiqua"/>
        <family val="1"/>
      </rPr>
      <t>ORM</t>
    </r>
  </si>
  <si>
    <t>Unpaid Balance</t>
  </si>
  <si>
    <t xml:space="preserve">SUBMIT to: </t>
  </si>
  <si>
    <r>
      <t>S</t>
    </r>
    <r>
      <rPr>
        <sz val="9"/>
        <rFont val="Book Antiqua"/>
        <family val="1"/>
      </rPr>
      <t>MALL</t>
    </r>
    <r>
      <rPr>
        <sz val="10"/>
        <rFont val="Book Antiqua"/>
        <family val="1"/>
      </rPr>
      <t xml:space="preserve"> B</t>
    </r>
    <r>
      <rPr>
        <sz val="9"/>
        <rFont val="Book Antiqua"/>
        <family val="1"/>
      </rPr>
      <t xml:space="preserve">USINESS </t>
    </r>
    <r>
      <rPr>
        <sz val="10"/>
        <rFont val="Book Antiqua"/>
        <family val="1"/>
      </rPr>
      <t>&amp; V</t>
    </r>
    <r>
      <rPr>
        <sz val="9"/>
        <rFont val="Book Antiqua"/>
        <family val="1"/>
      </rPr>
      <t>ENDOR</t>
    </r>
    <r>
      <rPr>
        <sz val="10"/>
        <rFont val="Book Antiqua"/>
        <family val="1"/>
      </rPr>
      <t xml:space="preserve"> D</t>
    </r>
    <r>
      <rPr>
        <sz val="9"/>
        <rFont val="Book Antiqua"/>
        <family val="1"/>
      </rPr>
      <t>IVERSITY</t>
    </r>
    <r>
      <rPr>
        <sz val="10"/>
        <rFont val="Book Antiqua"/>
        <family val="1"/>
      </rPr>
      <t xml:space="preserve"> R</t>
    </r>
    <r>
      <rPr>
        <sz val="9"/>
        <rFont val="Book Antiqua"/>
        <family val="1"/>
      </rPr>
      <t>ELATIONS</t>
    </r>
  </si>
  <si>
    <t>UF-000, Project Name</t>
  </si>
  <si>
    <t>Trade Services or Supplies /
Materials Provided by CMBE*</t>
  </si>
  <si>
    <t>*CMBE - Certified Minority Business Enterprises</t>
  </si>
  <si>
    <r>
      <t>S</t>
    </r>
    <r>
      <rPr>
        <sz val="9"/>
        <rFont val="Arial"/>
        <family val="2"/>
      </rPr>
      <t xml:space="preserve">UPPLEMENT TO </t>
    </r>
    <r>
      <rPr>
        <sz val="10"/>
        <rFont val="Arial"/>
        <family val="2"/>
      </rPr>
      <t>C</t>
    </r>
    <r>
      <rPr>
        <sz val="9"/>
        <rFont val="Arial"/>
        <family val="2"/>
      </rPr>
      <t xml:space="preserve">ONTRACTOR’S </t>
    </r>
    <r>
      <rPr>
        <b/>
        <sz val="10"/>
        <rFont val="Arial"/>
        <family val="2"/>
      </rPr>
      <t>F</t>
    </r>
    <r>
      <rPr>
        <b/>
        <sz val="9"/>
        <rFont val="Arial"/>
        <family val="2"/>
      </rPr>
      <t>INAL</t>
    </r>
    <r>
      <rPr>
        <sz val="9"/>
        <rFont val="Arial"/>
        <family val="2"/>
      </rPr>
      <t xml:space="preserve"> </t>
    </r>
    <r>
      <rPr>
        <sz val="10"/>
        <rFont val="Arial"/>
        <family val="2"/>
      </rPr>
      <t>P</t>
    </r>
    <r>
      <rPr>
        <sz val="9"/>
        <rFont val="Arial"/>
        <family val="2"/>
      </rPr>
      <t>AYMENT</t>
    </r>
    <r>
      <rPr>
        <sz val="10"/>
        <rFont val="Arial"/>
        <family val="2"/>
      </rPr>
      <t xml:space="preserve"> R</t>
    </r>
    <r>
      <rPr>
        <sz val="9"/>
        <rFont val="Arial"/>
        <family val="2"/>
      </rPr>
      <t xml:space="preserve">EQUEST </t>
    </r>
  </si>
  <si>
    <r>
      <t>S</t>
    </r>
    <r>
      <rPr>
        <sz val="9"/>
        <rFont val="Arial"/>
        <family val="2"/>
      </rPr>
      <t xml:space="preserve">UPPLEMENT TO </t>
    </r>
    <r>
      <rPr>
        <sz val="10"/>
        <rFont val="Arial"/>
        <family val="2"/>
      </rPr>
      <t>C</t>
    </r>
    <r>
      <rPr>
        <sz val="9"/>
        <rFont val="Arial"/>
        <family val="2"/>
      </rPr>
      <t xml:space="preserve">ONTRACTOR’S </t>
    </r>
    <r>
      <rPr>
        <b/>
        <sz val="10"/>
        <rFont val="Arial"/>
        <family val="2"/>
      </rPr>
      <t>P</t>
    </r>
    <r>
      <rPr>
        <b/>
        <sz val="9"/>
        <rFont val="Arial"/>
        <family val="2"/>
      </rPr>
      <t>ARTIAL</t>
    </r>
    <r>
      <rPr>
        <b/>
        <sz val="10"/>
        <rFont val="Arial"/>
        <family val="2"/>
      </rPr>
      <t xml:space="preserve"> </t>
    </r>
    <r>
      <rPr>
        <sz val="10"/>
        <rFont val="Arial"/>
        <family val="2"/>
      </rPr>
      <t>P</t>
    </r>
    <r>
      <rPr>
        <sz val="9"/>
        <rFont val="Arial"/>
        <family val="2"/>
      </rPr>
      <t>AYMENT</t>
    </r>
    <r>
      <rPr>
        <sz val="10"/>
        <rFont val="Arial"/>
        <family val="2"/>
      </rPr>
      <t xml:space="preserve"> R</t>
    </r>
    <r>
      <rPr>
        <sz val="9"/>
        <rFont val="Arial"/>
        <family val="2"/>
      </rPr>
      <t xml:space="preserve">EQUEST </t>
    </r>
  </si>
  <si>
    <t xml:space="preserve">Faylene Welcome, Director
fwelcom@admin.ufl.edu
</t>
  </si>
  <si>
    <t xml:space="preserve">Small Business &amp; Vendor Diversity Relations
106 Elmore Hall / PO Box 115250  Gainesville, FL  32611-5250
</t>
  </si>
  <si>
    <t>P: (352) 392-1331  F: (352) 392-8837
www.sbvdr.admin.ufl.edu</t>
  </si>
  <si>
    <t>University Project Manager  *verified receipt of required reports.</t>
  </si>
  <si>
    <r>
      <t xml:space="preserve">Attach this </t>
    </r>
    <r>
      <rPr>
        <b/>
        <sz val="10"/>
        <rFont val="Arial Narrow"/>
        <family val="2"/>
      </rPr>
      <t>original</t>
    </r>
    <r>
      <rPr>
        <sz val="10"/>
        <rFont val="Arial Narrow"/>
        <family val="2"/>
      </rPr>
      <t xml:space="preserve"> routing slip to </t>
    </r>
    <r>
      <rPr>
        <b/>
        <sz val="10"/>
        <rFont val="Arial Narrow"/>
        <family val="2"/>
      </rPr>
      <t xml:space="preserve">one set </t>
    </r>
    <r>
      <rPr>
        <sz val="10"/>
        <rFont val="Arial Narrow"/>
        <family val="2"/>
      </rPr>
      <t xml:space="preserve">of your Application and Certification of Partial Payment (with full backup).  You are to submit total of </t>
    </r>
    <r>
      <rPr>
        <b/>
        <sz val="10"/>
        <rFont val="Arial Narrow"/>
        <family val="2"/>
      </rPr>
      <t xml:space="preserve">five </t>
    </r>
    <r>
      <rPr>
        <sz val="10"/>
        <rFont val="Arial Narrow"/>
        <family val="2"/>
      </rPr>
      <t xml:space="preserve">original Application and Certification of Partial Payment (with summaries and schedules). </t>
    </r>
  </si>
  <si>
    <t xml:space="preserve">Note: </t>
  </si>
  <si>
    <t>* % completed calculation for progress payments adjusted to reflect ODP Program intended for both CM Article 7.2.5 Fee and the A/E Construction Administration Phase services fee.</t>
  </si>
  <si>
    <t>BID/TAX
SAVINGS</t>
  </si>
  <si>
    <t xml:space="preserve"> Sub-Contractor C</t>
  </si>
  <si>
    <t>Sub Total</t>
  </si>
  <si>
    <t>Total GMP*</t>
  </si>
  <si>
    <t>*The Tax Savings accrue under the GMP for Owner 's discretionary use.</t>
  </si>
  <si>
    <t>CM
CONTINGENCY</t>
  </si>
  <si>
    <t>SCHEDULE OF VALUES</t>
  </si>
  <si>
    <t>Owner
Direct Purchase</t>
  </si>
  <si>
    <t>UF Project Number:</t>
  </si>
  <si>
    <t>UF Project No:</t>
  </si>
  <si>
    <t>Payment Application No:</t>
  </si>
  <si>
    <t>UF Project No.:</t>
  </si>
  <si>
    <r>
      <t xml:space="preserve"> SCHEDULE OF CONTRACT VALUES</t>
    </r>
    <r>
      <rPr>
        <sz val="9"/>
        <color indexed="9"/>
        <rFont val="Book Antiqua"/>
        <family val="1"/>
      </rPr>
      <t xml:space="preserve"> </t>
    </r>
  </si>
  <si>
    <t>Contingency</t>
  </si>
  <si>
    <r>
      <t xml:space="preserve">Sub Total </t>
    </r>
    <r>
      <rPr>
        <sz val="10"/>
        <rFont val="Times New Roman"/>
        <family val="1"/>
      </rPr>
      <t>- Construction</t>
    </r>
  </si>
  <si>
    <r>
      <t>Sub Total-</t>
    </r>
    <r>
      <rPr>
        <sz val="10"/>
        <rFont val="Arial Narrow"/>
        <family val="2"/>
      </rPr>
      <t>CM Contingency</t>
    </r>
  </si>
  <si>
    <r>
      <t>Sub Total</t>
    </r>
    <r>
      <rPr>
        <sz val="10"/>
        <rFont val="Arial Narrow"/>
        <family val="2"/>
      </rPr>
      <t xml:space="preserve"> from Article 8.2 Worksheet</t>
    </r>
  </si>
  <si>
    <r>
      <t>Sub Total</t>
    </r>
    <r>
      <rPr>
        <sz val="10"/>
        <rFont val="Arial Narrow"/>
        <family val="2"/>
      </rPr>
      <t xml:space="preserve"> from Article 7.2 Worksheet</t>
    </r>
  </si>
  <si>
    <t>OWNER
CHANGE</t>
  </si>
  <si>
    <t>Quantity</t>
  </si>
  <si>
    <t>Comments</t>
  </si>
  <si>
    <t>Date
Purchased</t>
  </si>
  <si>
    <t>Serial No.
(or other ID)</t>
  </si>
  <si>
    <t>Paid under Pay. App. No.</t>
  </si>
  <si>
    <t>Total</t>
  </si>
  <si>
    <r>
      <t>P</t>
    </r>
    <r>
      <rPr>
        <b/>
        <sz val="11"/>
        <color indexed="9"/>
        <rFont val="Book Antiqua"/>
        <family val="1"/>
      </rPr>
      <t xml:space="preserve">ROJECT </t>
    </r>
    <r>
      <rPr>
        <b/>
        <sz val="12"/>
        <color indexed="9"/>
        <rFont val="Book Antiqua"/>
        <family val="1"/>
      </rPr>
      <t>F</t>
    </r>
    <r>
      <rPr>
        <b/>
        <sz val="11"/>
        <color indexed="9"/>
        <rFont val="Book Antiqua"/>
        <family val="1"/>
      </rPr>
      <t xml:space="preserve">UNDED </t>
    </r>
    <r>
      <rPr>
        <b/>
        <sz val="12"/>
        <color indexed="9"/>
        <rFont val="Book Antiqua"/>
        <family val="1"/>
      </rPr>
      <t>F</t>
    </r>
    <r>
      <rPr>
        <b/>
        <sz val="11"/>
        <color indexed="9"/>
        <rFont val="Book Antiqua"/>
        <family val="1"/>
      </rPr>
      <t xml:space="preserve">URNITURE AND </t>
    </r>
    <r>
      <rPr>
        <b/>
        <sz val="12"/>
        <color indexed="9"/>
        <rFont val="Book Antiqua"/>
        <family val="1"/>
      </rPr>
      <t>E</t>
    </r>
    <r>
      <rPr>
        <b/>
        <sz val="11"/>
        <color indexed="9"/>
        <rFont val="Book Antiqua"/>
        <family val="1"/>
      </rPr>
      <t xml:space="preserve">QUIPMENT </t>
    </r>
    <r>
      <rPr>
        <b/>
        <sz val="12"/>
        <color indexed="9"/>
        <rFont val="Book Antiqua"/>
        <family val="1"/>
      </rPr>
      <t>I</t>
    </r>
    <r>
      <rPr>
        <b/>
        <sz val="11"/>
        <color indexed="9"/>
        <rFont val="Book Antiqua"/>
        <family val="1"/>
      </rPr>
      <t>NVENTORY</t>
    </r>
  </si>
  <si>
    <t>Submitted by:</t>
  </si>
  <si>
    <t>Contractor</t>
  </si>
  <si>
    <t>Inventory surveyed or returned to the Owner:</t>
  </si>
  <si>
    <t>Unit Price</t>
  </si>
  <si>
    <t>Sub-Total
Amount</t>
  </si>
  <si>
    <t>Approved:</t>
  </si>
  <si>
    <t>University Project Manager *</t>
  </si>
  <si>
    <t>DESIGN SERVICES GUIDE</t>
  </si>
  <si>
    <t>EXHIBIT C-04</t>
  </si>
  <si>
    <t>UF Project No. / Name:</t>
  </si>
  <si>
    <t>*Items purchased under Article 7 and 8 using project funds are to be inventoried at each Pay Application and surveyed and returned to the Owner at completion of the project.</t>
  </si>
  <si>
    <t xml:space="preserve">* All change order / change directive numbers shall be used consecutively and only once. CM shall prepare a Change Directive for the ODP (Owner Direct Purchase) program submitted with the initial requisition. </t>
  </si>
  <si>
    <t xml:space="preserve">  Accounting Clerk</t>
  </si>
  <si>
    <t xml:space="preserve">  construction vehicle fuel/repair/maint..</t>
  </si>
  <si>
    <t>Adjustments to the Schedule of Values under Article 7 allowances are permitted only when documented through the Change Order process.</t>
  </si>
  <si>
    <t>Construction Dwgs./Specs</t>
  </si>
  <si>
    <t>Adjustments to the Schedule of Values under Article 8 allowances are permitted only when documented through the Change Order process.</t>
  </si>
  <si>
    <t>Sched. of Values Item No.</t>
  </si>
  <si>
    <r>
      <t>Subscribed and sworn before me this ___ day of ______</t>
    </r>
    <r>
      <rPr>
        <sz val="10"/>
        <rFont val="Times New Roman"/>
        <family val="1"/>
      </rPr>
      <t>,</t>
    </r>
    <r>
      <rPr>
        <b/>
        <sz val="10"/>
        <rFont val="Times New Roman"/>
        <family val="1"/>
      </rPr>
      <t xml:space="preserve"> 20___.</t>
    </r>
  </si>
  <si>
    <r>
      <t>FPC ACCOUNTANT</t>
    </r>
    <r>
      <rPr>
        <sz val="10"/>
        <rFont val="Arial Narrow"/>
        <family val="2"/>
      </rPr>
      <t xml:space="preserve">
(Review and Approve)</t>
    </r>
  </si>
  <si>
    <t>Transmit this payment application directly to Comptroller.  Remove and retain routing slip until warrant is transmitted to the Contractor; then mail original to the FPC Business Manager so that he will know payment has been made.</t>
  </si>
  <si>
    <r>
      <t xml:space="preserve">Original to
</t>
    </r>
    <r>
      <rPr>
        <b/>
        <sz val="10"/>
        <rFont val="Arial Narrow"/>
        <family val="2"/>
      </rPr>
      <t>FPC ACCOUNTANT*</t>
    </r>
  </si>
  <si>
    <r>
      <t>FPC DIRECTOR</t>
    </r>
    <r>
      <rPr>
        <sz val="10"/>
        <rFont val="Arial Narrow"/>
        <family val="2"/>
      </rPr>
      <t xml:space="preserve">
(Review and Approve)</t>
    </r>
  </si>
  <si>
    <r>
      <t xml:space="preserve">*Attach and file this </t>
    </r>
    <r>
      <rPr>
        <b/>
        <sz val="10"/>
        <rFont val="Arial Narrow"/>
        <family val="2"/>
      </rPr>
      <t>original</t>
    </r>
    <r>
      <rPr>
        <sz val="10"/>
        <rFont val="Arial Narrow"/>
        <family val="2"/>
      </rPr>
      <t xml:space="preserve"> Routing Slip to FPC office copy of the Payment Application.</t>
    </r>
  </si>
  <si>
    <t>FPC  Accountant Approval</t>
  </si>
  <si>
    <t>FPC  Director Approval</t>
  </si>
  <si>
    <r>
      <t>F</t>
    </r>
    <r>
      <rPr>
        <sz val="8"/>
        <rFont val="Book Antiqua"/>
        <family val="1"/>
      </rPr>
      <t xml:space="preserve">ACILITIES </t>
    </r>
    <r>
      <rPr>
        <sz val="10"/>
        <rFont val="Book Antiqua"/>
        <family val="1"/>
      </rPr>
      <t>P</t>
    </r>
    <r>
      <rPr>
        <sz val="8"/>
        <rFont val="Book Antiqua"/>
        <family val="1"/>
      </rPr>
      <t xml:space="preserve">LANNING AND </t>
    </r>
    <r>
      <rPr>
        <sz val="10"/>
        <rFont val="Book Antiqua"/>
        <family val="1"/>
      </rPr>
      <t>C</t>
    </r>
    <r>
      <rPr>
        <sz val="8"/>
        <rFont val="Book Antiqua"/>
        <family val="1"/>
      </rPr>
      <t>ONSTRUCTION</t>
    </r>
  </si>
  <si>
    <r>
      <t>F</t>
    </r>
    <r>
      <rPr>
        <sz val="8"/>
        <rFont val="Book Antiqua"/>
        <family val="1"/>
      </rPr>
      <t xml:space="preserve">ACILITIES </t>
    </r>
    <r>
      <rPr>
        <sz val="10"/>
        <rFont val="Book Antiqua"/>
        <family val="1"/>
      </rPr>
      <t>P</t>
    </r>
    <r>
      <rPr>
        <sz val="8"/>
        <rFont val="Book Antiqua"/>
        <family val="1"/>
      </rPr>
      <t xml:space="preserve">LANNING AND </t>
    </r>
    <r>
      <rPr>
        <sz val="10"/>
        <rFont val="Book Antiqua"/>
        <family val="1"/>
      </rPr>
      <t>C</t>
    </r>
    <r>
      <rPr>
        <sz val="8"/>
        <rFont val="Book Antiqua"/>
        <family val="1"/>
      </rPr>
      <t>ONSTRUCTION</t>
    </r>
    <r>
      <rPr>
        <sz val="10"/>
        <rFont val="Book Antiqua"/>
        <family val="1"/>
      </rPr>
      <t/>
    </r>
  </si>
  <si>
    <t>FPC Accountant *</t>
  </si>
  <si>
    <r>
      <t xml:space="preserve">CERTIFICATION OF ARCHITECT/ENGINEER: </t>
    </r>
    <r>
      <rPr>
        <sz val="9"/>
        <rFont val="Arial Narrow"/>
        <family val="2"/>
      </rPr>
      <t>I certify that I have checked and verified this Progress Payment Application; that to the best of my knowledge and belief the above application is a true statement of the value of the Work performed and the materials suitably stored on the site; and that the Work and materials included in this Certificate has been formed and materials supplied in accordance with the requirements of the Construction Documents and this Contract, and I approve for payment the Contractor's certified amount noted above.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</si>
</sst>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8" formatCode="&quot;$&quot;#,##0.00_);[Red]\(&quot;$&quot;#,##0.00\)"/>
    <numFmt numFmtId="42" formatCode="_(&quot;$&quot;* #,##0_);_(&quot;$&quot;* \(#,##0\);_(&quot;$&quot;* &quot;-&quot;_);_(@_)"/>
    <numFmt numFmtId="44" formatCode="_(&quot;$&quot;* #,##0.00_);_(&quot;$&quot;* \(#,##0.00\);_(&quot;$&quot;* &quot;-&quot;??_);_(@_)"/>
    <numFmt numFmtId="171" formatCode="_ * #,##0.00_ ;_ * \-#,##0.00_ ;_ * &quot;-&quot;??_ ;_ @_ "/>
    <numFmt numFmtId="175" formatCode="mmmm\ d\,\ yyyy"/>
    <numFmt numFmtId="179" formatCode="0.0%"/>
    <numFmt numFmtId="185" formatCode="00.000"/>
    <numFmt numFmtId="186" formatCode="[$$-409]#,##0.00_);[Red]\([$$-409]#,##0.00\)"/>
    <numFmt numFmtId="189" formatCode="&quot;$&quot;\ #,##0.00"/>
  </numFmts>
  <fonts count="37" x14ac:knownFonts="1">
    <font>
      <sz val="10"/>
      <name val="Arial"/>
    </font>
    <font>
      <sz val="10"/>
      <name val="Arial"/>
    </font>
    <font>
      <b/>
      <sz val="11"/>
      <color indexed="9"/>
      <name val="Book Antiqua"/>
      <family val="1"/>
    </font>
    <font>
      <sz val="10"/>
      <name val="Arial"/>
      <family val="2"/>
    </font>
    <font>
      <sz val="10"/>
      <name val="Times New Roman"/>
      <family val="1"/>
    </font>
    <font>
      <sz val="10"/>
      <name val="Book Antiqua"/>
      <family val="1"/>
    </font>
    <font>
      <sz val="11"/>
      <name val="Book Antiqua"/>
      <family val="1"/>
    </font>
    <font>
      <b/>
      <sz val="12"/>
      <color indexed="9"/>
      <name val="Book Antiqua"/>
      <family val="1"/>
    </font>
    <font>
      <sz val="9"/>
      <color indexed="9"/>
      <name val="Book Antiqua"/>
      <family val="1"/>
    </font>
    <font>
      <b/>
      <sz val="10"/>
      <name val="Arial"/>
      <family val="2"/>
    </font>
    <font>
      <sz val="8"/>
      <name val="Arial Narrow"/>
      <family val="2"/>
    </font>
    <font>
      <sz val="10"/>
      <name val="Arial Narrow"/>
      <family val="2"/>
    </font>
    <font>
      <b/>
      <sz val="9"/>
      <name val="Arial Narrow"/>
      <family val="2"/>
    </font>
    <font>
      <sz val="9"/>
      <name val="Arial Narrow"/>
      <family val="2"/>
    </font>
    <font>
      <b/>
      <sz val="10"/>
      <name val="Arial Narrow"/>
      <family val="2"/>
    </font>
    <font>
      <b/>
      <sz val="10"/>
      <name val="Times New Roman"/>
      <family val="1"/>
    </font>
    <font>
      <sz val="9"/>
      <name val="Times New Roman"/>
      <family val="1"/>
    </font>
    <font>
      <b/>
      <sz val="20"/>
      <name val="Times New Roman"/>
      <family val="1"/>
    </font>
    <font>
      <b/>
      <sz val="8"/>
      <name val="Arial Narrow"/>
      <family val="2"/>
    </font>
    <font>
      <sz val="10"/>
      <name val="Arial"/>
    </font>
    <font>
      <b/>
      <sz val="10"/>
      <color indexed="10"/>
      <name val="Times New Roman"/>
      <family val="1"/>
    </font>
    <font>
      <b/>
      <sz val="10"/>
      <color indexed="12"/>
      <name val="Times New Roman"/>
      <family val="1"/>
    </font>
    <font>
      <b/>
      <sz val="10"/>
      <color indexed="17"/>
      <name val="Times New Roman"/>
      <family val="1"/>
    </font>
    <font>
      <b/>
      <sz val="9"/>
      <name val="Arial"/>
      <family val="2"/>
    </font>
    <font>
      <sz val="9"/>
      <name val="Arial"/>
      <family val="2"/>
    </font>
    <font>
      <u/>
      <sz val="10"/>
      <color indexed="12"/>
      <name val="Arial"/>
    </font>
    <font>
      <sz val="8"/>
      <name val="Arial"/>
      <family val="2"/>
    </font>
    <font>
      <b/>
      <sz val="10"/>
      <name val="Arial"/>
    </font>
    <font>
      <sz val="8"/>
      <name val="Arial"/>
    </font>
    <font>
      <sz val="8"/>
      <name val="Book Antiqua"/>
      <family val="1"/>
    </font>
    <font>
      <b/>
      <sz val="10"/>
      <name val="Book Antiqua"/>
      <family val="1"/>
    </font>
    <font>
      <b/>
      <sz val="8"/>
      <name val="Book Antiqua"/>
      <family val="1"/>
    </font>
    <font>
      <sz val="11"/>
      <name val="Arial"/>
    </font>
    <font>
      <b/>
      <sz val="10"/>
      <color indexed="9"/>
      <name val="Book Antiqua"/>
      <family val="1"/>
    </font>
    <font>
      <sz val="9"/>
      <name val="Book Antiqua"/>
      <family val="1"/>
    </font>
    <font>
      <u/>
      <sz val="9"/>
      <color indexed="12"/>
      <name val="Arial Narrow"/>
      <family val="2"/>
    </font>
    <font>
      <b/>
      <sz val="9"/>
      <name val="Times New Roman"/>
      <family val="1"/>
    </font>
  </fonts>
  <fills count="5">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indexed="8"/>
        <bgColor indexed="64"/>
      </patternFill>
    </fill>
  </fills>
  <borders count="129">
    <border>
      <left/>
      <right/>
      <top/>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thick">
        <color indexed="64"/>
      </top>
      <bottom/>
      <diagonal/>
    </border>
    <border>
      <left/>
      <right/>
      <top/>
      <bottom style="thin">
        <color indexed="64"/>
      </bottom>
      <diagonal/>
    </border>
    <border>
      <left style="hair">
        <color indexed="64"/>
      </left>
      <right/>
      <top style="hair">
        <color indexed="64"/>
      </top>
      <bottom style="medium">
        <color indexed="64"/>
      </bottom>
      <diagonal/>
    </border>
    <border>
      <left style="hair">
        <color indexed="64"/>
      </left>
      <right/>
      <top/>
      <bottom style="hair">
        <color indexed="64"/>
      </bottom>
      <diagonal/>
    </border>
    <border>
      <left style="hair">
        <color indexed="64"/>
      </left>
      <right/>
      <top style="medium">
        <color indexed="64"/>
      </top>
      <bottom style="thin">
        <color indexed="64"/>
      </bottom>
      <diagonal/>
    </border>
    <border>
      <left/>
      <right/>
      <top style="medium">
        <color indexed="64"/>
      </top>
      <bottom style="thin">
        <color indexed="64"/>
      </bottom>
      <diagonal/>
    </border>
    <border>
      <left/>
      <right/>
      <top/>
      <bottom style="hair">
        <color indexed="64"/>
      </bottom>
      <diagonal/>
    </border>
    <border>
      <left/>
      <right/>
      <top style="hair">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medium">
        <color indexed="64"/>
      </bottom>
      <diagonal/>
    </border>
    <border>
      <left/>
      <right/>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hair">
        <color indexed="64"/>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thin">
        <color indexed="64"/>
      </bottom>
      <diagonal/>
    </border>
    <border>
      <left/>
      <right style="hair">
        <color indexed="64"/>
      </right>
      <top/>
      <bottom style="hair">
        <color indexed="64"/>
      </bottom>
      <diagonal/>
    </border>
    <border>
      <left/>
      <right style="hair">
        <color indexed="64"/>
      </right>
      <top style="hair">
        <color indexed="64"/>
      </top>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medium">
        <color indexed="64"/>
      </left>
      <right style="medium">
        <color indexed="64"/>
      </right>
      <top style="medium">
        <color indexed="64"/>
      </top>
      <bottom style="medium">
        <color indexed="64"/>
      </bottom>
      <diagonal/>
    </border>
    <border>
      <left style="hair">
        <color indexed="64"/>
      </left>
      <right style="hair">
        <color indexed="64"/>
      </right>
      <top/>
      <bottom/>
      <diagonal/>
    </border>
    <border>
      <left style="hair">
        <color indexed="64"/>
      </left>
      <right/>
      <top/>
      <bottom/>
      <diagonal/>
    </border>
    <border>
      <left style="hair">
        <color indexed="64"/>
      </left>
      <right/>
      <top style="medium">
        <color indexed="64"/>
      </top>
      <bottom style="medium">
        <color indexed="64"/>
      </bottom>
      <diagonal/>
    </border>
    <border>
      <left style="hair">
        <color indexed="64"/>
      </left>
      <right style="hair">
        <color indexed="64"/>
      </right>
      <top style="thick">
        <color indexed="64"/>
      </top>
      <bottom style="thick">
        <color indexed="64"/>
      </bottom>
      <diagonal/>
    </border>
    <border>
      <left style="hair">
        <color indexed="64"/>
      </left>
      <right/>
      <top style="thick">
        <color indexed="64"/>
      </top>
      <bottom style="thick">
        <color indexed="64"/>
      </bottom>
      <diagonal/>
    </border>
    <border>
      <left/>
      <right style="hair">
        <color indexed="64"/>
      </right>
      <top style="medium">
        <color indexed="64"/>
      </top>
      <bottom style="hair">
        <color indexed="64"/>
      </bottom>
      <diagonal/>
    </border>
    <border>
      <left/>
      <right/>
      <top style="medium">
        <color indexed="64"/>
      </top>
      <bottom style="medium">
        <color indexed="64"/>
      </bottom>
      <diagonal/>
    </border>
    <border>
      <left/>
      <right/>
      <top style="medium">
        <color indexed="64"/>
      </top>
      <bottom style="hair">
        <color indexed="64"/>
      </bottom>
      <diagonal/>
    </border>
    <border>
      <left style="hair">
        <color indexed="64"/>
      </left>
      <right style="hair">
        <color indexed="64"/>
      </right>
      <top style="medium">
        <color indexed="64"/>
      </top>
      <bottom/>
      <diagonal/>
    </border>
    <border>
      <left style="hair">
        <color indexed="64"/>
      </left>
      <right style="hair">
        <color indexed="64"/>
      </right>
      <top/>
      <bottom style="hair">
        <color indexed="64"/>
      </bottom>
      <diagonal/>
    </border>
    <border>
      <left/>
      <right/>
      <top style="thick">
        <color indexed="64"/>
      </top>
      <bottom style="medium">
        <color indexed="64"/>
      </bottom>
      <diagonal/>
    </border>
    <border>
      <left/>
      <right style="hair">
        <color indexed="64"/>
      </right>
      <top style="thick">
        <color indexed="64"/>
      </top>
      <bottom style="medium">
        <color indexed="64"/>
      </bottom>
      <diagonal/>
    </border>
    <border>
      <left style="hair">
        <color indexed="64"/>
      </left>
      <right style="hair">
        <color indexed="64"/>
      </right>
      <top style="thick">
        <color indexed="64"/>
      </top>
      <bottom style="medium">
        <color indexed="64"/>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hair">
        <color indexed="64"/>
      </right>
      <top/>
      <bottom/>
      <diagonal/>
    </border>
    <border>
      <left style="thin">
        <color indexed="64"/>
      </left>
      <right/>
      <top style="hair">
        <color indexed="64"/>
      </top>
      <bottom style="hair">
        <color indexed="64"/>
      </bottom>
      <diagonal/>
    </border>
    <border>
      <left style="thin">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thick">
        <color indexed="64"/>
      </top>
      <bottom style="thick">
        <color indexed="64"/>
      </bottom>
      <diagonal/>
    </border>
    <border>
      <left style="hair">
        <color indexed="64"/>
      </left>
      <right style="thin">
        <color indexed="64"/>
      </right>
      <top style="thick">
        <color indexed="64"/>
      </top>
      <bottom style="thick">
        <color indexed="64"/>
      </bottom>
      <diagonal/>
    </border>
    <border>
      <left style="hair">
        <color indexed="64"/>
      </left>
      <right/>
      <top style="medium">
        <color indexed="64"/>
      </top>
      <bottom style="hair">
        <color indexed="64"/>
      </bottom>
      <diagonal/>
    </border>
    <border>
      <left/>
      <right style="thin">
        <color indexed="64"/>
      </right>
      <top style="medium">
        <color indexed="64"/>
      </top>
      <bottom style="medium">
        <color indexed="64"/>
      </bottom>
      <diagonal/>
    </border>
    <border>
      <left/>
      <right style="thin">
        <color indexed="64"/>
      </right>
      <top style="hair">
        <color indexed="64"/>
      </top>
      <bottom style="hair">
        <color indexed="64"/>
      </bottom>
      <diagonal/>
    </border>
    <border>
      <left style="thin">
        <color indexed="64"/>
      </left>
      <right/>
      <top style="medium">
        <color indexed="64"/>
      </top>
      <bottom style="hair">
        <color indexed="64"/>
      </bottom>
      <diagonal/>
    </border>
    <border>
      <left style="thin">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right style="thin">
        <color indexed="64"/>
      </right>
      <top style="medium">
        <color indexed="64"/>
      </top>
      <bottom style="hair">
        <color indexed="64"/>
      </bottom>
      <diagonal/>
    </border>
    <border>
      <left style="hair">
        <color indexed="64"/>
      </left>
      <right/>
      <top/>
      <bottom style="medium">
        <color indexed="64"/>
      </bottom>
      <diagonal/>
    </border>
    <border>
      <left style="thin">
        <color indexed="64"/>
      </left>
      <right style="hair">
        <color indexed="64"/>
      </right>
      <top/>
      <bottom style="medium">
        <color indexed="64"/>
      </bottom>
      <diagonal/>
    </border>
    <border>
      <left style="hair">
        <color indexed="64"/>
      </left>
      <right style="thin">
        <color indexed="64"/>
      </right>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right style="hair">
        <color indexed="64"/>
      </right>
      <top style="thin">
        <color indexed="64"/>
      </top>
      <bottom style="hair">
        <color indexed="64"/>
      </bottom>
      <diagonal/>
    </border>
    <border>
      <left/>
      <right/>
      <top style="thick">
        <color indexed="64"/>
      </top>
      <bottom style="thick">
        <color indexed="64"/>
      </bottom>
      <diagonal/>
    </border>
    <border>
      <left style="thin">
        <color indexed="64"/>
      </left>
      <right style="hair">
        <color indexed="64"/>
      </right>
      <top/>
      <bottom style="thin">
        <color indexed="64"/>
      </bottom>
      <diagonal/>
    </border>
    <border>
      <left/>
      <right style="hair">
        <color indexed="64"/>
      </right>
      <top style="hair">
        <color indexed="64"/>
      </top>
      <bottom style="medium">
        <color indexed="64"/>
      </bottom>
      <diagonal/>
    </border>
    <border>
      <left/>
      <right style="hair">
        <color indexed="64"/>
      </right>
      <top/>
      <bottom style="thin">
        <color indexed="64"/>
      </bottom>
      <diagonal/>
    </border>
    <border>
      <left style="hair">
        <color indexed="64"/>
      </left>
      <right/>
      <top/>
      <bottom style="thin">
        <color indexed="64"/>
      </bottom>
      <diagonal/>
    </border>
    <border>
      <left style="hair">
        <color indexed="64"/>
      </left>
      <right style="thin">
        <color indexed="64"/>
      </right>
      <top/>
      <bottom style="thin">
        <color indexed="64"/>
      </bottom>
      <diagonal/>
    </border>
    <border>
      <left/>
      <right style="hair">
        <color indexed="64"/>
      </right>
      <top style="medium">
        <color indexed="64"/>
      </top>
      <bottom style="thin">
        <color indexed="64"/>
      </bottom>
      <diagonal/>
    </border>
    <border>
      <left style="thin">
        <color indexed="64"/>
      </left>
      <right style="hair">
        <color indexed="64"/>
      </right>
      <top style="hair">
        <color indexed="64"/>
      </top>
      <bottom/>
      <diagonal/>
    </border>
    <border>
      <left style="hair">
        <color indexed="64"/>
      </left>
      <right style="thin">
        <color indexed="64"/>
      </right>
      <top/>
      <bottom style="hair">
        <color indexed="64"/>
      </bottom>
      <diagonal/>
    </border>
    <border>
      <left style="thin">
        <color indexed="64"/>
      </left>
      <right style="hair">
        <color indexed="64"/>
      </right>
      <top/>
      <bottom/>
      <diagonal/>
    </border>
    <border>
      <left style="hair">
        <color indexed="64"/>
      </left>
      <right style="thin">
        <color indexed="64"/>
      </right>
      <top style="hair">
        <color indexed="64"/>
      </top>
      <bottom/>
      <diagonal/>
    </border>
    <border>
      <left style="hair">
        <color indexed="64"/>
      </left>
      <right style="hair">
        <color indexed="64"/>
      </right>
      <top/>
      <bottom style="thick">
        <color indexed="64"/>
      </bottom>
      <diagonal/>
    </border>
    <border>
      <left style="hair">
        <color indexed="64"/>
      </left>
      <right style="thin">
        <color indexed="64"/>
      </right>
      <top/>
      <bottom style="thick">
        <color indexed="64"/>
      </bottom>
      <diagonal/>
    </border>
    <border>
      <left style="thin">
        <color indexed="64"/>
      </left>
      <right style="hair">
        <color indexed="64"/>
      </right>
      <top/>
      <bottom style="thick">
        <color indexed="64"/>
      </bottom>
      <diagonal/>
    </border>
    <border>
      <left style="hair">
        <color indexed="64"/>
      </left>
      <right/>
      <top/>
      <bottom style="thick">
        <color indexed="64"/>
      </bottom>
      <diagonal/>
    </border>
    <border>
      <left style="hair">
        <color indexed="64"/>
      </left>
      <right style="hair">
        <color indexed="64"/>
      </right>
      <top style="hair">
        <color indexed="64"/>
      </top>
      <bottom style="thin">
        <color indexed="64"/>
      </bottom>
      <diagonal/>
    </border>
    <border>
      <left style="hair">
        <color indexed="64"/>
      </left>
      <right/>
      <top style="thick">
        <color indexed="64"/>
      </top>
      <bottom style="medium">
        <color indexed="64"/>
      </bottom>
      <diagonal/>
    </border>
    <border>
      <left style="hair">
        <color indexed="64"/>
      </left>
      <right style="thin">
        <color indexed="64"/>
      </right>
      <top/>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bottom style="hair">
        <color indexed="64"/>
      </bottom>
      <diagonal/>
    </border>
    <border>
      <left style="thin">
        <color indexed="64"/>
      </left>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top style="thin">
        <color indexed="64"/>
      </top>
      <bottom style="medium">
        <color indexed="64"/>
      </bottom>
      <diagonal/>
    </border>
    <border>
      <left style="hair">
        <color indexed="64"/>
      </left>
      <right style="hair">
        <color indexed="64"/>
      </right>
      <top style="medium">
        <color indexed="64"/>
      </top>
      <bottom style="thin">
        <color indexed="64"/>
      </bottom>
      <diagonal/>
    </border>
    <border>
      <left/>
      <right/>
      <top style="thin">
        <color indexed="64"/>
      </top>
      <bottom/>
      <diagonal/>
    </border>
    <border>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style="hair">
        <color indexed="64"/>
      </right>
      <top/>
      <bottom style="medium">
        <color indexed="64"/>
      </bottom>
      <diagonal/>
    </border>
    <border>
      <left/>
      <right/>
      <top style="thin">
        <color indexed="64"/>
      </top>
      <bottom style="hair">
        <color indexed="64"/>
      </bottom>
      <diagonal/>
    </border>
    <border>
      <left/>
      <right style="hair">
        <color indexed="64"/>
      </right>
      <top style="thick">
        <color indexed="64"/>
      </top>
      <bottom style="thin">
        <color indexed="64"/>
      </bottom>
      <diagonal/>
    </border>
    <border>
      <left style="hair">
        <color indexed="64"/>
      </left>
      <right style="hair">
        <color indexed="64"/>
      </right>
      <top style="thick">
        <color indexed="64"/>
      </top>
      <bottom style="thin">
        <color indexed="64"/>
      </bottom>
      <diagonal/>
    </border>
    <border>
      <left style="hair">
        <color indexed="64"/>
      </left>
      <right/>
      <top style="thick">
        <color indexed="64"/>
      </top>
      <bottom style="thin">
        <color indexed="64"/>
      </bottom>
      <diagonal/>
    </border>
    <border>
      <left/>
      <right/>
      <top style="thin">
        <color indexed="64"/>
      </top>
      <bottom style="medium">
        <color indexed="64"/>
      </bottom>
      <diagonal/>
    </border>
    <border>
      <left style="medium">
        <color indexed="64"/>
      </left>
      <right style="hair">
        <color indexed="64"/>
      </right>
      <top style="medium">
        <color indexed="64"/>
      </top>
      <bottom style="medium">
        <color indexed="64"/>
      </bottom>
      <diagonal/>
    </border>
    <border>
      <left/>
      <right/>
      <top style="thick">
        <color indexed="64"/>
      </top>
      <bottom style="hair">
        <color indexed="64"/>
      </bottom>
      <diagonal/>
    </border>
    <border>
      <left/>
      <right/>
      <top style="hair">
        <color indexed="64"/>
      </top>
      <bottom/>
      <diagonal/>
    </border>
    <border>
      <left/>
      <right/>
      <top/>
      <bottom style="thick">
        <color indexed="64"/>
      </bottom>
      <diagonal/>
    </border>
    <border>
      <left/>
      <right/>
      <top style="medium">
        <color indexed="64"/>
      </top>
      <bottom/>
      <diagonal/>
    </border>
    <border>
      <left/>
      <right/>
      <top style="thin">
        <color indexed="64"/>
      </top>
      <bottom style="thick">
        <color indexed="64"/>
      </bottom>
      <diagonal/>
    </border>
    <border>
      <left/>
      <right style="hair">
        <color indexed="64"/>
      </right>
      <top style="thin">
        <color indexed="64"/>
      </top>
      <bottom style="thick">
        <color indexed="64"/>
      </bottom>
      <diagonal/>
    </border>
    <border>
      <left style="hair">
        <color indexed="64"/>
      </left>
      <right style="medium">
        <color indexed="64"/>
      </right>
      <top style="medium">
        <color indexed="64"/>
      </top>
      <bottom style="medium">
        <color indexed="64"/>
      </bottom>
      <diagonal/>
    </border>
    <border>
      <left style="thin">
        <color indexed="64"/>
      </left>
      <right/>
      <top style="thick">
        <color indexed="64"/>
      </top>
      <bottom style="hair">
        <color indexed="64"/>
      </bottom>
      <diagonal/>
    </border>
    <border>
      <left/>
      <right style="thin">
        <color indexed="64"/>
      </right>
      <top style="thick">
        <color indexed="64"/>
      </top>
      <bottom style="hair">
        <color indexed="64"/>
      </bottom>
      <diagonal/>
    </border>
    <border>
      <left style="thin">
        <color indexed="64"/>
      </left>
      <right style="thin">
        <color indexed="64"/>
      </right>
      <top style="thick">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medium">
        <color indexed="64"/>
      </bottom>
      <diagonal/>
    </border>
    <border>
      <left style="thin">
        <color indexed="64"/>
      </left>
      <right style="hair">
        <color indexed="64"/>
      </right>
      <top style="medium">
        <color indexed="64"/>
      </top>
      <bottom/>
      <diagonal/>
    </border>
    <border>
      <left style="hair">
        <color indexed="64"/>
      </left>
      <right/>
      <top style="medium">
        <color indexed="64"/>
      </top>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thick">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top style="hair">
        <color indexed="64"/>
      </top>
      <bottom style="thin">
        <color indexed="64"/>
      </bottom>
      <diagonal/>
    </border>
  </borders>
  <cellStyleXfs count="6">
    <xf numFmtId="0" fontId="0" fillId="0" borderId="0"/>
    <xf numFmtId="44" fontId="1" fillId="0" borderId="0" applyFont="0" applyFill="0" applyBorder="0" applyAlignment="0" applyProtection="0"/>
    <xf numFmtId="0" fontId="25" fillId="0" borderId="0" applyNumberFormat="0" applyFill="0" applyBorder="0" applyAlignment="0" applyProtection="0">
      <alignment vertical="top"/>
      <protection locked="0"/>
    </xf>
    <xf numFmtId="0" fontId="1" fillId="0" borderId="0"/>
    <xf numFmtId="0" fontId="1" fillId="0" borderId="0"/>
    <xf numFmtId="9" fontId="1" fillId="0" borderId="0" applyFont="0" applyFill="0" applyBorder="0" applyAlignment="0" applyProtection="0"/>
  </cellStyleXfs>
  <cellXfs count="619">
    <xf numFmtId="0" fontId="0" fillId="0" borderId="0" xfId="0"/>
    <xf numFmtId="0" fontId="3" fillId="0" borderId="0" xfId="0" applyFont="1"/>
    <xf numFmtId="0" fontId="4" fillId="0" borderId="1" xfId="0" applyFont="1" applyBorder="1" applyAlignment="1">
      <alignment horizontal="left" indent="1"/>
    </xf>
    <xf numFmtId="0" fontId="12" fillId="0" borderId="0" xfId="0" applyFont="1" applyAlignment="1">
      <alignment horizontal="right"/>
    </xf>
    <xf numFmtId="0" fontId="11" fillId="0" borderId="2" xfId="0" applyFont="1" applyBorder="1" applyAlignment="1"/>
    <xf numFmtId="0" fontId="4" fillId="0" borderId="0" xfId="0" applyFont="1"/>
    <xf numFmtId="44" fontId="4" fillId="0" borderId="3" xfId="1" applyFont="1" applyBorder="1" applyAlignment="1"/>
    <xf numFmtId="0" fontId="0" fillId="0" borderId="0" xfId="0" applyAlignment="1"/>
    <xf numFmtId="0" fontId="13" fillId="0" borderId="0" xfId="0" applyFont="1" applyBorder="1"/>
    <xf numFmtId="0" fontId="13" fillId="0" borderId="0" xfId="0" applyFont="1"/>
    <xf numFmtId="0" fontId="12" fillId="0" borderId="4" xfId="0" applyFont="1" applyBorder="1" applyAlignment="1">
      <alignment horizontal="right"/>
    </xf>
    <xf numFmtId="0" fontId="13" fillId="0" borderId="4" xfId="0" applyFont="1" applyBorder="1" applyAlignment="1">
      <alignment horizontal="left" vertical="top" wrapText="1" indent="1"/>
    </xf>
    <xf numFmtId="0" fontId="13" fillId="0" borderId="0" xfId="0" applyFont="1" applyBorder="1" applyAlignment="1">
      <alignment horizontal="right"/>
    </xf>
    <xf numFmtId="0" fontId="12" fillId="0" borderId="0" xfId="0" applyFont="1" applyBorder="1" applyAlignment="1">
      <alignment horizontal="right"/>
    </xf>
    <xf numFmtId="0" fontId="11" fillId="0" borderId="0" xfId="0" applyFont="1"/>
    <xf numFmtId="0" fontId="0" fillId="0" borderId="5" xfId="0" applyBorder="1"/>
    <xf numFmtId="0" fontId="11" fillId="0" borderId="5" xfId="0" applyFont="1" applyBorder="1"/>
    <xf numFmtId="0" fontId="19" fillId="0" borderId="0" xfId="0" applyFont="1"/>
    <xf numFmtId="0" fontId="14" fillId="0" borderId="0" xfId="0" applyFont="1" applyAlignment="1">
      <alignment horizontal="left" wrapText="1"/>
    </xf>
    <xf numFmtId="0" fontId="11" fillId="0" borderId="0" xfId="0" applyFont="1" applyAlignment="1">
      <alignment horizontal="justify" wrapText="1"/>
    </xf>
    <xf numFmtId="0" fontId="11" fillId="0" borderId="0" xfId="0" applyFont="1" applyAlignment="1">
      <alignment horizontal="left"/>
    </xf>
    <xf numFmtId="0" fontId="11" fillId="0" borderId="3" xfId="0" applyFont="1" applyBorder="1"/>
    <xf numFmtId="0" fontId="11" fillId="2" borderId="3" xfId="0" applyFont="1" applyFill="1" applyBorder="1"/>
    <xf numFmtId="0" fontId="11" fillId="0" borderId="6" xfId="0" applyFont="1" applyBorder="1"/>
    <xf numFmtId="0" fontId="11" fillId="0" borderId="7" xfId="0" applyFont="1" applyBorder="1"/>
    <xf numFmtId="0" fontId="14" fillId="0" borderId="8" xfId="0" applyFont="1" applyBorder="1" applyAlignment="1">
      <alignment horizontal="right"/>
    </xf>
    <xf numFmtId="0" fontId="11" fillId="0" borderId="9" xfId="0" applyFont="1" applyBorder="1"/>
    <xf numFmtId="0" fontId="14" fillId="0" borderId="10" xfId="0" applyFont="1" applyBorder="1" applyAlignment="1">
      <alignment wrapText="1"/>
    </xf>
    <xf numFmtId="0" fontId="14" fillId="0" borderId="1" xfId="0" applyFont="1" applyBorder="1" applyAlignment="1">
      <alignment wrapText="1"/>
    </xf>
    <xf numFmtId="0" fontId="11" fillId="0" borderId="1" xfId="0" applyFont="1" applyBorder="1" applyAlignment="1">
      <alignment wrapText="1"/>
    </xf>
    <xf numFmtId="0" fontId="11" fillId="0" borderId="11" xfId="0" applyFont="1" applyBorder="1" applyAlignment="1">
      <alignment wrapText="1"/>
    </xf>
    <xf numFmtId="0" fontId="14" fillId="0" borderId="12" xfId="0" applyFont="1" applyBorder="1" applyAlignment="1">
      <alignment horizontal="right"/>
    </xf>
    <xf numFmtId="0" fontId="11" fillId="0" borderId="13" xfId="0" applyFont="1" applyBorder="1"/>
    <xf numFmtId="0" fontId="11" fillId="0" borderId="14" xfId="0" applyFont="1" applyBorder="1"/>
    <xf numFmtId="0" fontId="11" fillId="2" borderId="14" xfId="0" applyFont="1" applyFill="1" applyBorder="1"/>
    <xf numFmtId="0" fontId="11" fillId="0" borderId="14" xfId="0" applyFont="1" applyFill="1" applyBorder="1"/>
    <xf numFmtId="0" fontId="11" fillId="2" borderId="15" xfId="0" applyFont="1" applyFill="1" applyBorder="1"/>
    <xf numFmtId="0" fontId="11" fillId="0" borderId="3" xfId="0" applyFont="1" applyFill="1" applyBorder="1"/>
    <xf numFmtId="0" fontId="11" fillId="2" borderId="6" xfId="0" applyFont="1" applyFill="1" applyBorder="1"/>
    <xf numFmtId="0" fontId="11" fillId="0" borderId="15" xfId="0" applyFont="1" applyBorder="1"/>
    <xf numFmtId="0" fontId="14" fillId="0" borderId="16" xfId="0" applyFont="1" applyBorder="1" applyAlignment="1">
      <alignment horizontal="left"/>
    </xf>
    <xf numFmtId="0" fontId="14" fillId="0" borderId="0" xfId="0" applyFont="1" applyBorder="1" applyAlignment="1">
      <alignment horizontal="left"/>
    </xf>
    <xf numFmtId="0" fontId="11" fillId="0" borderId="0" xfId="0" applyFont="1" applyBorder="1" applyAlignment="1"/>
    <xf numFmtId="0" fontId="9" fillId="0" borderId="11" xfId="0" applyFont="1" applyBorder="1" applyAlignment="1">
      <alignment horizontal="left"/>
    </xf>
    <xf numFmtId="0" fontId="14" fillId="0" borderId="11" xfId="0" applyFont="1" applyBorder="1" applyAlignment="1">
      <alignment horizontal="left" wrapText="1"/>
    </xf>
    <xf numFmtId="0" fontId="14" fillId="0" borderId="11" xfId="0" applyFont="1" applyBorder="1" applyAlignment="1">
      <alignment horizontal="left"/>
    </xf>
    <xf numFmtId="0" fontId="12" fillId="0" borderId="0" xfId="0" applyFont="1" applyBorder="1" applyAlignment="1">
      <alignment horizontal="left"/>
    </xf>
    <xf numFmtId="0" fontId="12" fillId="0" borderId="17" xfId="4" applyFont="1" applyFill="1" applyBorder="1" applyAlignment="1">
      <alignment horizontal="center"/>
    </xf>
    <xf numFmtId="8" fontId="12" fillId="0" borderId="18" xfId="4" applyNumberFormat="1" applyFont="1" applyFill="1" applyBorder="1" applyAlignment="1">
      <alignment horizontal="center"/>
    </xf>
    <xf numFmtId="8" fontId="18" fillId="0" borderId="19" xfId="4" applyNumberFormat="1" applyFont="1" applyFill="1" applyBorder="1" applyAlignment="1">
      <alignment horizontal="center" wrapText="1"/>
    </xf>
    <xf numFmtId="8" fontId="4" fillId="0" borderId="20" xfId="1" applyNumberFormat="1" applyFont="1" applyFill="1" applyBorder="1" applyAlignment="1">
      <alignment horizontal="right"/>
    </xf>
    <xf numFmtId="8" fontId="4" fillId="0" borderId="3" xfId="1" applyNumberFormat="1" applyFont="1" applyFill="1" applyBorder="1"/>
    <xf numFmtId="0" fontId="12" fillId="0" borderId="0" xfId="0" applyFont="1" applyBorder="1" applyAlignment="1">
      <alignment horizontal="left" wrapText="1"/>
    </xf>
    <xf numFmtId="8" fontId="18" fillId="0" borderId="21" xfId="4" applyNumberFormat="1" applyFont="1" applyFill="1" applyBorder="1" applyAlignment="1">
      <alignment horizontal="center" wrapText="1"/>
    </xf>
    <xf numFmtId="0" fontId="0" fillId="0" borderId="0" xfId="0" applyFill="1"/>
    <xf numFmtId="8" fontId="4" fillId="0" borderId="20" xfId="4" applyNumberFormat="1" applyFont="1" applyFill="1" applyBorder="1" applyAlignment="1">
      <alignment horizontal="right"/>
    </xf>
    <xf numFmtId="0" fontId="4" fillId="0" borderId="2" xfId="3" applyFont="1" applyFill="1" applyBorder="1" applyAlignment="1">
      <alignment horizontal="left"/>
    </xf>
    <xf numFmtId="0" fontId="14" fillId="0" borderId="22" xfId="4" applyFont="1" applyFill="1" applyBorder="1" applyAlignment="1">
      <alignment horizontal="left"/>
    </xf>
    <xf numFmtId="0" fontId="12" fillId="0" borderId="0" xfId="0" applyFont="1" applyFill="1" applyBorder="1" applyAlignment="1">
      <alignment horizontal="left" wrapText="1"/>
    </xf>
    <xf numFmtId="0" fontId="12" fillId="0" borderId="0" xfId="0" applyFont="1" applyFill="1" applyBorder="1" applyAlignment="1"/>
    <xf numFmtId="0" fontId="12" fillId="0" borderId="0" xfId="0" applyFont="1" applyFill="1" applyBorder="1" applyAlignment="1">
      <alignment horizontal="left"/>
    </xf>
    <xf numFmtId="44" fontId="4" fillId="0" borderId="20" xfId="1" applyFont="1" applyFill="1" applyBorder="1" applyAlignment="1">
      <alignment horizontal="right"/>
    </xf>
    <xf numFmtId="0" fontId="15" fillId="0" borderId="2" xfId="3" applyFont="1" applyFill="1" applyBorder="1" applyAlignment="1">
      <alignment horizontal="left"/>
    </xf>
    <xf numFmtId="0" fontId="19" fillId="0" borderId="0" xfId="0" applyFont="1" applyFill="1"/>
    <xf numFmtId="0" fontId="4" fillId="0" borderId="23" xfId="3" applyFont="1" applyFill="1" applyBorder="1" applyAlignment="1">
      <alignment horizontal="left"/>
    </xf>
    <xf numFmtId="0" fontId="15" fillId="0" borderId="23" xfId="3" applyFont="1" applyFill="1" applyBorder="1" applyAlignment="1">
      <alignment horizontal="left"/>
    </xf>
    <xf numFmtId="0" fontId="1" fillId="0" borderId="0" xfId="3" applyFill="1"/>
    <xf numFmtId="0" fontId="1" fillId="0" borderId="0" xfId="3" applyFill="1" applyAlignment="1">
      <alignment horizontal="right"/>
    </xf>
    <xf numFmtId="0" fontId="0" fillId="0" borderId="0" xfId="0" applyBorder="1"/>
    <xf numFmtId="0" fontId="4" fillId="0" borderId="10" xfId="0" applyFont="1" applyBorder="1" applyAlignment="1">
      <alignment horizontal="left" indent="1"/>
    </xf>
    <xf numFmtId="0" fontId="17" fillId="0" borderId="10" xfId="0" applyFont="1" applyBorder="1" applyAlignment="1">
      <alignment horizontal="left" indent="1"/>
    </xf>
    <xf numFmtId="0" fontId="13" fillId="0" borderId="1" xfId="0" applyFont="1" applyBorder="1"/>
    <xf numFmtId="0" fontId="4" fillId="0" borderId="0" xfId="0" applyFont="1" applyBorder="1" applyAlignment="1">
      <alignment horizontal="left" wrapText="1"/>
    </xf>
    <xf numFmtId="0" fontId="4" fillId="0" borderId="0" xfId="0" applyFont="1" applyBorder="1" applyAlignment="1"/>
    <xf numFmtId="44" fontId="4" fillId="0" borderId="24" xfId="1" applyFont="1" applyBorder="1" applyAlignment="1"/>
    <xf numFmtId="44" fontId="4" fillId="0" borderId="25" xfId="1" applyFont="1" applyBorder="1" applyAlignment="1"/>
    <xf numFmtId="44" fontId="4" fillId="0" borderId="20" xfId="1" applyFont="1" applyBorder="1" applyAlignment="1"/>
    <xf numFmtId="0" fontId="15" fillId="0" borderId="26" xfId="0" applyFont="1" applyFill="1" applyBorder="1"/>
    <xf numFmtId="9" fontId="18" fillId="0" borderId="27" xfId="4" applyNumberFormat="1" applyFont="1" applyFill="1" applyBorder="1" applyAlignment="1">
      <alignment horizontal="center" wrapText="1"/>
    </xf>
    <xf numFmtId="8" fontId="18" fillId="0" borderId="27" xfId="4" applyNumberFormat="1" applyFont="1" applyFill="1" applyBorder="1" applyAlignment="1">
      <alignment horizontal="center" wrapText="1"/>
    </xf>
    <xf numFmtId="42" fontId="18" fillId="0" borderId="28" xfId="4" applyNumberFormat="1" applyFont="1" applyFill="1" applyBorder="1" applyAlignment="1">
      <alignment horizontal="center" wrapText="1"/>
    </xf>
    <xf numFmtId="0" fontId="14" fillId="0" borderId="18" xfId="3" applyFont="1" applyFill="1" applyBorder="1"/>
    <xf numFmtId="0" fontId="4" fillId="0" borderId="20" xfId="3" applyNumberFormat="1" applyFont="1" applyFill="1" applyBorder="1" applyAlignment="1">
      <alignment horizontal="right"/>
    </xf>
    <xf numFmtId="0" fontId="15" fillId="2" borderId="18" xfId="3" applyNumberFormat="1" applyFont="1" applyFill="1" applyBorder="1" applyAlignment="1">
      <alignment horizontal="right"/>
    </xf>
    <xf numFmtId="44" fontId="15" fillId="2" borderId="18" xfId="1" applyFont="1" applyFill="1" applyBorder="1" applyAlignment="1">
      <alignment horizontal="right"/>
    </xf>
    <xf numFmtId="44" fontId="4" fillId="0" borderId="3" xfId="1" applyFont="1" applyFill="1" applyBorder="1" applyAlignment="1">
      <alignment horizontal="right"/>
    </xf>
    <xf numFmtId="44" fontId="15" fillId="0" borderId="18" xfId="1" applyFont="1" applyFill="1" applyBorder="1" applyAlignment="1">
      <alignment horizontal="right"/>
    </xf>
    <xf numFmtId="44" fontId="15" fillId="0" borderId="29" xfId="1" applyFont="1" applyFill="1" applyBorder="1" applyAlignment="1">
      <alignment horizontal="right"/>
    </xf>
    <xf numFmtId="44" fontId="4" fillId="0" borderId="20" xfId="1" applyFont="1" applyBorder="1" applyAlignment="1">
      <alignment horizontal="right"/>
    </xf>
    <xf numFmtId="8" fontId="15" fillId="0" borderId="18" xfId="4" applyNumberFormat="1" applyFont="1" applyFill="1" applyBorder="1" applyAlignment="1">
      <alignment horizontal="right"/>
    </xf>
    <xf numFmtId="8" fontId="15" fillId="0" borderId="30" xfId="4" applyNumberFormat="1" applyFont="1" applyFill="1" applyBorder="1" applyAlignment="1">
      <alignment horizontal="right"/>
    </xf>
    <xf numFmtId="8" fontId="15" fillId="0" borderId="31" xfId="4" applyNumberFormat="1" applyFont="1" applyFill="1" applyBorder="1" applyAlignment="1">
      <alignment horizontal="right"/>
    </xf>
    <xf numFmtId="0" fontId="4" fillId="2" borderId="32" xfId="4" applyFont="1" applyFill="1" applyBorder="1" applyAlignment="1">
      <alignment horizontal="center"/>
    </xf>
    <xf numFmtId="0" fontId="12" fillId="0" borderId="33" xfId="4" applyFont="1" applyFill="1" applyBorder="1" applyAlignment="1">
      <alignment horizontal="center"/>
    </xf>
    <xf numFmtId="0" fontId="4" fillId="2" borderId="34" xfId="4" applyFont="1" applyFill="1" applyBorder="1" applyAlignment="1">
      <alignment horizontal="left"/>
    </xf>
    <xf numFmtId="185" fontId="4" fillId="0" borderId="1" xfId="4" applyNumberFormat="1" applyFont="1" applyFill="1" applyBorder="1" applyAlignment="1">
      <alignment horizontal="left"/>
    </xf>
    <xf numFmtId="0" fontId="4" fillId="0" borderId="1" xfId="4" applyFont="1" applyFill="1" applyBorder="1" applyAlignment="1">
      <alignment horizontal="left"/>
    </xf>
    <xf numFmtId="0" fontId="4" fillId="0" borderId="10" xfId="4" applyFont="1" applyFill="1" applyBorder="1" applyAlignment="1">
      <alignment horizontal="left"/>
    </xf>
    <xf numFmtId="0" fontId="11" fillId="0" borderId="33" xfId="0" applyFont="1" applyBorder="1" applyAlignment="1"/>
    <xf numFmtId="0" fontId="0" fillId="0" borderId="20" xfId="0" applyFill="1" applyBorder="1" applyAlignment="1">
      <alignment horizontal="right"/>
    </xf>
    <xf numFmtId="44" fontId="0" fillId="0" borderId="0" xfId="0" applyNumberFormat="1"/>
    <xf numFmtId="8" fontId="18" fillId="0" borderId="35" xfId="4" applyNumberFormat="1" applyFont="1" applyFill="1" applyBorder="1" applyAlignment="1">
      <alignment horizontal="center" wrapText="1"/>
    </xf>
    <xf numFmtId="0" fontId="11" fillId="0" borderId="22" xfId="0" applyFont="1" applyBorder="1" applyAlignment="1"/>
    <xf numFmtId="175" fontId="4" fillId="0" borderId="1" xfId="0" applyNumberFormat="1" applyFont="1" applyBorder="1" applyAlignment="1">
      <alignment horizontal="left" indent="1"/>
    </xf>
    <xf numFmtId="1" fontId="4" fillId="0" borderId="1" xfId="0" applyNumberFormat="1" applyFont="1" applyBorder="1" applyAlignment="1">
      <alignment horizontal="left" indent="1"/>
    </xf>
    <xf numFmtId="22" fontId="0" fillId="0" borderId="0" xfId="0" applyNumberFormat="1"/>
    <xf numFmtId="0" fontId="19" fillId="0" borderId="36" xfId="0" applyFont="1" applyBorder="1"/>
    <xf numFmtId="0" fontId="11" fillId="0" borderId="20" xfId="0" applyFont="1" applyBorder="1"/>
    <xf numFmtId="0" fontId="13" fillId="0" borderId="37" xfId="0" applyFont="1" applyBorder="1"/>
    <xf numFmtId="0" fontId="14" fillId="0" borderId="38" xfId="0" applyFont="1" applyBorder="1" applyAlignment="1"/>
    <xf numFmtId="0" fontId="12" fillId="0" borderId="39" xfId="0" applyFont="1" applyBorder="1" applyAlignment="1">
      <alignment horizontal="right"/>
    </xf>
    <xf numFmtId="44" fontId="4" fillId="0" borderId="7" xfId="1" applyFont="1" applyBorder="1" applyAlignment="1">
      <alignment horizontal="right"/>
    </xf>
    <xf numFmtId="44" fontId="4" fillId="0" borderId="3" xfId="1" applyFont="1" applyBorder="1" applyAlignment="1">
      <alignment horizontal="right"/>
    </xf>
    <xf numFmtId="44" fontId="4" fillId="0" borderId="36" xfId="1" applyFont="1" applyBorder="1" applyAlignment="1">
      <alignment horizontal="right"/>
    </xf>
    <xf numFmtId="0" fontId="4" fillId="0" borderId="36" xfId="0" applyFont="1" applyFill="1" applyBorder="1" applyAlignment="1"/>
    <xf numFmtId="0" fontId="4" fillId="0" borderId="20" xfId="0" applyFont="1" applyFill="1" applyBorder="1" applyAlignment="1"/>
    <xf numFmtId="0" fontId="4" fillId="2" borderId="20" xfId="0" applyFont="1" applyFill="1" applyBorder="1" applyAlignment="1"/>
    <xf numFmtId="0" fontId="11" fillId="0" borderId="23" xfId="0" applyFont="1" applyBorder="1" applyAlignment="1"/>
    <xf numFmtId="0" fontId="11" fillId="0" borderId="40" xfId="0" applyFont="1" applyBorder="1"/>
    <xf numFmtId="44" fontId="4" fillId="0" borderId="41" xfId="1" applyFont="1" applyBorder="1" applyAlignment="1">
      <alignment horizontal="right"/>
    </xf>
    <xf numFmtId="0" fontId="11" fillId="0" borderId="36" xfId="0" applyFont="1" applyBorder="1"/>
    <xf numFmtId="0" fontId="14" fillId="0" borderId="42" xfId="0" applyFont="1" applyBorder="1" applyAlignment="1"/>
    <xf numFmtId="0" fontId="27" fillId="0" borderId="43" xfId="0" applyFont="1" applyBorder="1"/>
    <xf numFmtId="0" fontId="15" fillId="0" borderId="43" xfId="0" applyFont="1" applyFill="1" applyBorder="1" applyAlignment="1"/>
    <xf numFmtId="44" fontId="15" fillId="0" borderId="43" xfId="1" applyFont="1" applyBorder="1" applyAlignment="1">
      <alignment horizontal="right"/>
    </xf>
    <xf numFmtId="44" fontId="15" fillId="0" borderId="44" xfId="1" applyFont="1" applyBorder="1" applyAlignment="1">
      <alignment horizontal="right"/>
    </xf>
    <xf numFmtId="0" fontId="19" fillId="0" borderId="40" xfId="0" applyFont="1" applyBorder="1"/>
    <xf numFmtId="0" fontId="4" fillId="2" borderId="36" xfId="0" applyFont="1" applyFill="1" applyBorder="1" applyAlignment="1"/>
    <xf numFmtId="0" fontId="15" fillId="2" borderId="43" xfId="0" applyFont="1" applyFill="1" applyBorder="1" applyAlignment="1"/>
    <xf numFmtId="9" fontId="4" fillId="2" borderId="40" xfId="5" applyFont="1" applyFill="1" applyBorder="1" applyAlignment="1"/>
    <xf numFmtId="0" fontId="19" fillId="0" borderId="43" xfId="0" applyFont="1" applyBorder="1"/>
    <xf numFmtId="0" fontId="4" fillId="2" borderId="43" xfId="0" applyFont="1" applyFill="1" applyBorder="1" applyAlignment="1"/>
    <xf numFmtId="0" fontId="11" fillId="0" borderId="45" xfId="0" applyFont="1" applyBorder="1" applyAlignment="1"/>
    <xf numFmtId="0" fontId="19" fillId="0" borderId="27" xfId="0" applyFont="1" applyBorder="1"/>
    <xf numFmtId="0" fontId="4" fillId="2" borderId="27" xfId="0" applyFont="1" applyFill="1" applyBorder="1" applyAlignment="1"/>
    <xf numFmtId="44" fontId="4" fillId="0" borderId="28" xfId="1" applyFont="1" applyBorder="1" applyAlignment="1">
      <alignment horizontal="right"/>
    </xf>
    <xf numFmtId="8" fontId="4" fillId="2" borderId="36" xfId="1" applyNumberFormat="1" applyFont="1" applyFill="1" applyBorder="1" applyAlignment="1">
      <alignment horizontal="right"/>
    </xf>
    <xf numFmtId="186" fontId="4" fillId="0" borderId="46" xfId="5" applyNumberFormat="1" applyFont="1" applyFill="1" applyBorder="1"/>
    <xf numFmtId="8" fontId="4" fillId="0" borderId="3" xfId="1" applyNumberFormat="1" applyFont="1" applyFill="1" applyBorder="1" applyAlignment="1">
      <alignment horizontal="right"/>
    </xf>
    <xf numFmtId="8" fontId="12" fillId="0" borderId="47" xfId="4" applyNumberFormat="1" applyFont="1" applyFill="1" applyBorder="1" applyAlignment="1">
      <alignment horizontal="center"/>
    </xf>
    <xf numFmtId="8" fontId="12" fillId="0" borderId="48" xfId="4" applyNumberFormat="1" applyFont="1" applyFill="1" applyBorder="1" applyAlignment="1">
      <alignment horizontal="center"/>
    </xf>
    <xf numFmtId="8" fontId="4" fillId="0" borderId="14" xfId="1" applyNumberFormat="1" applyFont="1" applyFill="1" applyBorder="1" applyAlignment="1">
      <alignment horizontal="right"/>
    </xf>
    <xf numFmtId="8" fontId="4" fillId="0" borderId="49" xfId="1" applyNumberFormat="1" applyFont="1" applyFill="1" applyBorder="1" applyAlignment="1">
      <alignment horizontal="right"/>
    </xf>
    <xf numFmtId="8" fontId="15" fillId="0" borderId="47" xfId="4" applyNumberFormat="1" applyFont="1" applyFill="1" applyBorder="1" applyAlignment="1">
      <alignment horizontal="right"/>
    </xf>
    <xf numFmtId="8" fontId="15" fillId="0" borderId="48" xfId="4" applyNumberFormat="1" applyFont="1" applyFill="1" applyBorder="1" applyAlignment="1">
      <alignment horizontal="right"/>
    </xf>
    <xf numFmtId="8" fontId="15" fillId="0" borderId="50" xfId="4" applyNumberFormat="1" applyFont="1" applyFill="1" applyBorder="1" applyAlignment="1">
      <alignment horizontal="right"/>
    </xf>
    <xf numFmtId="8" fontId="15" fillId="0" borderId="51" xfId="4" applyNumberFormat="1" applyFont="1" applyFill="1" applyBorder="1" applyAlignment="1">
      <alignment horizontal="right"/>
    </xf>
    <xf numFmtId="0" fontId="12" fillId="0" borderId="29" xfId="4" applyFont="1" applyFill="1" applyBorder="1" applyAlignment="1">
      <alignment horizontal="center"/>
    </xf>
    <xf numFmtId="0" fontId="14" fillId="0" borderId="52" xfId="4" applyFont="1" applyFill="1" applyBorder="1" applyAlignment="1">
      <alignment horizontal="left"/>
    </xf>
    <xf numFmtId="0" fontId="4" fillId="0" borderId="3" xfId="4" applyFont="1" applyFill="1" applyBorder="1" applyAlignment="1">
      <alignment horizontal="left"/>
    </xf>
    <xf numFmtId="0" fontId="14" fillId="0" borderId="3" xfId="4" applyFont="1" applyFill="1" applyBorder="1" applyAlignment="1">
      <alignment horizontal="left"/>
    </xf>
    <xf numFmtId="0" fontId="14" fillId="0" borderId="29" xfId="4" applyFont="1" applyFill="1" applyBorder="1" applyAlignment="1">
      <alignment horizontal="left"/>
    </xf>
    <xf numFmtId="0" fontId="14" fillId="0" borderId="31" xfId="4" applyFont="1" applyFill="1" applyBorder="1" applyAlignment="1">
      <alignment horizontal="left"/>
    </xf>
    <xf numFmtId="8" fontId="4" fillId="0" borderId="14" xfId="4" applyNumberFormat="1" applyFont="1" applyFill="1" applyBorder="1" applyAlignment="1">
      <alignment horizontal="right"/>
    </xf>
    <xf numFmtId="8" fontId="12" fillId="0" borderId="53" xfId="4" applyNumberFormat="1" applyFont="1" applyFill="1" applyBorder="1" applyAlignment="1">
      <alignment horizontal="center"/>
    </xf>
    <xf numFmtId="186" fontId="4" fillId="0" borderId="54" xfId="5" applyNumberFormat="1" applyFont="1" applyFill="1" applyBorder="1"/>
    <xf numFmtId="9" fontId="12" fillId="0" borderId="47" xfId="4" applyNumberFormat="1" applyFont="1" applyFill="1" applyBorder="1" applyAlignment="1">
      <alignment horizontal="center"/>
    </xf>
    <xf numFmtId="186" fontId="4" fillId="2" borderId="55" xfId="5" applyNumberFormat="1" applyFont="1" applyFill="1" applyBorder="1"/>
    <xf numFmtId="8" fontId="4" fillId="2" borderId="52" xfId="1" applyNumberFormat="1" applyFont="1" applyFill="1" applyBorder="1"/>
    <xf numFmtId="8" fontId="15" fillId="2" borderId="56" xfId="4" applyNumberFormat="1" applyFont="1" applyFill="1" applyBorder="1" applyAlignment="1">
      <alignment horizontal="right"/>
    </xf>
    <xf numFmtId="8" fontId="15" fillId="2" borderId="57" xfId="4" applyNumberFormat="1" applyFont="1" applyFill="1" applyBorder="1" applyAlignment="1">
      <alignment horizontal="right"/>
    </xf>
    <xf numFmtId="8" fontId="4" fillId="2" borderId="57" xfId="1" applyNumberFormat="1" applyFont="1" applyFill="1" applyBorder="1" applyAlignment="1" applyProtection="1">
      <alignment horizontal="right"/>
      <protection locked="0" hidden="1"/>
    </xf>
    <xf numFmtId="8" fontId="4" fillId="2" borderId="58" xfId="1" applyNumberFormat="1" applyFont="1" applyFill="1" applyBorder="1" applyAlignment="1" applyProtection="1">
      <alignment horizontal="right"/>
      <protection locked="0" hidden="1"/>
    </xf>
    <xf numFmtId="8" fontId="4" fillId="2" borderId="56" xfId="1" applyNumberFormat="1" applyFont="1" applyFill="1" applyBorder="1" applyAlignment="1">
      <alignment horizontal="right"/>
    </xf>
    <xf numFmtId="8" fontId="4" fillId="2" borderId="52" xfId="1" applyNumberFormat="1" applyFont="1" applyFill="1" applyBorder="1" applyAlignment="1">
      <alignment horizontal="right"/>
    </xf>
    <xf numFmtId="8" fontId="4" fillId="2" borderId="57" xfId="1" applyNumberFormat="1" applyFont="1" applyFill="1" applyBorder="1" applyAlignment="1">
      <alignment horizontal="right"/>
    </xf>
    <xf numFmtId="8" fontId="4" fillId="2" borderId="58" xfId="1" applyNumberFormat="1" applyFont="1" applyFill="1" applyBorder="1" applyAlignment="1">
      <alignment horizontal="right"/>
    </xf>
    <xf numFmtId="186" fontId="4" fillId="2" borderId="59" xfId="5" applyNumberFormat="1" applyFont="1" applyFill="1" applyBorder="1"/>
    <xf numFmtId="0" fontId="0" fillId="0" borderId="0" xfId="0" applyFill="1" applyBorder="1"/>
    <xf numFmtId="186" fontId="4" fillId="2" borderId="58" xfId="5" applyNumberFormat="1" applyFont="1" applyFill="1" applyBorder="1"/>
    <xf numFmtId="8" fontId="4" fillId="2" borderId="58" xfId="4" applyNumberFormat="1" applyFont="1" applyFill="1" applyBorder="1"/>
    <xf numFmtId="0" fontId="14" fillId="0" borderId="8" xfId="4" applyFont="1" applyFill="1" applyBorder="1" applyAlignment="1">
      <alignment horizontal="left"/>
    </xf>
    <xf numFmtId="0" fontId="15" fillId="0" borderId="7" xfId="4" applyFont="1" applyFill="1" applyBorder="1" applyAlignment="1">
      <alignment horizontal="left"/>
    </xf>
    <xf numFmtId="0" fontId="14" fillId="0" borderId="7" xfId="4" applyFont="1" applyFill="1" applyBorder="1" applyAlignment="1">
      <alignment horizontal="left"/>
    </xf>
    <xf numFmtId="0" fontId="4" fillId="0" borderId="16" xfId="4" applyFont="1" applyFill="1" applyBorder="1" applyAlignment="1">
      <alignment horizontal="left"/>
    </xf>
    <xf numFmtId="0" fontId="15" fillId="0" borderId="60" xfId="4" applyFont="1" applyFill="1" applyBorder="1" applyAlignment="1">
      <alignment horizontal="left"/>
    </xf>
    <xf numFmtId="8" fontId="15" fillId="0" borderId="61" xfId="4" applyNumberFormat="1" applyFont="1" applyFill="1" applyBorder="1" applyAlignment="1">
      <alignment horizontal="right"/>
    </xf>
    <xf numFmtId="8" fontId="15" fillId="0" borderId="19" xfId="4" applyNumberFormat="1" applyFont="1" applyFill="1" applyBorder="1" applyAlignment="1">
      <alignment horizontal="right"/>
    </xf>
    <xf numFmtId="8" fontId="15" fillId="0" borderId="62" xfId="4" applyNumberFormat="1" applyFont="1" applyFill="1" applyBorder="1" applyAlignment="1">
      <alignment horizontal="right"/>
    </xf>
    <xf numFmtId="8" fontId="15" fillId="0" borderId="60" xfId="4" applyNumberFormat="1" applyFont="1" applyFill="1" applyBorder="1" applyAlignment="1">
      <alignment horizontal="right"/>
    </xf>
    <xf numFmtId="8" fontId="15" fillId="0" borderId="63" xfId="4" applyNumberFormat="1" applyFont="1" applyFill="1" applyBorder="1" applyAlignment="1">
      <alignment horizontal="right"/>
    </xf>
    <xf numFmtId="186" fontId="4" fillId="2" borderId="52" xfId="5" applyNumberFormat="1" applyFont="1" applyFill="1" applyBorder="1"/>
    <xf numFmtId="8" fontId="4" fillId="2" borderId="52" xfId="4" applyNumberFormat="1" applyFont="1" applyFill="1" applyBorder="1"/>
    <xf numFmtId="8" fontId="4" fillId="2" borderId="56" xfId="4" applyNumberFormat="1" applyFont="1" applyFill="1" applyBorder="1" applyAlignment="1">
      <alignment horizontal="right"/>
    </xf>
    <xf numFmtId="8" fontId="4" fillId="2" borderId="57" xfId="4" applyNumberFormat="1" applyFont="1" applyFill="1" applyBorder="1" applyAlignment="1">
      <alignment horizontal="right"/>
    </xf>
    <xf numFmtId="179" fontId="4" fillId="2" borderId="56" xfId="5" applyNumberFormat="1" applyFont="1" applyFill="1" applyBorder="1" applyAlignment="1">
      <alignment horizontal="right"/>
    </xf>
    <xf numFmtId="186" fontId="4" fillId="0" borderId="14" xfId="5" applyNumberFormat="1" applyFont="1" applyFill="1" applyBorder="1"/>
    <xf numFmtId="0" fontId="4" fillId="0" borderId="11" xfId="4" applyFont="1" applyFill="1" applyBorder="1" applyAlignment="1">
      <alignment horizontal="left"/>
    </xf>
    <xf numFmtId="8" fontId="15" fillId="0" borderId="15" xfId="4" applyNumberFormat="1" applyFont="1" applyFill="1" applyBorder="1" applyAlignment="1">
      <alignment horizontal="right"/>
    </xf>
    <xf numFmtId="8" fontId="15" fillId="0" borderId="64" xfId="4" applyNumberFormat="1" applyFont="1" applyFill="1" applyBorder="1" applyAlignment="1">
      <alignment horizontal="right"/>
    </xf>
    <xf numFmtId="0" fontId="4" fillId="0" borderId="65" xfId="0" applyFont="1" applyBorder="1"/>
    <xf numFmtId="0" fontId="4" fillId="0" borderId="2" xfId="0" applyFont="1" applyBorder="1"/>
    <xf numFmtId="0" fontId="4" fillId="2" borderId="20" xfId="0" applyFont="1" applyFill="1" applyBorder="1" applyAlignment="1">
      <alignment horizontal="right"/>
    </xf>
    <xf numFmtId="44" fontId="15" fillId="0" borderId="63" xfId="1" applyFont="1" applyFill="1" applyBorder="1" applyAlignment="1">
      <alignment horizontal="right"/>
    </xf>
    <xf numFmtId="44" fontId="15" fillId="0" borderId="6" xfId="1" applyFont="1" applyFill="1" applyBorder="1" applyAlignment="1">
      <alignment horizontal="right"/>
    </xf>
    <xf numFmtId="0" fontId="11" fillId="0" borderId="42" xfId="0" applyFont="1" applyBorder="1" applyAlignment="1"/>
    <xf numFmtId="0" fontId="11" fillId="0" borderId="43" xfId="0" applyFont="1" applyBorder="1"/>
    <xf numFmtId="1" fontId="4" fillId="0" borderId="43" xfId="0" applyNumberFormat="1" applyFont="1" applyFill="1" applyBorder="1" applyAlignment="1"/>
    <xf numFmtId="0" fontId="19" fillId="2" borderId="43" xfId="0" applyFont="1" applyFill="1" applyBorder="1" applyAlignment="1">
      <alignment horizontal="right"/>
    </xf>
    <xf numFmtId="44" fontId="4" fillId="0" borderId="44" xfId="1" applyFont="1" applyBorder="1" applyAlignment="1">
      <alignment horizontal="right"/>
    </xf>
    <xf numFmtId="171" fontId="15" fillId="0" borderId="44" xfId="1" applyNumberFormat="1" applyFont="1" applyBorder="1" applyAlignment="1">
      <alignment horizontal="right"/>
    </xf>
    <xf numFmtId="186" fontId="15" fillId="0" borderId="14" xfId="5" applyNumberFormat="1" applyFont="1" applyFill="1" applyBorder="1"/>
    <xf numFmtId="0" fontId="11" fillId="0" borderId="3" xfId="4" applyFont="1" applyFill="1" applyBorder="1" applyAlignment="1">
      <alignment horizontal="left"/>
    </xf>
    <xf numFmtId="0" fontId="4" fillId="2" borderId="32" xfId="4" applyFont="1" applyFill="1" applyBorder="1" applyAlignment="1">
      <alignment horizontal="left"/>
    </xf>
    <xf numFmtId="186" fontId="15" fillId="0" borderId="64" xfId="5" applyNumberFormat="1" applyFont="1" applyFill="1" applyBorder="1"/>
    <xf numFmtId="186" fontId="15" fillId="0" borderId="15" xfId="5" applyNumberFormat="1" applyFont="1" applyFill="1" applyBorder="1"/>
    <xf numFmtId="8" fontId="15" fillId="2" borderId="58" xfId="4" applyNumberFormat="1" applyFont="1" applyFill="1" applyBorder="1" applyAlignment="1">
      <alignment horizontal="right"/>
    </xf>
    <xf numFmtId="186" fontId="15" fillId="2" borderId="58" xfId="5" applyNumberFormat="1" applyFont="1" applyFill="1" applyBorder="1"/>
    <xf numFmtId="186" fontId="15" fillId="2" borderId="56" xfId="5" applyNumberFormat="1" applyFont="1" applyFill="1" applyBorder="1"/>
    <xf numFmtId="8" fontId="15" fillId="2" borderId="52" xfId="4" applyNumberFormat="1" applyFont="1" applyFill="1" applyBorder="1" applyAlignment="1">
      <alignment horizontal="right"/>
    </xf>
    <xf numFmtId="186" fontId="4" fillId="2" borderId="56" xfId="5" applyNumberFormat="1" applyFont="1" applyFill="1" applyBorder="1"/>
    <xf numFmtId="8" fontId="4" fillId="2" borderId="56" xfId="4" applyNumberFormat="1" applyFont="1" applyFill="1" applyBorder="1"/>
    <xf numFmtId="0" fontId="4" fillId="0" borderId="66" xfId="4" applyFont="1" applyFill="1" applyBorder="1" applyAlignment="1">
      <alignment horizontal="left"/>
    </xf>
    <xf numFmtId="44" fontId="20" fillId="2" borderId="63" xfId="4" applyNumberFormat="1" applyFont="1" applyFill="1" applyBorder="1" applyAlignment="1">
      <alignment horizontal="right"/>
    </xf>
    <xf numFmtId="0" fontId="14" fillId="0" borderId="6" xfId="4" applyFont="1" applyFill="1" applyBorder="1" applyAlignment="1">
      <alignment horizontal="left"/>
    </xf>
    <xf numFmtId="44" fontId="21" fillId="2" borderId="63" xfId="1" applyNumberFormat="1" applyFont="1" applyFill="1" applyBorder="1" applyAlignment="1">
      <alignment horizontal="right"/>
    </xf>
    <xf numFmtId="0" fontId="4" fillId="0" borderId="33" xfId="4" applyFont="1" applyFill="1" applyBorder="1" applyAlignment="1">
      <alignment horizontal="left"/>
    </xf>
    <xf numFmtId="44" fontId="4" fillId="2" borderId="36" xfId="1" applyFont="1" applyFill="1" applyBorder="1" applyAlignment="1">
      <alignment horizontal="right"/>
    </xf>
    <xf numFmtId="44" fontId="4" fillId="2" borderId="20" xfId="1" applyFont="1" applyFill="1" applyBorder="1" applyAlignment="1">
      <alignment horizontal="right"/>
    </xf>
    <xf numFmtId="44" fontId="4" fillId="2" borderId="7" xfId="1" applyFont="1" applyFill="1" applyBorder="1" applyAlignment="1">
      <alignment horizontal="right"/>
    </xf>
    <xf numFmtId="44" fontId="4" fillId="2" borderId="3" xfId="1" applyFont="1" applyFill="1" applyBorder="1" applyAlignment="1">
      <alignment horizontal="right"/>
    </xf>
    <xf numFmtId="0" fontId="0" fillId="2" borderId="20" xfId="0" applyFill="1" applyBorder="1"/>
    <xf numFmtId="9" fontId="4" fillId="0" borderId="20" xfId="5" applyFont="1" applyFill="1" applyBorder="1" applyAlignment="1">
      <alignment horizontal="right"/>
    </xf>
    <xf numFmtId="0" fontId="4" fillId="2" borderId="2" xfId="4" applyFont="1" applyFill="1" applyBorder="1" applyAlignment="1">
      <alignment horizontal="left"/>
    </xf>
    <xf numFmtId="0" fontId="4" fillId="0" borderId="20" xfId="1" applyNumberFormat="1" applyFont="1" applyFill="1" applyBorder="1" applyAlignment="1">
      <alignment horizontal="right"/>
    </xf>
    <xf numFmtId="0" fontId="19" fillId="0" borderId="20" xfId="0" applyFont="1" applyFill="1" applyBorder="1"/>
    <xf numFmtId="0" fontId="15" fillId="0" borderId="3" xfId="3" applyFont="1" applyFill="1" applyBorder="1"/>
    <xf numFmtId="0" fontId="4" fillId="0" borderId="3" xfId="3" applyFont="1" applyFill="1" applyBorder="1"/>
    <xf numFmtId="0" fontId="19" fillId="0" borderId="3" xfId="0" applyFont="1" applyFill="1" applyBorder="1"/>
    <xf numFmtId="1" fontId="4" fillId="0" borderId="2" xfId="1" applyNumberFormat="1" applyFont="1" applyFill="1" applyBorder="1" applyAlignment="1">
      <alignment horizontal="right"/>
    </xf>
    <xf numFmtId="8" fontId="18" fillId="0" borderId="67" xfId="4" applyNumberFormat="1" applyFont="1" applyFill="1" applyBorder="1" applyAlignment="1">
      <alignment horizontal="center" wrapText="1"/>
    </xf>
    <xf numFmtId="0" fontId="4" fillId="0" borderId="14" xfId="3" applyNumberFormat="1" applyFont="1" applyFill="1" applyBorder="1" applyAlignment="1">
      <alignment horizontal="right"/>
    </xf>
    <xf numFmtId="0" fontId="0" fillId="0" borderId="49" xfId="0" applyFill="1" applyBorder="1"/>
    <xf numFmtId="44" fontId="4" fillId="0" borderId="49" xfId="1" applyFont="1" applyFill="1" applyBorder="1" applyAlignment="1">
      <alignment horizontal="right"/>
    </xf>
    <xf numFmtId="44" fontId="0" fillId="0" borderId="49" xfId="0" applyNumberFormat="1" applyFill="1" applyBorder="1"/>
    <xf numFmtId="0" fontId="15" fillId="2" borderId="56" xfId="4" applyNumberFormat="1" applyFont="1" applyFill="1" applyBorder="1" applyAlignment="1">
      <alignment horizontal="right"/>
    </xf>
    <xf numFmtId="0" fontId="4" fillId="2" borderId="57" xfId="1" applyNumberFormat="1" applyFont="1" applyFill="1" applyBorder="1" applyAlignment="1">
      <alignment horizontal="right"/>
    </xf>
    <xf numFmtId="44" fontId="4" fillId="2" borderId="57" xfId="1" applyFont="1" applyFill="1" applyBorder="1" applyAlignment="1">
      <alignment horizontal="right"/>
    </xf>
    <xf numFmtId="44" fontId="4" fillId="2" borderId="58" xfId="1" applyFont="1" applyFill="1" applyBorder="1" applyAlignment="1">
      <alignment horizontal="right"/>
    </xf>
    <xf numFmtId="1" fontId="4" fillId="2" borderId="32" xfId="1" applyNumberFormat="1" applyFont="1" applyFill="1" applyBorder="1" applyAlignment="1">
      <alignment horizontal="right"/>
    </xf>
    <xf numFmtId="44" fontId="4" fillId="2" borderId="52" xfId="1" applyFont="1" applyFill="1" applyBorder="1" applyAlignment="1">
      <alignment horizontal="right"/>
    </xf>
    <xf numFmtId="0" fontId="1" fillId="0" borderId="68" xfId="3" applyFont="1" applyFill="1" applyBorder="1" applyAlignment="1">
      <alignment horizontal="left"/>
    </xf>
    <xf numFmtId="0" fontId="14" fillId="0" borderId="6" xfId="3" applyFont="1" applyFill="1" applyBorder="1"/>
    <xf numFmtId="0" fontId="15" fillId="2" borderId="15" xfId="3" applyNumberFormat="1" applyFont="1" applyFill="1" applyBorder="1" applyAlignment="1">
      <alignment horizontal="right"/>
    </xf>
    <xf numFmtId="0" fontId="15" fillId="2" borderId="63" xfId="3" applyNumberFormat="1" applyFont="1" applyFill="1" applyBorder="1" applyAlignment="1">
      <alignment horizontal="right"/>
    </xf>
    <xf numFmtId="44" fontId="15" fillId="2" borderId="63" xfId="1" applyFont="1" applyFill="1" applyBorder="1" applyAlignment="1">
      <alignment horizontal="right"/>
    </xf>
    <xf numFmtId="44" fontId="15" fillId="0" borderId="64" xfId="1" applyFont="1" applyFill="1" applyBorder="1" applyAlignment="1">
      <alignment horizontal="right"/>
    </xf>
    <xf numFmtId="1" fontId="15" fillId="2" borderId="68" xfId="1" applyNumberFormat="1" applyFont="1" applyFill="1" applyBorder="1" applyAlignment="1">
      <alignment horizontal="right"/>
    </xf>
    <xf numFmtId="0" fontId="15" fillId="2" borderId="14" xfId="4" applyNumberFormat="1" applyFont="1" applyFill="1" applyBorder="1" applyAlignment="1">
      <alignment horizontal="right"/>
    </xf>
    <xf numFmtId="0" fontId="4" fillId="2" borderId="20" xfId="1" applyNumberFormat="1" applyFont="1" applyFill="1" applyBorder="1" applyAlignment="1">
      <alignment horizontal="right"/>
    </xf>
    <xf numFmtId="0" fontId="11" fillId="2" borderId="17" xfId="3" applyFont="1" applyFill="1" applyBorder="1" applyAlignment="1">
      <alignment horizontal="left"/>
    </xf>
    <xf numFmtId="0" fontId="1" fillId="0" borderId="69" xfId="3" applyFont="1" applyFill="1" applyBorder="1" applyAlignment="1">
      <alignment horizontal="left"/>
    </xf>
    <xf numFmtId="0" fontId="14" fillId="0" borderId="70" xfId="3" applyFont="1" applyFill="1" applyBorder="1"/>
    <xf numFmtId="0" fontId="15" fillId="2" borderId="67" xfId="3" applyNumberFormat="1" applyFont="1" applyFill="1" applyBorder="1" applyAlignment="1">
      <alignment horizontal="right"/>
    </xf>
    <xf numFmtId="0" fontId="15" fillId="2" borderId="21" xfId="3" applyNumberFormat="1" applyFont="1" applyFill="1" applyBorder="1" applyAlignment="1">
      <alignment horizontal="right"/>
    </xf>
    <xf numFmtId="44" fontId="15" fillId="2" borderId="21" xfId="1" applyFont="1" applyFill="1" applyBorder="1" applyAlignment="1">
      <alignment horizontal="right"/>
    </xf>
    <xf numFmtId="1" fontId="4" fillId="2" borderId="56" xfId="1" applyNumberFormat="1" applyFont="1" applyFill="1" applyBorder="1" applyAlignment="1">
      <alignment horizontal="right"/>
    </xf>
    <xf numFmtId="1" fontId="4" fillId="0" borderId="14" xfId="1" applyNumberFormat="1" applyFont="1" applyFill="1" applyBorder="1" applyAlignment="1">
      <alignment horizontal="right"/>
    </xf>
    <xf numFmtId="1" fontId="15" fillId="2" borderId="67" xfId="1" applyNumberFormat="1" applyFont="1" applyFill="1" applyBorder="1" applyAlignment="1">
      <alignment horizontal="right"/>
    </xf>
    <xf numFmtId="44" fontId="15" fillId="0" borderId="21" xfId="1" applyFont="1" applyFill="1" applyBorder="1" applyAlignment="1">
      <alignment horizontal="right"/>
    </xf>
    <xf numFmtId="44" fontId="15" fillId="0" borderId="70" xfId="1" applyFont="1" applyFill="1" applyBorder="1" applyAlignment="1">
      <alignment horizontal="right"/>
    </xf>
    <xf numFmtId="44" fontId="15" fillId="2" borderId="47" xfId="1" applyFont="1" applyFill="1" applyBorder="1" applyAlignment="1">
      <alignment horizontal="right"/>
    </xf>
    <xf numFmtId="44" fontId="15" fillId="0" borderId="71" xfId="1" applyFont="1" applyFill="1" applyBorder="1" applyAlignment="1">
      <alignment horizontal="right"/>
    </xf>
    <xf numFmtId="44" fontId="15" fillId="0" borderId="48" xfId="1" applyFont="1" applyFill="1" applyBorder="1" applyAlignment="1">
      <alignment horizontal="right"/>
    </xf>
    <xf numFmtId="44" fontId="0" fillId="0" borderId="3" xfId="0" applyNumberFormat="1" applyFill="1" applyBorder="1"/>
    <xf numFmtId="0" fontId="4" fillId="0" borderId="41" xfId="3" applyFont="1" applyFill="1" applyBorder="1"/>
    <xf numFmtId="0" fontId="15" fillId="0" borderId="41" xfId="3" applyFont="1" applyFill="1" applyBorder="1"/>
    <xf numFmtId="0" fontId="19" fillId="0" borderId="20" xfId="0" applyFont="1" applyFill="1" applyBorder="1" applyAlignment="1">
      <alignment horizontal="right"/>
    </xf>
    <xf numFmtId="0" fontId="19" fillId="0" borderId="20" xfId="3" applyFont="1" applyFill="1" applyBorder="1" applyAlignment="1">
      <alignment horizontal="center"/>
    </xf>
    <xf numFmtId="0" fontId="19" fillId="0" borderId="20" xfId="0" applyFont="1" applyBorder="1"/>
    <xf numFmtId="0" fontId="11" fillId="0" borderId="2" xfId="4" applyFont="1" applyFill="1" applyBorder="1" applyAlignment="1">
      <alignment horizontal="left"/>
    </xf>
    <xf numFmtId="0" fontId="11" fillId="2" borderId="72" xfId="4" applyFont="1" applyFill="1" applyBorder="1" applyAlignment="1">
      <alignment horizontal="center"/>
    </xf>
    <xf numFmtId="0" fontId="11" fillId="2" borderId="22" xfId="4" applyFont="1" applyFill="1" applyBorder="1" applyAlignment="1">
      <alignment horizontal="center"/>
    </xf>
    <xf numFmtId="0" fontId="19" fillId="0" borderId="68" xfId="3" applyFont="1" applyFill="1" applyBorder="1" applyAlignment="1">
      <alignment horizontal="left"/>
    </xf>
    <xf numFmtId="0" fontId="4" fillId="2" borderId="63" xfId="3" applyNumberFormat="1" applyFont="1" applyFill="1" applyBorder="1" applyAlignment="1">
      <alignment horizontal="right"/>
    </xf>
    <xf numFmtId="44" fontId="4" fillId="2" borderId="63" xfId="1" applyFont="1" applyFill="1" applyBorder="1" applyAlignment="1">
      <alignment horizontal="right"/>
    </xf>
    <xf numFmtId="44" fontId="9" fillId="0" borderId="16" xfId="0" applyNumberFormat="1" applyFont="1" applyFill="1" applyBorder="1"/>
    <xf numFmtId="0" fontId="4" fillId="2" borderId="36" xfId="3" applyNumberFormat="1" applyFont="1" applyFill="1" applyBorder="1" applyAlignment="1">
      <alignment horizontal="right"/>
    </xf>
    <xf numFmtId="44" fontId="15" fillId="2" borderId="36" xfId="1" applyFont="1" applyFill="1" applyBorder="1" applyAlignment="1">
      <alignment horizontal="right"/>
    </xf>
    <xf numFmtId="44" fontId="19" fillId="0" borderId="20" xfId="0" applyNumberFormat="1" applyFont="1" applyBorder="1"/>
    <xf numFmtId="0" fontId="11" fillId="0" borderId="17" xfId="4" applyFont="1" applyFill="1" applyBorder="1" applyAlignment="1">
      <alignment horizontal="left"/>
    </xf>
    <xf numFmtId="0" fontId="19" fillId="3" borderId="45" xfId="3" applyFont="1" applyFill="1" applyBorder="1" applyAlignment="1">
      <alignment horizontal="left"/>
    </xf>
    <xf numFmtId="0" fontId="14" fillId="0" borderId="28" xfId="3" applyFont="1" applyFill="1" applyBorder="1"/>
    <xf numFmtId="0" fontId="19" fillId="2" borderId="27" xfId="0" applyFont="1" applyFill="1" applyBorder="1"/>
    <xf numFmtId="44" fontId="9" fillId="0" borderId="40" xfId="0" applyNumberFormat="1" applyFont="1" applyBorder="1"/>
    <xf numFmtId="0" fontId="19" fillId="2" borderId="18" xfId="0" applyFont="1" applyFill="1" applyBorder="1"/>
    <xf numFmtId="44" fontId="9" fillId="0" borderId="18" xfId="0" applyNumberFormat="1" applyFont="1" applyBorder="1"/>
    <xf numFmtId="1" fontId="4" fillId="2" borderId="15" xfId="1" applyNumberFormat="1" applyFont="1" applyFill="1" applyBorder="1" applyAlignment="1">
      <alignment horizontal="right"/>
    </xf>
    <xf numFmtId="1" fontId="4" fillId="2" borderId="13" xfId="1" applyNumberFormat="1" applyFont="1" applyFill="1" applyBorder="1" applyAlignment="1">
      <alignment horizontal="right"/>
    </xf>
    <xf numFmtId="44" fontId="19" fillId="2" borderId="73" xfId="0" applyNumberFormat="1" applyFont="1" applyFill="1" applyBorder="1"/>
    <xf numFmtId="44" fontId="19" fillId="2" borderId="47" xfId="0" applyNumberFormat="1" applyFont="1" applyFill="1" applyBorder="1"/>
    <xf numFmtId="0" fontId="4" fillId="2" borderId="56" xfId="4" applyNumberFormat="1" applyFont="1" applyFill="1" applyBorder="1" applyAlignment="1">
      <alignment horizontal="right"/>
    </xf>
    <xf numFmtId="44" fontId="19" fillId="0" borderId="49" xfId="0" applyNumberFormat="1" applyFont="1" applyFill="1" applyBorder="1"/>
    <xf numFmtId="0" fontId="4" fillId="2" borderId="15" xfId="3" applyNumberFormat="1" applyFont="1" applyFill="1" applyBorder="1" applyAlignment="1">
      <alignment horizontal="right"/>
    </xf>
    <xf numFmtId="44" fontId="9" fillId="0" borderId="64" xfId="0" applyNumberFormat="1" applyFont="1" applyFill="1" applyBorder="1"/>
    <xf numFmtId="0" fontId="4" fillId="2" borderId="13" xfId="3" applyNumberFormat="1" applyFont="1" applyFill="1" applyBorder="1" applyAlignment="1">
      <alignment horizontal="right"/>
    </xf>
    <xf numFmtId="44" fontId="19" fillId="2" borderId="74" xfId="0" applyNumberFormat="1" applyFont="1" applyFill="1" applyBorder="1"/>
    <xf numFmtId="0" fontId="4" fillId="0" borderId="14" xfId="4" applyNumberFormat="1" applyFont="1" applyFill="1" applyBorder="1" applyAlignment="1">
      <alignment horizontal="right"/>
    </xf>
    <xf numFmtId="0" fontId="19" fillId="0" borderId="14" xfId="3" applyFont="1" applyFill="1" applyBorder="1" applyAlignment="1">
      <alignment horizontal="center"/>
    </xf>
    <xf numFmtId="0" fontId="19" fillId="0" borderId="14" xfId="0" applyFont="1" applyFill="1" applyBorder="1"/>
    <xf numFmtId="0" fontId="19" fillId="0" borderId="14" xfId="0" applyFont="1" applyBorder="1"/>
    <xf numFmtId="0" fontId="19" fillId="2" borderId="75" xfId="0" applyFont="1" applyFill="1" applyBorder="1"/>
    <xf numFmtId="44" fontId="9" fillId="0" borderId="76" xfId="0" applyNumberFormat="1" applyFont="1" applyBorder="1"/>
    <xf numFmtId="0" fontId="19" fillId="2" borderId="47" xfId="0" applyFont="1" applyFill="1" applyBorder="1"/>
    <xf numFmtId="44" fontId="9" fillId="0" borderId="48" xfId="0" applyNumberFormat="1" applyFont="1" applyBorder="1"/>
    <xf numFmtId="8" fontId="15" fillId="2" borderId="63" xfId="4" applyNumberFormat="1" applyFont="1" applyFill="1" applyBorder="1" applyAlignment="1">
      <alignment horizontal="right"/>
    </xf>
    <xf numFmtId="186" fontId="15" fillId="0" borderId="49" xfId="5" applyNumberFormat="1" applyFont="1" applyFill="1" applyBorder="1"/>
    <xf numFmtId="186" fontId="15" fillId="0" borderId="3" xfId="5" applyNumberFormat="1" applyFont="1" applyFill="1" applyBorder="1"/>
    <xf numFmtId="186" fontId="15" fillId="0" borderId="6" xfId="5" applyNumberFormat="1" applyFont="1" applyFill="1" applyBorder="1"/>
    <xf numFmtId="44" fontId="22" fillId="2" borderId="77" xfId="1" applyNumberFormat="1" applyFont="1" applyFill="1" applyBorder="1" applyAlignment="1">
      <alignment horizontal="right"/>
    </xf>
    <xf numFmtId="44" fontId="15" fillId="0" borderId="77" xfId="1" applyNumberFormat="1" applyFont="1" applyFill="1" applyBorder="1" applyAlignment="1">
      <alignment horizontal="right"/>
    </xf>
    <xf numFmtId="44" fontId="15" fillId="0" borderId="78" xfId="1" applyNumberFormat="1" applyFont="1" applyFill="1" applyBorder="1" applyAlignment="1">
      <alignment horizontal="right"/>
    </xf>
    <xf numFmtId="44" fontId="15" fillId="0" borderId="79" xfId="1" applyNumberFormat="1" applyFont="1" applyFill="1" applyBorder="1" applyAlignment="1">
      <alignment horizontal="right"/>
    </xf>
    <xf numFmtId="10" fontId="15" fillId="0" borderId="77" xfId="5" applyNumberFormat="1" applyFont="1" applyBorder="1" applyAlignment="1">
      <alignment horizontal="right"/>
    </xf>
    <xf numFmtId="10" fontId="15" fillId="0" borderId="80" xfId="5" applyNumberFormat="1" applyFont="1" applyBorder="1" applyAlignment="1">
      <alignment horizontal="right"/>
    </xf>
    <xf numFmtId="0" fontId="11" fillId="0" borderId="81" xfId="0" applyFont="1" applyBorder="1"/>
    <xf numFmtId="0" fontId="4" fillId="2" borderId="81" xfId="0" applyFont="1" applyFill="1" applyBorder="1" applyAlignment="1"/>
    <xf numFmtId="10" fontId="4" fillId="0" borderId="14" xfId="5" applyNumberFormat="1" applyFont="1" applyFill="1" applyBorder="1" applyAlignment="1">
      <alignment horizontal="right"/>
    </xf>
    <xf numFmtId="10" fontId="15" fillId="0" borderId="61" xfId="5" applyNumberFormat="1" applyFont="1" applyFill="1" applyBorder="1" applyAlignment="1">
      <alignment horizontal="right"/>
    </xf>
    <xf numFmtId="10" fontId="15" fillId="2" borderId="56" xfId="5" applyNumberFormat="1" applyFont="1" applyFill="1" applyBorder="1" applyAlignment="1">
      <alignment horizontal="right"/>
    </xf>
    <xf numFmtId="10" fontId="15" fillId="0" borderId="15" xfId="5" applyNumberFormat="1" applyFont="1" applyFill="1" applyBorder="1" applyAlignment="1">
      <alignment horizontal="right"/>
    </xf>
    <xf numFmtId="10" fontId="15" fillId="0" borderId="73" xfId="5" applyNumberFormat="1" applyFont="1" applyFill="1" applyBorder="1" applyAlignment="1">
      <alignment horizontal="right"/>
    </xf>
    <xf numFmtId="10" fontId="15" fillId="0" borderId="50" xfId="5" applyNumberFormat="1" applyFont="1" applyFill="1" applyBorder="1" applyAlignment="1">
      <alignment horizontal="right"/>
    </xf>
    <xf numFmtId="0" fontId="0" fillId="2" borderId="41" xfId="0" applyFill="1" applyBorder="1"/>
    <xf numFmtId="0" fontId="14" fillId="0" borderId="69" xfId="0" applyFont="1" applyBorder="1" applyAlignment="1"/>
    <xf numFmtId="171" fontId="15" fillId="0" borderId="70" xfId="1" applyNumberFormat="1" applyFont="1" applyBorder="1" applyAlignment="1">
      <alignment horizontal="right"/>
    </xf>
    <xf numFmtId="44" fontId="4" fillId="0" borderId="81" xfId="1" applyFont="1" applyBorder="1" applyAlignment="1">
      <alignment horizontal="right"/>
    </xf>
    <xf numFmtId="0" fontId="0" fillId="0" borderId="44" xfId="0" applyBorder="1"/>
    <xf numFmtId="0" fontId="4" fillId="2" borderId="44" xfId="0" applyFont="1" applyFill="1" applyBorder="1" applyAlignment="1"/>
    <xf numFmtId="44" fontId="15" fillId="0" borderId="26" xfId="1" applyFont="1" applyBorder="1" applyAlignment="1">
      <alignment horizontal="right"/>
    </xf>
    <xf numFmtId="0" fontId="12" fillId="0" borderId="82" xfId="0" applyFont="1" applyBorder="1" applyAlignment="1">
      <alignment horizontal="center" wrapText="1"/>
    </xf>
    <xf numFmtId="0" fontId="12" fillId="0" borderId="82" xfId="0" applyFont="1" applyBorder="1" applyAlignment="1">
      <alignment horizontal="right"/>
    </xf>
    <xf numFmtId="0" fontId="13" fillId="0" borderId="37" xfId="0" applyFont="1" applyBorder="1" applyAlignment="1"/>
    <xf numFmtId="0" fontId="27" fillId="0" borderId="0" xfId="0" applyFont="1"/>
    <xf numFmtId="0" fontId="5" fillId="0" borderId="0" xfId="0" applyFont="1" applyAlignment="1">
      <alignment horizontal="center"/>
    </xf>
    <xf numFmtId="0" fontId="12" fillId="0" borderId="28" xfId="0" applyFont="1" applyBorder="1" applyAlignment="1">
      <alignment horizontal="right"/>
    </xf>
    <xf numFmtId="0" fontId="12" fillId="0" borderId="45" xfId="0" applyFont="1" applyBorder="1" applyAlignment="1">
      <alignment horizontal="right"/>
    </xf>
    <xf numFmtId="44" fontId="4" fillId="0" borderId="2" xfId="1" applyFont="1" applyBorder="1" applyAlignment="1"/>
    <xf numFmtId="0" fontId="12" fillId="0" borderId="75" xfId="0" applyFont="1" applyBorder="1" applyAlignment="1">
      <alignment horizontal="right"/>
    </xf>
    <xf numFmtId="0" fontId="12" fillId="0" borderId="83" xfId="0" applyFont="1" applyBorder="1" applyAlignment="1">
      <alignment horizontal="right"/>
    </xf>
    <xf numFmtId="44" fontId="4" fillId="0" borderId="84" xfId="1" applyFont="1" applyBorder="1" applyAlignment="1"/>
    <xf numFmtId="44" fontId="4" fillId="0" borderId="85" xfId="1" applyFont="1" applyBorder="1" applyAlignment="1"/>
    <xf numFmtId="44" fontId="4" fillId="0" borderId="14" xfId="1" applyFont="1" applyBorder="1" applyAlignment="1"/>
    <xf numFmtId="44" fontId="4" fillId="0" borderId="49" xfId="1" applyFont="1" applyBorder="1" applyAlignment="1"/>
    <xf numFmtId="44" fontId="4" fillId="0" borderId="1" xfId="1" applyFont="1" applyFill="1" applyBorder="1" applyAlignment="1"/>
    <xf numFmtId="0" fontId="0" fillId="0" borderId="10" xfId="0" applyBorder="1"/>
    <xf numFmtId="0" fontId="4" fillId="0" borderId="85" xfId="0" applyFont="1" applyBorder="1" applyAlignment="1">
      <alignment wrapText="1"/>
    </xf>
    <xf numFmtId="0" fontId="4" fillId="0" borderId="49" xfId="0" applyFont="1" applyBorder="1" applyAlignment="1">
      <alignment wrapText="1"/>
    </xf>
    <xf numFmtId="44" fontId="15" fillId="0" borderId="26" xfId="1" applyFont="1" applyFill="1" applyBorder="1" applyAlignment="1">
      <alignment horizontal="right"/>
    </xf>
    <xf numFmtId="0" fontId="12" fillId="0" borderId="27" xfId="0" applyFont="1" applyBorder="1" applyAlignment="1">
      <alignment horizontal="right" wrapText="1"/>
    </xf>
    <xf numFmtId="0" fontId="12" fillId="0" borderId="83" xfId="0" applyFont="1" applyBorder="1" applyAlignment="1">
      <alignment horizontal="right" wrapText="1"/>
    </xf>
    <xf numFmtId="0" fontId="4" fillId="0" borderId="84" xfId="0" applyFont="1" applyBorder="1" applyAlignment="1">
      <alignment horizontal="right"/>
    </xf>
    <xf numFmtId="0" fontId="4" fillId="0" borderId="14" xfId="0" applyFont="1" applyBorder="1" applyAlignment="1">
      <alignment horizontal="right"/>
    </xf>
    <xf numFmtId="0" fontId="0" fillId="2" borderId="86" xfId="0" applyFill="1" applyBorder="1"/>
    <xf numFmtId="44" fontId="4" fillId="0" borderId="46" xfId="1" applyFont="1" applyBorder="1" applyAlignment="1"/>
    <xf numFmtId="44" fontId="4" fillId="0" borderId="87" xfId="1" applyFont="1" applyBorder="1" applyAlignment="1"/>
    <xf numFmtId="0" fontId="12" fillId="0" borderId="88" xfId="0" applyFont="1" applyBorder="1" applyAlignment="1">
      <alignment horizontal="right" wrapText="1"/>
    </xf>
    <xf numFmtId="0" fontId="0" fillId="0" borderId="54" xfId="0" applyBorder="1"/>
    <xf numFmtId="0" fontId="14" fillId="0" borderId="7" xfId="0" applyFont="1" applyBorder="1" applyAlignment="1"/>
    <xf numFmtId="0" fontId="29" fillId="0" borderId="0" xfId="0" applyFont="1" applyAlignment="1">
      <alignment horizontal="right"/>
    </xf>
    <xf numFmtId="0" fontId="0" fillId="0" borderId="0" xfId="0" applyAlignment="1">
      <alignment horizontal="right"/>
    </xf>
    <xf numFmtId="0" fontId="4" fillId="0" borderId="1" xfId="0" applyFont="1" applyBorder="1" applyAlignment="1"/>
    <xf numFmtId="189" fontId="4" fillId="0" borderId="36" xfId="0" applyNumberFormat="1" applyFont="1" applyBorder="1" applyAlignment="1">
      <alignment vertical="top" wrapText="1"/>
    </xf>
    <xf numFmtId="189" fontId="4" fillId="0" borderId="7" xfId="0" applyNumberFormat="1" applyFont="1" applyBorder="1" applyAlignment="1">
      <alignment vertical="top" wrapText="1"/>
    </xf>
    <xf numFmtId="0" fontId="32" fillId="0" borderId="0" xfId="0" applyFont="1" applyAlignment="1"/>
    <xf numFmtId="0" fontId="25" fillId="0" borderId="0" xfId="2" applyAlignment="1" applyProtection="1">
      <alignment horizontal="justify"/>
    </xf>
    <xf numFmtId="0" fontId="0" fillId="0" borderId="26" xfId="0" applyBorder="1"/>
    <xf numFmtId="0" fontId="14" fillId="0" borderId="0" xfId="0" applyFont="1" applyBorder="1" applyAlignment="1">
      <alignment horizontal="left" vertical="top" wrapText="1"/>
    </xf>
    <xf numFmtId="0" fontId="14" fillId="0" borderId="0" xfId="0" applyFont="1" applyBorder="1" applyAlignment="1">
      <alignment horizontal="right" vertical="top" wrapText="1"/>
    </xf>
    <xf numFmtId="0" fontId="3" fillId="0" borderId="0" xfId="0" applyFont="1" applyBorder="1" applyAlignment="1">
      <alignment horizontal="center"/>
    </xf>
    <xf numFmtId="189" fontId="4" fillId="0" borderId="81" xfId="0" applyNumberFormat="1" applyFont="1" applyBorder="1" applyAlignment="1">
      <alignment vertical="top" wrapText="1"/>
    </xf>
    <xf numFmtId="189" fontId="4" fillId="0" borderId="89" xfId="0" applyNumberFormat="1" applyFont="1" applyBorder="1" applyAlignment="1">
      <alignment vertical="top" wrapText="1"/>
    </xf>
    <xf numFmtId="0" fontId="26" fillId="0" borderId="90" xfId="0" applyFont="1" applyFill="1" applyBorder="1"/>
    <xf numFmtId="0" fontId="14" fillId="0" borderId="91" xfId="0" applyFont="1" applyBorder="1" applyAlignment="1">
      <alignment horizontal="right" vertical="top" wrapText="1"/>
    </xf>
    <xf numFmtId="189" fontId="4" fillId="0" borderId="92" xfId="0" applyNumberFormat="1" applyFont="1" applyBorder="1" applyAlignment="1">
      <alignment vertical="top" wrapText="1"/>
    </xf>
    <xf numFmtId="0" fontId="14" fillId="0" borderId="93" xfId="0" applyFont="1" applyBorder="1" applyAlignment="1">
      <alignment horizontal="center" vertical="top" wrapText="1"/>
    </xf>
    <xf numFmtId="0" fontId="14" fillId="0" borderId="8" xfId="0" applyFont="1" applyBorder="1" applyAlignment="1">
      <alignment horizontal="center" vertical="top" wrapText="1"/>
    </xf>
    <xf numFmtId="0" fontId="14" fillId="0" borderId="94" xfId="0" applyFont="1" applyBorder="1" applyAlignment="1">
      <alignment horizontal="right" vertical="top" wrapText="1"/>
    </xf>
    <xf numFmtId="0" fontId="35" fillId="0" borderId="0" xfId="2" applyFont="1" applyAlignment="1" applyProtection="1"/>
    <xf numFmtId="0" fontId="4" fillId="0" borderId="24" xfId="0" applyFont="1" applyBorder="1" applyAlignment="1"/>
    <xf numFmtId="0" fontId="4" fillId="0" borderId="20" xfId="0" applyFont="1" applyBorder="1" applyAlignment="1"/>
    <xf numFmtId="0" fontId="4" fillId="0" borderId="81" xfId="0" applyFont="1" applyBorder="1" applyAlignment="1"/>
    <xf numFmtId="0" fontId="13" fillId="0" borderId="0" xfId="0" applyFont="1" applyAlignment="1">
      <alignment horizontal="justify" vertical="top" wrapText="1"/>
    </xf>
    <xf numFmtId="0" fontId="13" fillId="0" borderId="94" xfId="0" applyFont="1" applyBorder="1"/>
    <xf numFmtId="0" fontId="3" fillId="0" borderId="0" xfId="3" applyFont="1" applyFill="1" applyAlignment="1">
      <alignment horizontal="center"/>
    </xf>
    <xf numFmtId="0" fontId="3" fillId="0" borderId="0" xfId="3" applyFont="1" applyFill="1" applyAlignment="1">
      <alignment horizontal="right"/>
    </xf>
    <xf numFmtId="0" fontId="9" fillId="0" borderId="0" xfId="0" applyFont="1" applyFill="1"/>
    <xf numFmtId="8" fontId="18" fillId="0" borderId="60" xfId="4" applyNumberFormat="1" applyFont="1" applyFill="1" applyBorder="1" applyAlignment="1">
      <alignment horizontal="center" wrapText="1"/>
    </xf>
    <xf numFmtId="8" fontId="4" fillId="2" borderId="52" xfId="1" applyNumberFormat="1" applyFont="1" applyFill="1" applyBorder="1" applyAlignment="1" applyProtection="1">
      <alignment horizontal="right"/>
      <protection locked="0" hidden="1"/>
    </xf>
    <xf numFmtId="44" fontId="20" fillId="2" borderId="6" xfId="4" applyNumberFormat="1" applyFont="1" applyFill="1" applyBorder="1" applyAlignment="1">
      <alignment horizontal="right"/>
    </xf>
    <xf numFmtId="44" fontId="21" fillId="2" borderId="6" xfId="1" applyNumberFormat="1" applyFont="1" applyFill="1" applyBorder="1" applyAlignment="1">
      <alignment horizontal="right"/>
    </xf>
    <xf numFmtId="44" fontId="22" fillId="2" borderId="80" xfId="1" applyNumberFormat="1" applyFont="1" applyFill="1" applyBorder="1" applyAlignment="1">
      <alignment horizontal="right"/>
    </xf>
    <xf numFmtId="8" fontId="0" fillId="0" borderId="0" xfId="0" applyNumberFormat="1"/>
    <xf numFmtId="4" fontId="0" fillId="0" borderId="0" xfId="0" applyNumberFormat="1"/>
    <xf numFmtId="44" fontId="21" fillId="2" borderId="60" xfId="1" applyNumberFormat="1" applyFont="1" applyFill="1" applyBorder="1" applyAlignment="1">
      <alignment horizontal="right"/>
    </xf>
    <xf numFmtId="8" fontId="15" fillId="2" borderId="51" xfId="4" applyNumberFormat="1" applyFont="1" applyFill="1" applyBorder="1" applyAlignment="1">
      <alignment horizontal="right"/>
    </xf>
    <xf numFmtId="0" fontId="11" fillId="0" borderId="28" xfId="4" applyFont="1" applyFill="1" applyBorder="1" applyAlignment="1">
      <alignment horizontal="left"/>
    </xf>
    <xf numFmtId="8" fontId="14" fillId="0" borderId="30" xfId="4" applyNumberFormat="1" applyFont="1" applyFill="1" applyBorder="1" applyAlignment="1">
      <alignment horizontal="right"/>
    </xf>
    <xf numFmtId="0" fontId="14" fillId="2" borderId="30" xfId="4" applyFont="1" applyFill="1" applyBorder="1" applyAlignment="1">
      <alignment horizontal="right"/>
    </xf>
    <xf numFmtId="8" fontId="15" fillId="2" borderId="36" xfId="4" applyNumberFormat="1" applyFont="1" applyFill="1" applyBorder="1" applyAlignment="1">
      <alignment horizontal="right"/>
    </xf>
    <xf numFmtId="10" fontId="15" fillId="2" borderId="14" xfId="5" applyNumberFormat="1" applyFont="1" applyFill="1" applyBorder="1" applyAlignment="1">
      <alignment horizontal="right"/>
    </xf>
    <xf numFmtId="186" fontId="15" fillId="2" borderId="49" xfId="5" applyNumberFormat="1" applyFont="1" applyFill="1" applyBorder="1"/>
    <xf numFmtId="186" fontId="15" fillId="2" borderId="14" xfId="5" applyNumberFormat="1" applyFont="1" applyFill="1" applyBorder="1"/>
    <xf numFmtId="8" fontId="15" fillId="2" borderId="3" xfId="4" applyNumberFormat="1" applyFont="1" applyFill="1" applyBorder="1" applyAlignment="1">
      <alignment horizontal="right"/>
    </xf>
    <xf numFmtId="0" fontId="0" fillId="0" borderId="1" xfId="0" applyBorder="1" applyAlignment="1"/>
    <xf numFmtId="0" fontId="4" fillId="0" borderId="10" xfId="0" applyFont="1" applyBorder="1" applyAlignment="1"/>
    <xf numFmtId="0" fontId="14" fillId="0" borderId="71" xfId="0" applyFont="1" applyBorder="1"/>
    <xf numFmtId="44" fontId="15" fillId="0" borderId="19" xfId="1" applyFont="1" applyFill="1" applyBorder="1" applyAlignment="1">
      <alignment horizontal="right"/>
    </xf>
    <xf numFmtId="44" fontId="15" fillId="0" borderId="62" xfId="1" applyFont="1" applyFill="1" applyBorder="1" applyAlignment="1">
      <alignment horizontal="right"/>
    </xf>
    <xf numFmtId="0" fontId="0" fillId="2" borderId="0" xfId="0" applyFill="1" applyBorder="1"/>
    <xf numFmtId="44" fontId="15" fillId="0" borderId="61" xfId="1" applyFont="1" applyFill="1" applyBorder="1" applyAlignment="1">
      <alignment horizontal="right"/>
    </xf>
    <xf numFmtId="0" fontId="4" fillId="0" borderId="95" xfId="0" applyFont="1" applyBorder="1"/>
    <xf numFmtId="0" fontId="4" fillId="0" borderId="96" xfId="0" applyFont="1" applyBorder="1" applyAlignment="1">
      <alignment wrapText="1"/>
    </xf>
    <xf numFmtId="0" fontId="4" fillId="0" borderId="88" xfId="0" applyFont="1" applyBorder="1" applyAlignment="1">
      <alignment horizontal="right"/>
    </xf>
    <xf numFmtId="44" fontId="4" fillId="0" borderId="81" xfId="1" applyFont="1" applyBorder="1" applyAlignment="1"/>
    <xf numFmtId="44" fontId="4" fillId="0" borderId="89" xfId="1" applyFont="1" applyBorder="1" applyAlignment="1"/>
    <xf numFmtId="44" fontId="4" fillId="0" borderId="97" xfId="1" applyFont="1" applyBorder="1" applyAlignment="1"/>
    <xf numFmtId="44" fontId="4" fillId="0" borderId="88" xfId="1" applyFont="1" applyBorder="1" applyAlignment="1"/>
    <xf numFmtId="44" fontId="4" fillId="0" borderId="96" xfId="1" applyFont="1" applyBorder="1" applyAlignment="1"/>
    <xf numFmtId="44" fontId="15" fillId="0" borderId="98" xfId="1" applyFont="1" applyFill="1" applyBorder="1" applyAlignment="1">
      <alignment horizontal="right"/>
    </xf>
    <xf numFmtId="44" fontId="15" fillId="0" borderId="60" xfId="1" applyFont="1" applyFill="1" applyBorder="1" applyAlignment="1">
      <alignment horizontal="right"/>
    </xf>
    <xf numFmtId="175" fontId="4" fillId="0" borderId="99" xfId="0" applyNumberFormat="1" applyFont="1" applyBorder="1" applyAlignment="1">
      <alignment horizontal="left" indent="1"/>
    </xf>
    <xf numFmtId="0" fontId="12" fillId="0" borderId="5" xfId="0" applyFont="1" applyBorder="1" applyAlignment="1">
      <alignment horizontal="center"/>
    </xf>
    <xf numFmtId="0" fontId="12" fillId="0" borderId="89" xfId="0" applyFont="1" applyBorder="1" applyAlignment="1">
      <alignment horizontal="left"/>
    </xf>
    <xf numFmtId="8" fontId="15" fillId="0" borderId="14" xfId="4" applyNumberFormat="1" applyFont="1" applyFill="1" applyBorder="1" applyAlignment="1">
      <alignment horizontal="right"/>
    </xf>
    <xf numFmtId="8" fontId="27" fillId="0" borderId="20" xfId="0" applyNumberFormat="1" applyFont="1" applyBorder="1"/>
    <xf numFmtId="8" fontId="15" fillId="0" borderId="49" xfId="1" applyNumberFormat="1" applyFont="1" applyFill="1" applyBorder="1" applyAlignment="1" applyProtection="1">
      <alignment horizontal="right"/>
      <protection locked="0" hidden="1"/>
    </xf>
    <xf numFmtId="0" fontId="0" fillId="0" borderId="0" xfId="0" applyBorder="1" applyAlignment="1"/>
    <xf numFmtId="0" fontId="12" fillId="0" borderId="100" xfId="0" applyFont="1" applyBorder="1" applyAlignment="1"/>
    <xf numFmtId="0" fontId="12" fillId="0" borderId="101" xfId="0" applyFont="1" applyBorder="1" applyAlignment="1">
      <alignment wrapText="1"/>
    </xf>
    <xf numFmtId="0" fontId="12" fillId="0" borderId="102" xfId="0" applyFont="1" applyBorder="1" applyAlignment="1"/>
    <xf numFmtId="0" fontId="16" fillId="0" borderId="36" xfId="0" applyFont="1" applyBorder="1"/>
    <xf numFmtId="44" fontId="16" fillId="0" borderId="36" xfId="1" applyFont="1" applyBorder="1"/>
    <xf numFmtId="0" fontId="16" fillId="0" borderId="7" xfId="0" applyFont="1" applyBorder="1"/>
    <xf numFmtId="0" fontId="16" fillId="0" borderId="20" xfId="0" applyFont="1" applyBorder="1"/>
    <xf numFmtId="44" fontId="16" fillId="0" borderId="20" xfId="1" applyFont="1" applyBorder="1"/>
    <xf numFmtId="0" fontId="16" fillId="0" borderId="3" xfId="0" applyFont="1" applyBorder="1"/>
    <xf numFmtId="0" fontId="16" fillId="0" borderId="40" xfId="0" applyFont="1" applyBorder="1"/>
    <xf numFmtId="44" fontId="16" fillId="0" borderId="40" xfId="1" applyFont="1" applyBorder="1"/>
    <xf numFmtId="0" fontId="16" fillId="0" borderId="41" xfId="0" applyFont="1" applyBorder="1"/>
    <xf numFmtId="0" fontId="0" fillId="2" borderId="43" xfId="0" applyFill="1" applyBorder="1"/>
    <xf numFmtId="0" fontId="12" fillId="0" borderId="43" xfId="0" applyFont="1" applyBorder="1" applyAlignment="1"/>
    <xf numFmtId="44" fontId="36" fillId="0" borderId="43" xfId="1" applyFont="1" applyBorder="1"/>
    <xf numFmtId="0" fontId="9" fillId="0" borderId="0" xfId="0" applyFont="1" applyAlignment="1">
      <alignment horizontal="right"/>
    </xf>
    <xf numFmtId="0" fontId="23" fillId="0" borderId="94" xfId="0" applyFont="1" applyBorder="1" applyAlignment="1"/>
    <xf numFmtId="0" fontId="0" fillId="0" borderId="94" xfId="0" applyBorder="1" applyAlignment="1"/>
    <xf numFmtId="0" fontId="11" fillId="0" borderId="103" xfId="0" applyFont="1" applyBorder="1" applyAlignment="1"/>
    <xf numFmtId="0" fontId="19" fillId="0" borderId="0" xfId="0" applyFont="1" applyBorder="1" applyAlignment="1"/>
    <xf numFmtId="0" fontId="13" fillId="0" borderId="5" xfId="0" applyFont="1" applyBorder="1"/>
    <xf numFmtId="0" fontId="30" fillId="0" borderId="0" xfId="0" applyFont="1" applyAlignment="1"/>
    <xf numFmtId="0" fontId="31" fillId="0" borderId="0" xfId="0" applyFont="1" applyAlignment="1"/>
    <xf numFmtId="0" fontId="5" fillId="0" borderId="0" xfId="0" applyFont="1" applyAlignment="1">
      <alignment horizontal="right"/>
    </xf>
    <xf numFmtId="0" fontId="29" fillId="0" borderId="0" xfId="0" applyFont="1" applyAlignment="1">
      <alignment horizontal="right"/>
    </xf>
    <xf numFmtId="0" fontId="7" fillId="4" borderId="0" xfId="0" applyFont="1" applyFill="1" applyAlignment="1">
      <alignment horizontal="center" wrapText="1"/>
    </xf>
    <xf numFmtId="0" fontId="0" fillId="0" borderId="0" xfId="0" applyAlignment="1"/>
    <xf numFmtId="0" fontId="17" fillId="0" borderId="10" xfId="0" applyFont="1" applyFill="1" applyBorder="1" applyAlignment="1">
      <alignment horizontal="left" indent="1"/>
    </xf>
    <xf numFmtId="0" fontId="0" fillId="0" borderId="10" xfId="0" applyBorder="1" applyAlignment="1"/>
    <xf numFmtId="0" fontId="11" fillId="0" borderId="108" xfId="0" applyFont="1" applyFill="1" applyBorder="1" applyAlignment="1">
      <alignment wrapText="1"/>
    </xf>
    <xf numFmtId="0" fontId="19" fillId="0" borderId="108" xfId="0" applyFont="1" applyBorder="1" applyAlignment="1"/>
    <xf numFmtId="0" fontId="11" fillId="0" borderId="11" xfId="0" applyFont="1" applyBorder="1" applyAlignment="1">
      <alignment horizontal="justify" wrapText="1"/>
    </xf>
    <xf numFmtId="0" fontId="4" fillId="0" borderId="1" xfId="0" applyFont="1" applyBorder="1" applyAlignment="1">
      <alignment horizontal="left" wrapText="1"/>
    </xf>
    <xf numFmtId="0" fontId="4" fillId="0" borderId="1" xfId="0" applyFont="1" applyBorder="1" applyAlignment="1"/>
    <xf numFmtId="0" fontId="4" fillId="0" borderId="16" xfId="0" applyFont="1" applyBorder="1" applyAlignment="1"/>
    <xf numFmtId="0" fontId="14" fillId="0" borderId="4" xfId="0" applyFont="1" applyBorder="1" applyAlignment="1">
      <alignment horizontal="justify" wrapText="1"/>
    </xf>
    <xf numFmtId="0" fontId="0" fillId="0" borderId="4" xfId="0" applyBorder="1" applyAlignment="1">
      <alignment wrapText="1"/>
    </xf>
    <xf numFmtId="0" fontId="13" fillId="0" borderId="107" xfId="0" applyFont="1" applyBorder="1" applyAlignment="1"/>
    <xf numFmtId="0" fontId="0" fillId="0" borderId="107" xfId="0" applyBorder="1" applyAlignment="1"/>
    <xf numFmtId="0" fontId="6" fillId="0" borderId="0" xfId="0" applyFont="1" applyFill="1" applyAlignment="1">
      <alignment horizontal="center"/>
    </xf>
    <xf numFmtId="0" fontId="5" fillId="0" borderId="0" xfId="0" applyFont="1" applyAlignment="1">
      <alignment horizontal="center"/>
    </xf>
    <xf numFmtId="0" fontId="7" fillId="4" borderId="0" xfId="0" applyFont="1" applyFill="1" applyAlignment="1">
      <alignment horizontal="center"/>
    </xf>
    <xf numFmtId="0" fontId="17" fillId="0" borderId="105" xfId="0" applyFont="1" applyBorder="1" applyAlignment="1">
      <alignment horizontal="left" indent="1"/>
    </xf>
    <xf numFmtId="0" fontId="4" fillId="0" borderId="106" xfId="0" applyFont="1" applyBorder="1" applyAlignment="1">
      <alignment horizontal="left" vertical="top" wrapText="1" indent="1"/>
    </xf>
    <xf numFmtId="0" fontId="4" fillId="0" borderId="10" xfId="0" applyFont="1" applyBorder="1" applyAlignment="1">
      <alignment vertical="top" wrapText="1"/>
    </xf>
    <xf numFmtId="0" fontId="4" fillId="0" borderId="1" xfId="0" applyFont="1" applyBorder="1" applyAlignment="1">
      <alignment horizontal="left" indent="1"/>
    </xf>
    <xf numFmtId="0" fontId="16" fillId="0" borderId="4" xfId="0" applyFont="1" applyBorder="1" applyAlignment="1">
      <alignment horizontal="left" vertical="top" wrapText="1" indent="1"/>
    </xf>
    <xf numFmtId="0" fontId="16" fillId="0" borderId="0" xfId="0" applyFont="1" applyBorder="1" applyAlignment="1">
      <alignment horizontal="left" vertical="top" indent="1"/>
    </xf>
    <xf numFmtId="0" fontId="12" fillId="0" borderId="0" xfId="0" applyFont="1" applyBorder="1" applyAlignment="1">
      <alignment horizontal="right"/>
    </xf>
    <xf numFmtId="0" fontId="13" fillId="0" borderId="94" xfId="0" applyFont="1" applyBorder="1" applyAlignment="1"/>
    <xf numFmtId="0" fontId="0" fillId="0" borderId="94" xfId="0" applyBorder="1" applyAlignment="1"/>
    <xf numFmtId="0" fontId="3" fillId="0" borderId="5" xfId="0" applyFont="1" applyBorder="1" applyAlignment="1"/>
    <xf numFmtId="0" fontId="0" fillId="0" borderId="94" xfId="0" applyBorder="1"/>
    <xf numFmtId="0" fontId="11" fillId="0" borderId="5" xfId="0" applyFont="1" applyBorder="1" applyAlignment="1">
      <alignment wrapText="1"/>
    </xf>
    <xf numFmtId="0" fontId="13" fillId="0" borderId="94" xfId="0" applyFont="1" applyBorder="1" applyAlignment="1">
      <alignment wrapText="1"/>
    </xf>
    <xf numFmtId="0" fontId="0" fillId="0" borderId="4" xfId="0" applyBorder="1"/>
    <xf numFmtId="0" fontId="12" fillId="0" borderId="0" xfId="0" applyFont="1" applyAlignment="1">
      <alignment horizontal="right"/>
    </xf>
    <xf numFmtId="0" fontId="11" fillId="0" borderId="4" xfId="0" applyFont="1" applyBorder="1" applyAlignment="1">
      <alignment horizontal="justify" wrapText="1"/>
    </xf>
    <xf numFmtId="0" fontId="13" fillId="0" borderId="5" xfId="0" applyFont="1" applyBorder="1" applyAlignment="1">
      <alignment wrapText="1"/>
    </xf>
    <xf numFmtId="0" fontId="10" fillId="0" borderId="109" xfId="0" applyFont="1" applyBorder="1" applyAlignment="1">
      <alignment wrapText="1"/>
    </xf>
    <xf numFmtId="0" fontId="28" fillId="0" borderId="109" xfId="0" applyFont="1" applyBorder="1" applyAlignment="1">
      <alignment wrapText="1"/>
    </xf>
    <xf numFmtId="0" fontId="28" fillId="0" borderId="110" xfId="0" applyFont="1" applyBorder="1" applyAlignment="1">
      <alignment wrapText="1"/>
    </xf>
    <xf numFmtId="0" fontId="11" fillId="0" borderId="0" xfId="0" applyFont="1" applyAlignment="1">
      <alignment wrapText="1"/>
    </xf>
    <xf numFmtId="0" fontId="11" fillId="0" borderId="1" xfId="0" applyFont="1" applyBorder="1" applyAlignment="1"/>
    <xf numFmtId="0" fontId="11" fillId="0" borderId="5" xfId="0" applyFont="1" applyBorder="1" applyAlignment="1"/>
    <xf numFmtId="0" fontId="19" fillId="0" borderId="5" xfId="0" applyFont="1" applyBorder="1" applyAlignment="1"/>
    <xf numFmtId="0" fontId="11" fillId="0" borderId="99" xfId="0" applyFont="1" applyBorder="1" applyAlignment="1"/>
    <xf numFmtId="0" fontId="13" fillId="0" borderId="0" xfId="0" applyFont="1" applyAlignment="1"/>
    <xf numFmtId="0" fontId="0" fillId="0" borderId="1" xfId="0" applyBorder="1" applyAlignment="1"/>
    <xf numFmtId="0" fontId="7" fillId="4" borderId="0" xfId="0" applyFont="1" applyFill="1" applyBorder="1" applyAlignment="1">
      <alignment horizontal="center"/>
    </xf>
    <xf numFmtId="175" fontId="4" fillId="0" borderId="1" xfId="0" applyNumberFormat="1" applyFont="1" applyBorder="1" applyAlignment="1">
      <alignment horizontal="left" indent="1"/>
    </xf>
    <xf numFmtId="0" fontId="10" fillId="0" borderId="0" xfId="0" applyFont="1" applyFill="1" applyBorder="1" applyAlignment="1">
      <alignment wrapText="1"/>
    </xf>
    <xf numFmtId="44" fontId="15" fillId="0" borderId="104" xfId="1" applyFont="1" applyBorder="1" applyAlignment="1"/>
    <xf numFmtId="0" fontId="15" fillId="0" borderId="111" xfId="0" applyFont="1" applyBorder="1" applyAlignment="1"/>
    <xf numFmtId="0" fontId="14" fillId="0" borderId="112" xfId="0" applyFont="1" applyBorder="1" applyAlignment="1">
      <alignment horizontal="center"/>
    </xf>
    <xf numFmtId="0" fontId="1" fillId="0" borderId="113" xfId="0" applyFont="1" applyBorder="1" applyAlignment="1">
      <alignment horizontal="center"/>
    </xf>
    <xf numFmtId="0" fontId="14" fillId="0" borderId="105" xfId="0" applyFont="1" applyBorder="1" applyAlignment="1">
      <alignment horizontal="center"/>
    </xf>
    <xf numFmtId="0" fontId="1" fillId="0" borderId="105" xfId="0" applyFont="1" applyBorder="1" applyAlignment="1">
      <alignment horizontal="center"/>
    </xf>
    <xf numFmtId="0" fontId="15" fillId="0" borderId="29" xfId="0" applyFont="1" applyBorder="1" applyAlignment="1"/>
    <xf numFmtId="0" fontId="14" fillId="0" borderId="105" xfId="0" applyFont="1" applyBorder="1" applyAlignment="1">
      <alignment horizontal="left"/>
    </xf>
    <xf numFmtId="0" fontId="19" fillId="0" borderId="113" xfId="0" applyFont="1" applyBorder="1" applyAlignment="1">
      <alignment horizontal="left"/>
    </xf>
    <xf numFmtId="0" fontId="0" fillId="0" borderId="105" xfId="0" applyBorder="1" applyAlignment="1">
      <alignment horizontal="center"/>
    </xf>
    <xf numFmtId="0" fontId="0" fillId="0" borderId="113" xfId="0" applyBorder="1" applyAlignment="1">
      <alignment horizontal="center"/>
    </xf>
    <xf numFmtId="0" fontId="12" fillId="0" borderId="114" xfId="0" applyFont="1" applyBorder="1" applyAlignment="1">
      <alignment horizontal="center" wrapText="1"/>
    </xf>
    <xf numFmtId="0" fontId="0" fillId="0" borderId="115" xfId="0" applyBorder="1" applyAlignment="1">
      <alignment wrapText="1"/>
    </xf>
    <xf numFmtId="0" fontId="4" fillId="0" borderId="10" xfId="0" applyFont="1" applyFill="1" applyBorder="1" applyAlignment="1"/>
    <xf numFmtId="0" fontId="0" fillId="0" borderId="1" xfId="0" applyFill="1" applyBorder="1" applyAlignment="1"/>
    <xf numFmtId="0" fontId="16" fillId="0" borderId="1" xfId="0" applyFont="1" applyFill="1" applyBorder="1" applyAlignment="1">
      <alignment horizontal="left" wrapText="1"/>
    </xf>
    <xf numFmtId="0" fontId="0" fillId="0" borderId="0" xfId="0" applyFill="1" applyBorder="1" applyAlignment="1"/>
    <xf numFmtId="0" fontId="4" fillId="0" borderId="0" xfId="4" applyFont="1" applyFill="1" applyBorder="1" applyAlignment="1">
      <alignment horizontal="left"/>
    </xf>
    <xf numFmtId="0" fontId="0" fillId="0" borderId="0" xfId="0" applyBorder="1" applyAlignment="1"/>
    <xf numFmtId="0" fontId="0" fillId="0" borderId="28" xfId="0" applyFill="1" applyBorder="1" applyAlignment="1">
      <alignment horizontal="center"/>
    </xf>
    <xf numFmtId="0" fontId="0" fillId="0" borderId="60" xfId="0" applyBorder="1" applyAlignment="1">
      <alignment horizontal="center"/>
    </xf>
    <xf numFmtId="0" fontId="13" fillId="0" borderId="16" xfId="0" applyFont="1" applyFill="1" applyBorder="1" applyAlignment="1"/>
    <xf numFmtId="0" fontId="0" fillId="0" borderId="16" xfId="0" applyBorder="1" applyAlignment="1"/>
    <xf numFmtId="0" fontId="18" fillId="0" borderId="118" xfId="4" applyFont="1" applyFill="1" applyBorder="1" applyAlignment="1">
      <alignment horizontal="center" wrapText="1"/>
    </xf>
    <xf numFmtId="0" fontId="18" fillId="0" borderId="28" xfId="4" applyFont="1" applyFill="1" applyBorder="1" applyAlignment="1">
      <alignment horizontal="center" wrapText="1"/>
    </xf>
    <xf numFmtId="0" fontId="0" fillId="0" borderId="60" xfId="0" applyFill="1" applyBorder="1" applyAlignment="1">
      <alignment horizontal="center" wrapText="1"/>
    </xf>
    <xf numFmtId="8" fontId="18" fillId="0" borderId="119" xfId="4" applyNumberFormat="1" applyFont="1" applyFill="1" applyBorder="1" applyAlignment="1">
      <alignment horizontal="center" wrapText="1"/>
    </xf>
    <xf numFmtId="8" fontId="18" fillId="0" borderId="120" xfId="4" applyNumberFormat="1" applyFont="1" applyFill="1" applyBorder="1" applyAlignment="1">
      <alignment horizontal="center" wrapText="1"/>
    </xf>
    <xf numFmtId="0" fontId="0" fillId="0" borderId="121" xfId="0" applyFill="1" applyBorder="1"/>
    <xf numFmtId="0" fontId="18" fillId="0" borderId="122" xfId="4" applyFont="1" applyFill="1" applyBorder="1" applyAlignment="1">
      <alignment horizontal="center" wrapText="1"/>
    </xf>
    <xf numFmtId="0" fontId="18" fillId="0" borderId="45" xfId="4" applyFont="1" applyFill="1" applyBorder="1" applyAlignment="1">
      <alignment horizontal="center" wrapText="1"/>
    </xf>
    <xf numFmtId="0" fontId="0" fillId="0" borderId="98" xfId="0" applyFill="1" applyBorder="1" applyAlignment="1">
      <alignment horizontal="center" wrapText="1"/>
    </xf>
    <xf numFmtId="8" fontId="18" fillId="0" borderId="123" xfId="4" applyNumberFormat="1" applyFont="1" applyFill="1" applyBorder="1" applyAlignment="1">
      <alignment horizontal="center" wrapText="1"/>
    </xf>
    <xf numFmtId="8" fontId="18" fillId="0" borderId="83" xfId="4" applyNumberFormat="1" applyFont="1" applyFill="1" applyBorder="1" applyAlignment="1">
      <alignment horizontal="center" wrapText="1"/>
    </xf>
    <xf numFmtId="8" fontId="18" fillId="0" borderId="62" xfId="4" applyNumberFormat="1" applyFont="1" applyFill="1" applyBorder="1" applyAlignment="1">
      <alignment horizontal="center" wrapText="1"/>
    </xf>
    <xf numFmtId="9" fontId="18" fillId="0" borderId="117" xfId="4" applyNumberFormat="1" applyFont="1" applyFill="1" applyBorder="1" applyAlignment="1">
      <alignment horizontal="center" wrapText="1"/>
    </xf>
    <xf numFmtId="9" fontId="18" fillId="0" borderId="75" xfId="4" applyNumberFormat="1" applyFont="1" applyFill="1" applyBorder="1" applyAlignment="1">
      <alignment horizontal="center" wrapText="1"/>
    </xf>
    <xf numFmtId="0" fontId="0" fillId="0" borderId="61" xfId="0" applyFill="1" applyBorder="1"/>
    <xf numFmtId="8" fontId="18" fillId="0" borderId="75" xfId="4" applyNumberFormat="1" applyFont="1" applyFill="1" applyBorder="1" applyAlignment="1">
      <alignment horizontal="center" wrapText="1"/>
    </xf>
    <xf numFmtId="0" fontId="0" fillId="0" borderId="61" xfId="0" applyBorder="1" applyAlignment="1">
      <alignment horizontal="center" wrapText="1"/>
    </xf>
    <xf numFmtId="8" fontId="18" fillId="0" borderId="28" xfId="4" applyNumberFormat="1" applyFont="1" applyFill="1" applyBorder="1" applyAlignment="1">
      <alignment horizontal="center" wrapText="1"/>
    </xf>
    <xf numFmtId="0" fontId="0" fillId="0" borderId="60" xfId="0" applyBorder="1" applyAlignment="1">
      <alignment horizontal="center" wrapText="1"/>
    </xf>
    <xf numFmtId="42" fontId="12" fillId="0" borderId="116" xfId="4" applyNumberFormat="1" applyFont="1" applyFill="1" applyBorder="1" applyAlignment="1">
      <alignment horizontal="center"/>
    </xf>
    <xf numFmtId="0" fontId="0" fillId="0" borderId="33" xfId="0" applyBorder="1" applyAlignment="1">
      <alignment horizontal="center"/>
    </xf>
    <xf numFmtId="8" fontId="18" fillId="0" borderId="56" xfId="4" applyNumberFormat="1" applyFont="1" applyFill="1" applyBorder="1" applyAlignment="1">
      <alignment horizontal="center" wrapText="1"/>
    </xf>
    <xf numFmtId="8" fontId="18" fillId="0" borderId="52" xfId="4" applyNumberFormat="1" applyFont="1" applyFill="1" applyBorder="1" applyAlignment="1">
      <alignment horizontal="center" wrapText="1"/>
    </xf>
    <xf numFmtId="8" fontId="18" fillId="0" borderId="27" xfId="4" applyNumberFormat="1" applyFont="1" applyFill="1" applyBorder="1" applyAlignment="1">
      <alignment horizontal="center" wrapText="1"/>
    </xf>
    <xf numFmtId="0" fontId="0" fillId="0" borderId="19" xfId="0" applyBorder="1" applyAlignment="1">
      <alignment horizontal="center" wrapText="1"/>
    </xf>
    <xf numFmtId="42" fontId="18" fillId="0" borderId="56" xfId="4" applyNumberFormat="1" applyFont="1" applyFill="1" applyBorder="1" applyAlignment="1">
      <alignment horizontal="center" wrapText="1"/>
    </xf>
    <xf numFmtId="0" fontId="0" fillId="0" borderId="52" xfId="0" applyBorder="1" applyAlignment="1">
      <alignment horizontal="center" wrapText="1"/>
    </xf>
    <xf numFmtId="9" fontId="0" fillId="0" borderId="75" xfId="0" applyNumberFormat="1" applyFill="1" applyBorder="1" applyAlignment="1">
      <alignment horizontal="center"/>
    </xf>
    <xf numFmtId="0" fontId="0" fillId="0" borderId="61" xfId="0" applyBorder="1" applyAlignment="1">
      <alignment horizontal="center"/>
    </xf>
    <xf numFmtId="8" fontId="18" fillId="0" borderId="57" xfId="4" applyNumberFormat="1" applyFont="1" applyFill="1" applyBorder="1" applyAlignment="1">
      <alignment horizontal="center" wrapText="1"/>
    </xf>
    <xf numFmtId="0" fontId="0" fillId="0" borderId="57" xfId="0" applyBorder="1" applyAlignment="1"/>
    <xf numFmtId="0" fontId="0" fillId="0" borderId="52" xfId="0" applyBorder="1" applyAlignment="1"/>
    <xf numFmtId="0" fontId="0" fillId="0" borderId="58" xfId="0" applyBorder="1" applyAlignment="1"/>
    <xf numFmtId="8" fontId="12" fillId="0" borderId="116" xfId="4" applyNumberFormat="1" applyFont="1" applyFill="1" applyBorder="1" applyAlignment="1">
      <alignment horizontal="center"/>
    </xf>
    <xf numFmtId="8" fontId="12" fillId="0" borderId="33" xfId="4" applyNumberFormat="1" applyFont="1" applyFill="1" applyBorder="1" applyAlignment="1">
      <alignment horizontal="center"/>
    </xf>
    <xf numFmtId="0" fontId="0" fillId="0" borderId="53" xfId="0" applyBorder="1" applyAlignment="1">
      <alignment horizontal="center"/>
    </xf>
    <xf numFmtId="0" fontId="0" fillId="0" borderId="62" xfId="0" applyBorder="1" applyAlignment="1"/>
    <xf numFmtId="8" fontId="18" fillId="0" borderId="3" xfId="4" applyNumberFormat="1" applyFont="1" applyFill="1" applyBorder="1" applyAlignment="1">
      <alignment horizontal="center" wrapText="1"/>
    </xf>
    <xf numFmtId="0" fontId="0" fillId="0" borderId="2" xfId="0" applyBorder="1" applyAlignment="1"/>
    <xf numFmtId="0" fontId="0" fillId="0" borderId="33" xfId="0" applyBorder="1" applyAlignment="1"/>
    <xf numFmtId="0" fontId="0" fillId="0" borderId="53" xfId="0" applyBorder="1" applyAlignment="1"/>
    <xf numFmtId="0" fontId="12" fillId="0" borderId="0" xfId="0" applyFont="1" applyBorder="1" applyAlignment="1">
      <alignment horizontal="left"/>
    </xf>
    <xf numFmtId="0" fontId="0" fillId="0" borderId="0" xfId="0" applyAlignment="1">
      <alignment horizontal="left"/>
    </xf>
    <xf numFmtId="0" fontId="12" fillId="0" borderId="0" xfId="0" applyFont="1" applyBorder="1" applyAlignment="1">
      <alignment horizontal="left" wrapText="1"/>
    </xf>
    <xf numFmtId="0" fontId="0" fillId="0" borderId="0" xfId="0" applyAlignment="1">
      <alignment horizontal="left" wrapText="1"/>
    </xf>
    <xf numFmtId="0" fontId="4" fillId="0" borderId="1" xfId="0" applyFont="1" applyBorder="1" applyAlignment="1">
      <alignment wrapText="1"/>
    </xf>
    <xf numFmtId="8" fontId="18" fillId="0" borderId="8" xfId="4" applyNumberFormat="1" applyFont="1" applyFill="1" applyBorder="1" applyAlignment="1">
      <alignment horizontal="center" wrapText="1"/>
    </xf>
    <xf numFmtId="8" fontId="18" fillId="0" borderId="9" xfId="4" applyNumberFormat="1" applyFont="1" applyFill="1" applyBorder="1" applyAlignment="1">
      <alignment horizontal="center" wrapText="1"/>
    </xf>
    <xf numFmtId="0" fontId="0" fillId="0" borderId="9" xfId="0" applyBorder="1" applyAlignment="1">
      <alignment horizontal="center" wrapText="1"/>
    </xf>
    <xf numFmtId="0" fontId="0" fillId="0" borderId="9" xfId="0" applyBorder="1" applyAlignment="1"/>
    <xf numFmtId="8" fontId="18" fillId="0" borderId="122" xfId="4" applyNumberFormat="1" applyFont="1" applyFill="1" applyBorder="1" applyAlignment="1">
      <alignment horizontal="center" wrapText="1"/>
    </xf>
    <xf numFmtId="8" fontId="18" fillId="0" borderId="98" xfId="4" applyNumberFormat="1" applyFont="1" applyFill="1" applyBorder="1" applyAlignment="1">
      <alignment horizontal="center" wrapText="1"/>
    </xf>
    <xf numFmtId="8" fontId="18" fillId="0" borderId="35" xfId="4" applyNumberFormat="1" applyFont="1" applyFill="1" applyBorder="1" applyAlignment="1">
      <alignment horizontal="center" wrapText="1"/>
    </xf>
    <xf numFmtId="8" fontId="18" fillId="0" borderId="124" xfId="4" applyNumberFormat="1" applyFont="1" applyFill="1" applyBorder="1" applyAlignment="1">
      <alignment horizontal="center" wrapText="1"/>
    </xf>
    <xf numFmtId="0" fontId="0" fillId="0" borderId="72" xfId="0" applyFill="1" applyBorder="1" applyAlignment="1"/>
    <xf numFmtId="8" fontId="18" fillId="0" borderId="93" xfId="4" applyNumberFormat="1" applyFont="1" applyFill="1" applyBorder="1" applyAlignment="1">
      <alignment horizontal="center" wrapText="1"/>
    </xf>
    <xf numFmtId="0" fontId="16" fillId="0" borderId="1" xfId="0" applyFont="1" applyBorder="1" applyAlignment="1">
      <alignment horizontal="left" wrapText="1"/>
    </xf>
    <xf numFmtId="0" fontId="12" fillId="0" borderId="0" xfId="0" applyFont="1" applyBorder="1" applyAlignment="1"/>
    <xf numFmtId="0" fontId="4" fillId="0" borderId="10" xfId="0" applyFont="1" applyBorder="1" applyAlignment="1"/>
    <xf numFmtId="8" fontId="18" fillId="0" borderId="117" xfId="4" applyNumberFormat="1" applyFont="1" applyFill="1" applyBorder="1" applyAlignment="1">
      <alignment horizontal="center" wrapText="1"/>
    </xf>
    <xf numFmtId="8" fontId="18" fillId="0" borderId="61" xfId="4" applyNumberFormat="1" applyFont="1" applyFill="1" applyBorder="1" applyAlignment="1">
      <alignment horizontal="center" wrapText="1"/>
    </xf>
    <xf numFmtId="0" fontId="11" fillId="0" borderId="0" xfId="0" applyFont="1" applyAlignment="1">
      <alignment horizontal="left"/>
    </xf>
    <xf numFmtId="0" fontId="5" fillId="0" borderId="0" xfId="0" applyFont="1" applyAlignment="1">
      <alignment horizontal="left"/>
    </xf>
    <xf numFmtId="0" fontId="12" fillId="0" borderId="0" xfId="0" applyFont="1" applyFill="1" applyBorder="1" applyAlignment="1">
      <alignment horizontal="left" wrapText="1"/>
    </xf>
    <xf numFmtId="0" fontId="16" fillId="0" borderId="0" xfId="0" applyFont="1" applyBorder="1" applyAlignment="1"/>
    <xf numFmtId="0" fontId="0" fillId="0" borderId="45" xfId="0" applyBorder="1" applyAlignment="1"/>
    <xf numFmtId="0" fontId="16" fillId="2" borderId="126" xfId="0" applyFont="1" applyFill="1" applyBorder="1" applyAlignment="1"/>
    <xf numFmtId="0" fontId="0" fillId="2" borderId="126" xfId="0" applyFill="1" applyBorder="1" applyAlignment="1"/>
    <xf numFmtId="0" fontId="0" fillId="2" borderId="42" xfId="0" applyFill="1" applyBorder="1" applyAlignment="1"/>
    <xf numFmtId="0" fontId="16" fillId="0" borderId="10" xfId="0" applyFont="1" applyBorder="1" applyAlignment="1"/>
    <xf numFmtId="0" fontId="0" fillId="0" borderId="22" xfId="0" applyBorder="1" applyAlignment="1"/>
    <xf numFmtId="0" fontId="12" fillId="0" borderId="125" xfId="0" applyFont="1" applyBorder="1" applyAlignment="1"/>
    <xf numFmtId="0" fontId="0" fillId="0" borderId="125" xfId="0" applyBorder="1" applyAlignment="1"/>
    <xf numFmtId="0" fontId="0" fillId="0" borderId="100" xfId="0" applyBorder="1" applyAlignment="1"/>
    <xf numFmtId="0" fontId="13" fillId="0" borderId="10" xfId="0" applyFont="1" applyBorder="1" applyAlignment="1"/>
    <xf numFmtId="0" fontId="12" fillId="0" borderId="10" xfId="0" applyFont="1" applyFill="1" applyBorder="1" applyAlignment="1"/>
    <xf numFmtId="0" fontId="12" fillId="0" borderId="1" xfId="0" applyFont="1" applyFill="1" applyBorder="1" applyAlignment="1">
      <alignment horizontal="left"/>
    </xf>
    <xf numFmtId="0" fontId="13" fillId="0" borderId="106" xfId="0" applyFont="1" applyBorder="1" applyAlignment="1"/>
    <xf numFmtId="0" fontId="13" fillId="0" borderId="0" xfId="0" applyFont="1" applyAlignment="1">
      <alignment horizontal="left" vertical="top" wrapText="1"/>
    </xf>
    <xf numFmtId="0" fontId="13" fillId="0" borderId="0" xfId="0" applyFont="1" applyAlignment="1">
      <alignment horizontal="left"/>
    </xf>
    <xf numFmtId="0" fontId="3" fillId="0" borderId="127" xfId="0" applyFont="1" applyFill="1" applyBorder="1" applyAlignment="1">
      <alignment horizontal="left"/>
    </xf>
    <xf numFmtId="0" fontId="3" fillId="0" borderId="0" xfId="0" applyFont="1" applyBorder="1" applyAlignment="1"/>
    <xf numFmtId="0" fontId="17" fillId="0" borderId="106" xfId="0" applyFont="1" applyBorder="1" applyAlignment="1">
      <alignment horizontal="left" vertical="top" indent="1"/>
    </xf>
    <xf numFmtId="0" fontId="17" fillId="0" borderId="10" xfId="0" applyFont="1" applyBorder="1" applyAlignment="1">
      <alignment horizontal="left" vertical="top" indent="1"/>
    </xf>
    <xf numFmtId="0" fontId="14" fillId="0" borderId="10" xfId="0" applyFont="1" applyBorder="1" applyAlignment="1">
      <alignment horizontal="right" vertical="top" wrapText="1"/>
    </xf>
    <xf numFmtId="0" fontId="0" fillId="0" borderId="106" xfId="0" applyBorder="1" applyAlignment="1">
      <alignment horizontal="right"/>
    </xf>
    <xf numFmtId="0" fontId="13" fillId="0" borderId="0" xfId="0" applyFont="1" applyAlignment="1">
      <alignment horizontal="justify" vertical="top" wrapText="1"/>
    </xf>
    <xf numFmtId="0" fontId="4" fillId="0" borderId="128" xfId="0" applyFont="1" applyBorder="1" applyAlignment="1"/>
    <xf numFmtId="0" fontId="14" fillId="0" borderId="94" xfId="0" applyFont="1" applyBorder="1" applyAlignment="1">
      <alignment horizontal="left" vertical="top" wrapText="1"/>
    </xf>
    <xf numFmtId="0" fontId="0" fillId="0" borderId="94" xfId="0" applyBorder="1" applyAlignment="1">
      <alignment horizontal="left" vertical="top" wrapText="1"/>
    </xf>
    <xf numFmtId="0" fontId="14" fillId="0" borderId="0" xfId="0" applyFont="1" applyBorder="1" applyAlignment="1">
      <alignment horizontal="left" vertical="top" wrapText="1"/>
    </xf>
    <xf numFmtId="0" fontId="0" fillId="0" borderId="0" xfId="0" applyBorder="1" applyAlignment="1">
      <alignment horizontal="left" vertical="top" wrapText="1"/>
    </xf>
    <xf numFmtId="0" fontId="4" fillId="0" borderId="99" xfId="0" applyFont="1" applyBorder="1" applyAlignment="1"/>
    <xf numFmtId="0" fontId="14" fillId="0" borderId="9" xfId="0" applyFont="1" applyBorder="1" applyAlignment="1">
      <alignment horizontal="center" vertical="top" wrapText="1"/>
    </xf>
    <xf numFmtId="0" fontId="14" fillId="0" borderId="72" xfId="0" applyFont="1" applyBorder="1" applyAlignment="1">
      <alignment horizontal="center" vertical="top" wrapText="1"/>
    </xf>
    <xf numFmtId="0" fontId="2" fillId="4" borderId="0" xfId="0" applyFont="1" applyFill="1" applyBorder="1" applyAlignment="1">
      <alignment horizontal="center"/>
    </xf>
  </cellXfs>
  <cellStyles count="6">
    <cellStyle name="Currency" xfId="1" builtinId="4"/>
    <cellStyle name="Hyperlink" xfId="2" builtinId="8"/>
    <cellStyle name="Normal" xfId="0" builtinId="0"/>
    <cellStyle name="Normal_G-C #1" xfId="3"/>
    <cellStyle name="Normal_Sheet1 (2)" xfId="4"/>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xdr:col>
      <xdr:colOff>0</xdr:colOff>
      <xdr:row>40</xdr:row>
      <xdr:rowOff>0</xdr:rowOff>
    </xdr:from>
    <xdr:ext cx="76200" cy="198120"/>
    <xdr:sp macro="" textlink="">
      <xdr:nvSpPr>
        <xdr:cNvPr id="4099" name="Text Box 3">
          <a:extLst>
            <a:ext uri="{FF2B5EF4-FFF2-40B4-BE49-F238E27FC236}">
              <a16:creationId xmlns:a16="http://schemas.microsoft.com/office/drawing/2014/main" id="{E8E061AA-5E50-9697-F311-78E5CA413FCD}"/>
            </a:ext>
          </a:extLst>
        </xdr:cNvPr>
        <xdr:cNvSpPr txBox="1">
          <a:spLocks noChangeArrowheads="1"/>
        </xdr:cNvSpPr>
      </xdr:nvSpPr>
      <xdr:spPr bwMode="auto">
        <a:xfrm>
          <a:off x="861060" y="8572500"/>
          <a:ext cx="76200" cy="1981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8"/>
  <sheetViews>
    <sheetView workbookViewId="0">
      <selection activeCell="A2" sqref="A2:E2"/>
    </sheetView>
  </sheetViews>
  <sheetFormatPr defaultRowHeight="13.2" x14ac:dyDescent="0.25"/>
  <cols>
    <col min="1" max="1" width="28.33203125" customWidth="1"/>
    <col min="2" max="5" width="17.109375" customWidth="1"/>
  </cols>
  <sheetData>
    <row r="1" spans="1:5" x14ac:dyDescent="0.25">
      <c r="A1" t="s">
        <v>400</v>
      </c>
      <c r="E1" s="443" t="s">
        <v>401</v>
      </c>
    </row>
    <row r="2" spans="1:5" ht="13.8" x14ac:dyDescent="0.3">
      <c r="A2" s="449" t="s">
        <v>343</v>
      </c>
      <c r="B2" s="450"/>
      <c r="C2" s="451" t="s">
        <v>420</v>
      </c>
      <c r="D2" s="452"/>
      <c r="E2" s="452"/>
    </row>
    <row r="3" spans="1:5" ht="15.75" customHeight="1" x14ac:dyDescent="0.3">
      <c r="A3" s="453" t="s">
        <v>294</v>
      </c>
      <c r="B3" s="454"/>
      <c r="C3" s="454"/>
      <c r="D3" s="454"/>
      <c r="E3" s="454"/>
    </row>
    <row r="5" spans="1:5" ht="45" customHeight="1" x14ac:dyDescent="0.4">
      <c r="A5" s="18" t="s">
        <v>74</v>
      </c>
      <c r="B5" s="455">
        <v>0</v>
      </c>
      <c r="C5" s="456"/>
      <c r="D5" s="456"/>
      <c r="E5" s="456"/>
    </row>
    <row r="6" spans="1:5" ht="13.8" x14ac:dyDescent="0.3">
      <c r="A6" s="18" t="s">
        <v>75</v>
      </c>
      <c r="B6" s="460" t="s">
        <v>279</v>
      </c>
      <c r="C6" s="461"/>
      <c r="D6" s="461"/>
      <c r="E6" s="461"/>
    </row>
    <row r="7" spans="1:5" ht="13.8" x14ac:dyDescent="0.3">
      <c r="A7" s="18" t="s">
        <v>0</v>
      </c>
      <c r="B7" s="460" t="s">
        <v>90</v>
      </c>
      <c r="C7" s="461"/>
      <c r="D7" s="461"/>
      <c r="E7" s="461"/>
    </row>
    <row r="8" spans="1:5" ht="13.8" x14ac:dyDescent="0.3">
      <c r="A8" s="18"/>
      <c r="B8" s="72"/>
      <c r="C8" s="73"/>
      <c r="D8" s="73"/>
      <c r="E8" s="73"/>
    </row>
    <row r="9" spans="1:5" ht="14.4" thickBot="1" x14ac:dyDescent="0.35">
      <c r="A9" s="40" t="s">
        <v>5</v>
      </c>
      <c r="B9" s="462"/>
      <c r="C9" s="462"/>
      <c r="D9" s="462"/>
      <c r="E9" s="462"/>
    </row>
    <row r="10" spans="1:5" ht="13.8" x14ac:dyDescent="0.3">
      <c r="A10" s="41"/>
      <c r="B10" s="42"/>
      <c r="C10" s="42"/>
      <c r="D10" s="42"/>
      <c r="E10" s="42"/>
    </row>
    <row r="11" spans="1:5" ht="43.5" customHeight="1" thickBot="1" x14ac:dyDescent="0.35">
      <c r="A11" s="43" t="s">
        <v>89</v>
      </c>
      <c r="B11" s="459" t="s">
        <v>79</v>
      </c>
      <c r="C11" s="459"/>
      <c r="D11" s="459"/>
      <c r="E11" s="459"/>
    </row>
    <row r="12" spans="1:5" ht="13.8" x14ac:dyDescent="0.3">
      <c r="A12" s="20"/>
      <c r="B12" s="14"/>
      <c r="C12" s="14"/>
      <c r="D12" s="14"/>
      <c r="E12" s="14"/>
    </row>
    <row r="13" spans="1:5" ht="39" customHeight="1" thickBot="1" x14ac:dyDescent="0.35">
      <c r="A13" s="44" t="s">
        <v>86</v>
      </c>
      <c r="B13" s="459" t="s">
        <v>364</v>
      </c>
      <c r="C13" s="459"/>
      <c r="D13" s="459"/>
      <c r="E13" s="459"/>
    </row>
    <row r="14" spans="1:5" ht="13.8" x14ac:dyDescent="0.3">
      <c r="A14" s="18"/>
      <c r="B14" s="19"/>
      <c r="C14" s="19"/>
      <c r="D14" s="19"/>
      <c r="E14" s="19"/>
    </row>
    <row r="15" spans="1:5" ht="45" customHeight="1" thickBot="1" x14ac:dyDescent="0.35">
      <c r="A15" s="45" t="s">
        <v>87</v>
      </c>
      <c r="B15" s="459" t="s">
        <v>413</v>
      </c>
      <c r="C15" s="459"/>
      <c r="D15" s="459"/>
      <c r="E15" s="459"/>
    </row>
    <row r="16" spans="1:5" ht="14.4" thickBot="1" x14ac:dyDescent="0.35">
      <c r="A16" s="14"/>
      <c r="B16" s="14"/>
      <c r="C16" s="14"/>
      <c r="D16" s="14"/>
      <c r="E16" s="14"/>
    </row>
    <row r="17" spans="1:5" ht="13.8" x14ac:dyDescent="0.3">
      <c r="A17" s="26"/>
      <c r="B17" s="31" t="s">
        <v>76</v>
      </c>
      <c r="C17" s="25" t="s">
        <v>78</v>
      </c>
      <c r="D17" s="31" t="s">
        <v>77</v>
      </c>
      <c r="E17" s="25" t="s">
        <v>78</v>
      </c>
    </row>
    <row r="18" spans="1:5" ht="27.6" x14ac:dyDescent="0.3">
      <c r="A18" s="27" t="s">
        <v>80</v>
      </c>
      <c r="B18" s="32"/>
      <c r="C18" s="24"/>
      <c r="D18" s="32"/>
      <c r="E18" s="24"/>
    </row>
    <row r="19" spans="1:5" ht="27.6" x14ac:dyDescent="0.3">
      <c r="A19" s="28" t="s">
        <v>81</v>
      </c>
      <c r="B19" s="33"/>
      <c r="C19" s="21"/>
      <c r="D19" s="33"/>
      <c r="E19" s="21"/>
    </row>
    <row r="20" spans="1:5" ht="27.6" x14ac:dyDescent="0.3">
      <c r="A20" s="28" t="s">
        <v>82</v>
      </c>
      <c r="B20" s="33"/>
      <c r="C20" s="21"/>
      <c r="D20" s="34"/>
      <c r="E20" s="22"/>
    </row>
    <row r="21" spans="1:5" ht="27.6" x14ac:dyDescent="0.3">
      <c r="A21" s="28" t="s">
        <v>412</v>
      </c>
      <c r="B21" s="34"/>
      <c r="C21" s="22"/>
      <c r="D21" s="33"/>
      <c r="E21" s="21"/>
    </row>
    <row r="22" spans="1:5" ht="27.6" x14ac:dyDescent="0.3">
      <c r="A22" s="28" t="s">
        <v>415</v>
      </c>
      <c r="B22" s="34"/>
      <c r="C22" s="22"/>
      <c r="D22" s="33"/>
      <c r="E22" s="21"/>
    </row>
    <row r="23" spans="1:5" ht="27.6" x14ac:dyDescent="0.3">
      <c r="A23" s="28" t="s">
        <v>83</v>
      </c>
      <c r="B23" s="33"/>
      <c r="C23" s="21"/>
      <c r="D23" s="33"/>
      <c r="E23" s="21"/>
    </row>
    <row r="24" spans="1:5" ht="27.6" x14ac:dyDescent="0.3">
      <c r="A24" s="28" t="s">
        <v>88</v>
      </c>
      <c r="B24" s="34"/>
      <c r="C24" s="22"/>
      <c r="D24" s="34"/>
      <c r="E24" s="22"/>
    </row>
    <row r="25" spans="1:5" ht="27.6" x14ac:dyDescent="0.3">
      <c r="A25" s="28" t="s">
        <v>84</v>
      </c>
      <c r="B25" s="35"/>
      <c r="C25" s="37"/>
      <c r="D25" s="33"/>
      <c r="E25" s="21"/>
    </row>
    <row r="26" spans="1:5" ht="27.6" x14ac:dyDescent="0.3">
      <c r="A26" s="29" t="s">
        <v>85</v>
      </c>
      <c r="B26" s="34"/>
      <c r="C26" s="22"/>
      <c r="D26" s="33"/>
      <c r="E26" s="21"/>
    </row>
    <row r="27" spans="1:5" ht="28.2" thickBot="1" x14ac:dyDescent="0.35">
      <c r="A27" s="30" t="s">
        <v>414</v>
      </c>
      <c r="B27" s="36"/>
      <c r="C27" s="38"/>
      <c r="D27" s="39"/>
      <c r="E27" s="23"/>
    </row>
    <row r="28" spans="1:5" ht="18.75" customHeight="1" x14ac:dyDescent="0.3">
      <c r="A28" s="457" t="s">
        <v>416</v>
      </c>
      <c r="B28" s="458"/>
      <c r="C28" s="458"/>
      <c r="D28" s="458"/>
      <c r="E28" s="458"/>
    </row>
  </sheetData>
  <mergeCells count="11">
    <mergeCell ref="B13:E13"/>
    <mergeCell ref="A2:B2"/>
    <mergeCell ref="C2:E2"/>
    <mergeCell ref="A3:E3"/>
    <mergeCell ref="B5:E5"/>
    <mergeCell ref="A28:E28"/>
    <mergeCell ref="B15:E15"/>
    <mergeCell ref="B6:E6"/>
    <mergeCell ref="B7:E7"/>
    <mergeCell ref="B9:E9"/>
    <mergeCell ref="B11:E11"/>
  </mergeCells>
  <phoneticPr fontId="0" type="noConversion"/>
  <pageMargins left="0.75" right="0.75" top="1" bottom="1" header="0.5" footer="0.5"/>
  <pageSetup scale="94" orientation="portrait" horizontalDpi="300" verticalDpi="300" r:id="rId1"/>
  <headerFooter alignWithMargins="0">
    <oddFooter>&amp;L&amp;"Book Antiqua,Regular"&amp;9FPC Revised: July 22,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70"/>
  <sheetViews>
    <sheetView tabSelected="1" workbookViewId="0"/>
  </sheetViews>
  <sheetFormatPr defaultRowHeight="13.2" x14ac:dyDescent="0.25"/>
  <cols>
    <col min="1" max="1" width="12.5546875" customWidth="1"/>
    <col min="2" max="2" width="28.5546875" customWidth="1"/>
    <col min="3" max="3" width="16.88671875" customWidth="1"/>
    <col min="4" max="4" width="10.6640625" customWidth="1"/>
    <col min="5" max="6" width="17.33203125" customWidth="1"/>
    <col min="7" max="7" width="14.44140625" bestFit="1" customWidth="1"/>
    <col min="9" max="9" width="25.44140625" customWidth="1"/>
  </cols>
  <sheetData>
    <row r="1" spans="1:7" x14ac:dyDescent="0.25">
      <c r="A1" t="s">
        <v>400</v>
      </c>
      <c r="F1" s="443" t="s">
        <v>401</v>
      </c>
    </row>
    <row r="2" spans="1:7" ht="13.8" x14ac:dyDescent="0.3">
      <c r="A2" s="449" t="s">
        <v>343</v>
      </c>
      <c r="B2" s="450"/>
      <c r="C2" s="451" t="s">
        <v>419</v>
      </c>
      <c r="D2" s="452"/>
      <c r="E2" s="452"/>
      <c r="F2" s="454"/>
    </row>
    <row r="3" spans="1:7" ht="15.6" x14ac:dyDescent="0.3">
      <c r="A3" s="469" t="s">
        <v>278</v>
      </c>
      <c r="B3" s="454"/>
      <c r="C3" s="454"/>
      <c r="D3" s="454"/>
      <c r="E3" s="454"/>
      <c r="F3" s="454"/>
    </row>
    <row r="4" spans="1:7" ht="16.5" customHeight="1" thickBot="1" x14ac:dyDescent="0.35">
      <c r="A4" s="467" t="s">
        <v>4</v>
      </c>
      <c r="B4" s="468"/>
      <c r="C4" s="468"/>
      <c r="D4" s="468"/>
      <c r="E4" s="468"/>
      <c r="F4" s="468"/>
    </row>
    <row r="5" spans="1:7" ht="24.75" customHeight="1" thickTop="1" x14ac:dyDescent="0.4">
      <c r="A5" s="10" t="s">
        <v>5</v>
      </c>
      <c r="B5" s="474"/>
      <c r="C5" s="11"/>
      <c r="D5" s="10" t="s">
        <v>73</v>
      </c>
      <c r="E5" s="470">
        <v>0</v>
      </c>
      <c r="F5" s="470"/>
    </row>
    <row r="6" spans="1:7" ht="13.8" x14ac:dyDescent="0.3">
      <c r="A6" s="12"/>
      <c r="B6" s="475"/>
      <c r="C6" s="476" t="s">
        <v>2</v>
      </c>
      <c r="D6" s="454"/>
      <c r="E6" s="473" t="s">
        <v>3</v>
      </c>
      <c r="F6" s="473"/>
    </row>
    <row r="7" spans="1:7" ht="13.8" x14ac:dyDescent="0.3">
      <c r="A7" s="12"/>
      <c r="B7" s="475"/>
      <c r="C7" s="476" t="s">
        <v>1</v>
      </c>
      <c r="D7" s="454"/>
      <c r="E7" s="103">
        <v>37288</v>
      </c>
      <c r="F7" s="103"/>
    </row>
    <row r="8" spans="1:7" ht="13.8" x14ac:dyDescent="0.3">
      <c r="A8" s="3" t="s">
        <v>6</v>
      </c>
      <c r="B8" s="2">
        <v>0</v>
      </c>
      <c r="C8" s="484" t="s">
        <v>306</v>
      </c>
      <c r="D8" s="454"/>
      <c r="E8" s="103">
        <v>36892</v>
      </c>
      <c r="F8" s="71"/>
    </row>
    <row r="9" spans="1:7" ht="13.8" x14ac:dyDescent="0.3">
      <c r="A9" s="3" t="s">
        <v>376</v>
      </c>
      <c r="B9" s="2" t="s">
        <v>279</v>
      </c>
      <c r="C9" s="484" t="s">
        <v>7</v>
      </c>
      <c r="D9" s="454"/>
      <c r="E9" s="104">
        <f ca="1">TODAY()-E8</f>
        <v>8433</v>
      </c>
      <c r="F9" s="71" t="s">
        <v>72</v>
      </c>
      <c r="G9" s="103"/>
    </row>
    <row r="10" spans="1:7" ht="13.8" x14ac:dyDescent="0.3">
      <c r="A10" s="3" t="s">
        <v>0</v>
      </c>
      <c r="B10" s="471" t="s">
        <v>67</v>
      </c>
      <c r="C10" s="484" t="s">
        <v>9</v>
      </c>
      <c r="D10" s="454"/>
      <c r="E10" s="103">
        <v>37257</v>
      </c>
      <c r="F10" s="5"/>
      <c r="G10" s="105"/>
    </row>
    <row r="11" spans="1:7" ht="13.8" x14ac:dyDescent="0.3">
      <c r="A11" s="8"/>
      <c r="B11" s="472"/>
      <c r="C11" s="484" t="s">
        <v>8</v>
      </c>
      <c r="D11" s="454"/>
      <c r="E11" s="103">
        <v>37288</v>
      </c>
      <c r="F11" s="5"/>
    </row>
    <row r="12" spans="1:7" ht="4.5" customHeight="1" thickBot="1" x14ac:dyDescent="0.35">
      <c r="A12" s="465"/>
      <c r="B12" s="466"/>
      <c r="C12" s="466"/>
      <c r="D12" s="466"/>
      <c r="E12" s="466"/>
      <c r="F12" s="466"/>
    </row>
    <row r="13" spans="1:7" ht="28.5" customHeight="1" thickTop="1" thickBot="1" x14ac:dyDescent="0.35">
      <c r="A13" s="108"/>
      <c r="B13" s="332" t="s">
        <v>340</v>
      </c>
      <c r="C13" s="109"/>
      <c r="D13" s="110" t="s">
        <v>65</v>
      </c>
      <c r="E13" s="330" t="s">
        <v>338</v>
      </c>
      <c r="F13" s="331" t="s">
        <v>303</v>
      </c>
    </row>
    <row r="14" spans="1:7" ht="13.8" x14ac:dyDescent="0.3">
      <c r="A14" s="13" t="s">
        <v>311</v>
      </c>
      <c r="B14" s="102" t="s">
        <v>307</v>
      </c>
      <c r="C14" s="106"/>
      <c r="D14" s="114">
        <v>600</v>
      </c>
      <c r="E14" s="113">
        <f>'Sched Value'!$C$42</f>
        <v>936598</v>
      </c>
      <c r="F14" s="111">
        <f>'Sched Value'!$C$42</f>
        <v>936598</v>
      </c>
    </row>
    <row r="15" spans="1:7" ht="13.8" x14ac:dyDescent="0.3">
      <c r="A15" s="13" t="s">
        <v>311</v>
      </c>
      <c r="B15" s="4" t="s">
        <v>308</v>
      </c>
      <c r="C15" s="107" t="s">
        <v>301</v>
      </c>
      <c r="D15" s="115">
        <f>'CO Summary'!$C$20</f>
        <v>0</v>
      </c>
      <c r="E15" s="112">
        <f>'Sched Value'!$D$42</f>
        <v>0</v>
      </c>
      <c r="F15" s="112">
        <f>'Sched Value'!$D$42</f>
        <v>0</v>
      </c>
    </row>
    <row r="16" spans="1:7" ht="13.8" x14ac:dyDescent="0.3">
      <c r="A16" s="13" t="s">
        <v>311</v>
      </c>
      <c r="B16" s="117" t="s">
        <v>308</v>
      </c>
      <c r="C16" s="107" t="s">
        <v>302</v>
      </c>
      <c r="D16" s="116"/>
      <c r="E16" s="192"/>
      <c r="F16" s="112">
        <f>'Sched Value'!$E$42</f>
        <v>0</v>
      </c>
    </row>
    <row r="17" spans="1:7" ht="13.8" x14ac:dyDescent="0.3">
      <c r="A17" s="3" t="s">
        <v>311</v>
      </c>
      <c r="B17" s="121" t="s">
        <v>327</v>
      </c>
      <c r="C17" s="122"/>
      <c r="D17" s="123">
        <f>SUM(D14:D15)</f>
        <v>600</v>
      </c>
      <c r="E17" s="124">
        <f>SUM(E14:E16)</f>
        <v>936598</v>
      </c>
      <c r="F17" s="125">
        <f>SUM(F14:F16)</f>
        <v>936598</v>
      </c>
    </row>
    <row r="18" spans="1:7" ht="13.8" x14ac:dyDescent="0.3">
      <c r="A18" s="3" t="s">
        <v>312</v>
      </c>
      <c r="B18" s="195" t="s">
        <v>328</v>
      </c>
      <c r="C18" s="196"/>
      <c r="D18" s="197">
        <f ca="1">D17-E9</f>
        <v>-7833</v>
      </c>
      <c r="E18" s="198"/>
      <c r="F18" s="199">
        <f>'Sched Value'!$N$42</f>
        <v>636598</v>
      </c>
    </row>
    <row r="19" spans="1:7" ht="13.8" x14ac:dyDescent="0.3">
      <c r="A19" s="3" t="s">
        <v>313</v>
      </c>
      <c r="B19" s="102" t="s">
        <v>319</v>
      </c>
      <c r="C19" s="120" t="s">
        <v>309</v>
      </c>
      <c r="D19" s="127"/>
      <c r="E19" s="111">
        <f>'Sched Value'!$I$42</f>
        <v>0</v>
      </c>
      <c r="F19" s="111">
        <f>'Sched Value'!$I$42</f>
        <v>0</v>
      </c>
    </row>
    <row r="20" spans="1:7" ht="13.8" x14ac:dyDescent="0.3">
      <c r="A20" s="3" t="s">
        <v>314</v>
      </c>
      <c r="B20" s="4" t="s">
        <v>60</v>
      </c>
      <c r="C20" s="107" t="s">
        <v>310</v>
      </c>
      <c r="D20" s="116"/>
      <c r="E20" s="112">
        <f>'Sched Value'!$J$42</f>
        <v>0</v>
      </c>
      <c r="F20" s="112">
        <f>'Sched Value'!$J$42</f>
        <v>0</v>
      </c>
    </row>
    <row r="21" spans="1:7" ht="13.8" x14ac:dyDescent="0.3">
      <c r="A21" s="3" t="s">
        <v>315</v>
      </c>
      <c r="B21" s="4" t="s">
        <v>61</v>
      </c>
      <c r="C21" s="126"/>
      <c r="D21" s="116"/>
      <c r="E21" s="88">
        <f>'Sched Value'!$K$42</f>
        <v>0</v>
      </c>
      <c r="F21" s="112">
        <f>'Sched Value'!$K$42</f>
        <v>0</v>
      </c>
    </row>
    <row r="22" spans="1:7" ht="13.8" x14ac:dyDescent="0.3">
      <c r="A22" s="333"/>
      <c r="B22" s="15"/>
      <c r="C22" s="315" t="s">
        <v>337</v>
      </c>
      <c r="D22" s="316"/>
      <c r="E22" s="326">
        <f>F16*-1</f>
        <v>0</v>
      </c>
      <c r="F22" s="323"/>
    </row>
    <row r="23" spans="1:7" ht="13.8" x14ac:dyDescent="0.3">
      <c r="A23" s="3" t="s">
        <v>316</v>
      </c>
      <c r="B23" s="324" t="s">
        <v>62</v>
      </c>
      <c r="C23" s="327"/>
      <c r="D23" s="131"/>
      <c r="E23" s="325">
        <f>SUM(E19:E22)</f>
        <v>0</v>
      </c>
      <c r="F23" s="200">
        <f>'Sched Value'!$L$42</f>
        <v>0</v>
      </c>
      <c r="G23" s="100"/>
    </row>
    <row r="24" spans="1:7" ht="13.8" x14ac:dyDescent="0.3">
      <c r="A24" s="3" t="s">
        <v>317</v>
      </c>
      <c r="B24" s="102" t="s">
        <v>66</v>
      </c>
      <c r="C24" s="120" t="s">
        <v>305</v>
      </c>
      <c r="D24" s="127"/>
      <c r="E24" s="127"/>
      <c r="F24" s="111">
        <f>'Sched Value'!$O$42*-1</f>
        <v>0</v>
      </c>
    </row>
    <row r="25" spans="1:7" ht="13.8" x14ac:dyDescent="0.3">
      <c r="A25" s="3" t="s">
        <v>317</v>
      </c>
      <c r="B25" s="117" t="s">
        <v>66</v>
      </c>
      <c r="C25" s="118" t="s">
        <v>304</v>
      </c>
      <c r="D25" s="129"/>
      <c r="E25" s="129"/>
      <c r="F25" s="119">
        <f>'Sched Value'!$P$42*-1</f>
        <v>0</v>
      </c>
    </row>
    <row r="26" spans="1:7" ht="13.8" x14ac:dyDescent="0.3">
      <c r="A26" s="9"/>
      <c r="B26" s="121" t="s">
        <v>17</v>
      </c>
      <c r="C26" s="122"/>
      <c r="D26" s="128"/>
      <c r="E26" s="128"/>
      <c r="F26" s="125">
        <f>SUM(F23:F25)</f>
        <v>0</v>
      </c>
    </row>
    <row r="27" spans="1:7" ht="14.4" thickBot="1" x14ac:dyDescent="0.35">
      <c r="A27" s="9"/>
      <c r="B27" s="132" t="s">
        <v>63</v>
      </c>
      <c r="C27" s="133"/>
      <c r="D27" s="134"/>
      <c r="E27" s="134"/>
      <c r="F27" s="135">
        <v>0</v>
      </c>
    </row>
    <row r="28" spans="1:7" ht="14.4" thickBot="1" x14ac:dyDescent="0.35">
      <c r="A28" s="9"/>
      <c r="B28" s="121" t="s">
        <v>64</v>
      </c>
      <c r="C28" s="130"/>
      <c r="D28" s="131"/>
      <c r="E28" s="328"/>
      <c r="F28" s="329">
        <f>F26-F27</f>
        <v>0</v>
      </c>
    </row>
    <row r="29" spans="1:7" ht="27" customHeight="1" thickBot="1" x14ac:dyDescent="0.35">
      <c r="A29" s="9"/>
      <c r="B29" s="487" t="s">
        <v>366</v>
      </c>
      <c r="C29" s="488"/>
      <c r="D29" s="489"/>
      <c r="E29" s="313">
        <f>E23/E17</f>
        <v>0</v>
      </c>
      <c r="F29" s="314">
        <f>F23/F17</f>
        <v>0</v>
      </c>
    </row>
    <row r="30" spans="1:7" ht="5.25" customHeight="1" thickTop="1" x14ac:dyDescent="0.3">
      <c r="A30" s="495"/>
      <c r="B30" s="454"/>
      <c r="C30" s="454"/>
      <c r="D30" s="454"/>
      <c r="E30" s="454"/>
      <c r="F30" s="454"/>
    </row>
    <row r="31" spans="1:7" ht="15" customHeight="1" thickBot="1" x14ac:dyDescent="0.35">
      <c r="A31" s="9"/>
      <c r="B31" s="444" t="s">
        <v>276</v>
      </c>
      <c r="C31" s="445"/>
      <c r="D31" s="494" t="s">
        <v>275</v>
      </c>
      <c r="E31" s="494"/>
      <c r="F31" s="446"/>
    </row>
    <row r="32" spans="1:7" ht="15" customHeight="1" thickBot="1" x14ac:dyDescent="0.35">
      <c r="A32" s="9"/>
      <c r="B32" s="42"/>
      <c r="C32" s="42"/>
      <c r="D32" s="491" t="s">
        <v>344</v>
      </c>
      <c r="E32" s="491"/>
      <c r="F32" s="98"/>
    </row>
    <row r="33" spans="1:7" ht="15" customHeight="1" thickBot="1" x14ac:dyDescent="0.35">
      <c r="A33" s="9"/>
      <c r="B33" s="42"/>
      <c r="C33" s="42"/>
      <c r="D33" s="492" t="s">
        <v>295</v>
      </c>
      <c r="E33" s="493"/>
      <c r="F33" s="98"/>
    </row>
    <row r="34" spans="1:7" ht="5.25" customHeight="1" thickBot="1" x14ac:dyDescent="0.35">
      <c r="A34" s="9"/>
      <c r="B34" s="42"/>
      <c r="C34" s="42"/>
      <c r="D34" s="42"/>
      <c r="E34" s="447"/>
      <c r="F34" s="42"/>
    </row>
    <row r="35" spans="1:7" ht="60.75" customHeight="1" thickTop="1" x14ac:dyDescent="0.3">
      <c r="A35" s="463" t="s">
        <v>339</v>
      </c>
      <c r="B35" s="485"/>
      <c r="C35" s="485"/>
      <c r="D35" s="485"/>
      <c r="E35" s="485"/>
      <c r="F35" s="485"/>
    </row>
    <row r="36" spans="1:7" ht="35.25" customHeight="1" x14ac:dyDescent="0.3">
      <c r="A36" s="9"/>
      <c r="B36" s="448" t="s">
        <v>1</v>
      </c>
      <c r="C36" s="9"/>
      <c r="D36" s="486" t="s">
        <v>5</v>
      </c>
      <c r="E36" s="486"/>
      <c r="F36" s="486"/>
    </row>
    <row r="37" spans="1:7" ht="18.75" customHeight="1" x14ac:dyDescent="0.3">
      <c r="A37" s="9"/>
      <c r="B37" s="14" t="s">
        <v>71</v>
      </c>
      <c r="C37" s="14"/>
      <c r="D37" s="490" t="s">
        <v>411</v>
      </c>
      <c r="E37" s="490"/>
      <c r="F37" s="490"/>
    </row>
    <row r="38" spans="1:7" ht="13.8" x14ac:dyDescent="0.3">
      <c r="A38" s="9"/>
      <c r="B38" s="16" t="s">
        <v>11</v>
      </c>
      <c r="C38" s="14"/>
      <c r="D38" s="481" t="s">
        <v>68</v>
      </c>
      <c r="E38" s="481"/>
      <c r="F38" s="481"/>
      <c r="G38" s="68"/>
    </row>
    <row r="39" spans="1:7" ht="5.25" customHeight="1" thickBot="1" x14ac:dyDescent="0.35">
      <c r="A39" s="465"/>
      <c r="B39" s="466"/>
      <c r="C39" s="466"/>
      <c r="D39" s="466"/>
      <c r="E39" s="466"/>
      <c r="F39" s="466"/>
      <c r="G39" s="68"/>
    </row>
    <row r="40" spans="1:7" ht="54" customHeight="1" thickTop="1" x14ac:dyDescent="0.3">
      <c r="A40" s="463" t="s">
        <v>422</v>
      </c>
      <c r="B40" s="483"/>
      <c r="C40" s="483"/>
      <c r="D40" s="483"/>
      <c r="E40" s="483"/>
      <c r="F40" s="483"/>
      <c r="G40" s="68"/>
    </row>
    <row r="41" spans="1:7" s="17" customFormat="1" ht="30" customHeight="1" x14ac:dyDescent="0.3">
      <c r="A41" s="14"/>
      <c r="B41" s="16"/>
      <c r="C41" s="14"/>
      <c r="D41" s="481"/>
      <c r="E41" s="481"/>
      <c r="F41" s="481"/>
    </row>
    <row r="42" spans="1:7" ht="13.8" x14ac:dyDescent="0.3">
      <c r="A42" s="9"/>
      <c r="B42" s="9" t="s">
        <v>1</v>
      </c>
      <c r="C42" s="9"/>
      <c r="D42" s="482" t="s">
        <v>69</v>
      </c>
      <c r="E42" s="482"/>
      <c r="F42" s="482"/>
    </row>
    <row r="43" spans="1:7" ht="6" customHeight="1" thickBot="1" x14ac:dyDescent="0.35">
      <c r="A43" s="465"/>
      <c r="B43" s="465"/>
      <c r="C43" s="465"/>
      <c r="D43" s="465"/>
      <c r="E43" s="465"/>
      <c r="F43" s="465"/>
    </row>
    <row r="44" spans="1:7" ht="14.4" thickTop="1" x14ac:dyDescent="0.3">
      <c r="A44" s="463" t="s">
        <v>70</v>
      </c>
      <c r="B44" s="464"/>
      <c r="C44" s="464"/>
      <c r="D44" s="464"/>
      <c r="E44" s="464"/>
      <c r="F44" s="464"/>
    </row>
    <row r="45" spans="1:7" s="17" customFormat="1" ht="30" customHeight="1" x14ac:dyDescent="0.3">
      <c r="A45" s="14"/>
      <c r="B45" s="16"/>
      <c r="C45" s="14"/>
      <c r="D45" s="481"/>
      <c r="E45" s="481"/>
      <c r="F45" s="481"/>
    </row>
    <row r="46" spans="1:7" ht="13.8" x14ac:dyDescent="0.3">
      <c r="A46" s="9"/>
      <c r="B46" s="9" t="s">
        <v>1</v>
      </c>
      <c r="C46" s="9"/>
      <c r="D46" s="482" t="s">
        <v>363</v>
      </c>
      <c r="E46" s="482"/>
      <c r="F46" s="482"/>
    </row>
    <row r="47" spans="1:7" ht="33" customHeight="1" x14ac:dyDescent="0.25">
      <c r="A47" s="1"/>
      <c r="B47" s="1"/>
      <c r="C47" s="1"/>
      <c r="D47" s="479"/>
      <c r="E47" s="479"/>
      <c r="F47" s="479"/>
    </row>
    <row r="48" spans="1:7" ht="13.8" x14ac:dyDescent="0.3">
      <c r="A48" s="1"/>
      <c r="B48" s="383" t="s">
        <v>1</v>
      </c>
      <c r="C48" s="1"/>
      <c r="D48" s="477" t="s">
        <v>417</v>
      </c>
      <c r="E48" s="480"/>
      <c r="F48" s="480"/>
    </row>
    <row r="49" spans="1:6" ht="33" customHeight="1" x14ac:dyDescent="0.25">
      <c r="A49" s="1"/>
      <c r="B49" s="1"/>
      <c r="C49" s="1"/>
      <c r="D49" s="479"/>
      <c r="E49" s="479"/>
      <c r="F49" s="479"/>
    </row>
    <row r="50" spans="1:6" ht="13.8" x14ac:dyDescent="0.3">
      <c r="A50" s="1"/>
      <c r="B50" s="383" t="s">
        <v>1</v>
      </c>
      <c r="C50" s="1"/>
      <c r="D50" s="477" t="s">
        <v>418</v>
      </c>
      <c r="E50" s="478"/>
      <c r="F50" s="478"/>
    </row>
    <row r="51" spans="1:6" x14ac:dyDescent="0.25">
      <c r="A51" s="1"/>
      <c r="B51" s="1"/>
      <c r="C51" s="1"/>
      <c r="D51" s="1"/>
      <c r="E51" s="1"/>
      <c r="F51" s="1"/>
    </row>
    <row r="52" spans="1:6" x14ac:dyDescent="0.25">
      <c r="A52" s="1"/>
      <c r="B52" s="1"/>
      <c r="C52" s="1"/>
      <c r="D52" s="1"/>
      <c r="E52" s="1"/>
      <c r="F52" s="1"/>
    </row>
    <row r="53" spans="1:6" x14ac:dyDescent="0.25">
      <c r="A53" s="1"/>
      <c r="B53" s="1"/>
      <c r="C53" s="1"/>
      <c r="D53" s="1"/>
      <c r="E53" s="1"/>
      <c r="F53" s="1"/>
    </row>
    <row r="54" spans="1:6" x14ac:dyDescent="0.25">
      <c r="A54" s="1"/>
      <c r="B54" s="1"/>
      <c r="C54" s="1"/>
      <c r="D54" s="1"/>
      <c r="E54" s="1"/>
      <c r="F54" s="1"/>
    </row>
    <row r="55" spans="1:6" x14ac:dyDescent="0.25">
      <c r="A55" s="1"/>
      <c r="B55" s="1"/>
      <c r="C55" s="1"/>
      <c r="D55" s="1"/>
      <c r="E55" s="1"/>
      <c r="F55" s="1"/>
    </row>
    <row r="56" spans="1:6" x14ac:dyDescent="0.25">
      <c r="A56" s="1"/>
      <c r="B56" s="1"/>
      <c r="C56" s="1"/>
      <c r="D56" s="1"/>
      <c r="E56" s="1"/>
      <c r="F56" s="1"/>
    </row>
    <row r="57" spans="1:6" x14ac:dyDescent="0.25">
      <c r="A57" s="1"/>
      <c r="B57" s="1"/>
      <c r="C57" s="1"/>
      <c r="D57" s="1"/>
      <c r="E57" s="1"/>
      <c r="F57" s="1"/>
    </row>
    <row r="58" spans="1:6" x14ac:dyDescent="0.25">
      <c r="A58" s="1"/>
      <c r="B58" s="1"/>
      <c r="C58" s="1"/>
      <c r="D58" s="1"/>
      <c r="E58" s="1"/>
      <c r="F58" s="1"/>
    </row>
    <row r="59" spans="1:6" x14ac:dyDescent="0.25">
      <c r="A59" s="1"/>
      <c r="B59" s="1"/>
      <c r="C59" s="1"/>
      <c r="D59" s="1"/>
      <c r="E59" s="1"/>
      <c r="F59" s="1"/>
    </row>
    <row r="60" spans="1:6" x14ac:dyDescent="0.25">
      <c r="A60" s="1"/>
      <c r="B60" s="1"/>
      <c r="C60" s="1"/>
      <c r="D60" s="1"/>
      <c r="E60" s="1"/>
      <c r="F60" s="1"/>
    </row>
    <row r="61" spans="1:6" x14ac:dyDescent="0.25">
      <c r="A61" s="1"/>
      <c r="B61" s="1"/>
      <c r="C61" s="1"/>
      <c r="D61" s="1"/>
      <c r="E61" s="1"/>
      <c r="F61" s="1"/>
    </row>
    <row r="62" spans="1:6" x14ac:dyDescent="0.25">
      <c r="A62" s="1"/>
      <c r="B62" s="1"/>
      <c r="C62" s="1"/>
      <c r="D62" s="1"/>
      <c r="E62" s="1"/>
      <c r="F62" s="1"/>
    </row>
    <row r="63" spans="1:6" x14ac:dyDescent="0.25">
      <c r="A63" s="1"/>
      <c r="B63" s="1"/>
      <c r="C63" s="1"/>
      <c r="D63" s="1"/>
      <c r="E63" s="1"/>
      <c r="F63" s="1"/>
    </row>
    <row r="64" spans="1:6" x14ac:dyDescent="0.25">
      <c r="A64" s="1"/>
      <c r="B64" s="1"/>
      <c r="C64" s="1"/>
      <c r="F64" s="1"/>
    </row>
    <row r="65" spans="1:3" x14ac:dyDescent="0.25">
      <c r="A65" s="1"/>
      <c r="B65" s="1"/>
      <c r="C65" s="1"/>
    </row>
    <row r="66" spans="1:3" x14ac:dyDescent="0.25">
      <c r="A66" s="1"/>
      <c r="B66" s="1"/>
      <c r="C66" s="1"/>
    </row>
    <row r="67" spans="1:3" x14ac:dyDescent="0.25">
      <c r="A67" s="1"/>
      <c r="B67" s="1"/>
      <c r="C67" s="1"/>
    </row>
    <row r="68" spans="1:3" x14ac:dyDescent="0.25">
      <c r="A68" s="1"/>
      <c r="B68" s="1"/>
      <c r="C68" s="1"/>
    </row>
    <row r="69" spans="1:3" x14ac:dyDescent="0.25">
      <c r="A69" s="1"/>
      <c r="B69" s="1"/>
      <c r="C69" s="1"/>
    </row>
    <row r="70" spans="1:3" x14ac:dyDescent="0.25">
      <c r="A70" s="1"/>
      <c r="B70" s="1"/>
      <c r="C70" s="1"/>
    </row>
  </sheetData>
  <mergeCells count="36">
    <mergeCell ref="D33:E33"/>
    <mergeCell ref="D31:E31"/>
    <mergeCell ref="A30:F30"/>
    <mergeCell ref="C7:D7"/>
    <mergeCell ref="C8:D8"/>
    <mergeCell ref="C9:D9"/>
    <mergeCell ref="D46:F46"/>
    <mergeCell ref="A40:F40"/>
    <mergeCell ref="C10:D10"/>
    <mergeCell ref="C11:D11"/>
    <mergeCell ref="A35:F35"/>
    <mergeCell ref="D36:F36"/>
    <mergeCell ref="B29:D29"/>
    <mergeCell ref="D37:F37"/>
    <mergeCell ref="D38:F38"/>
    <mergeCell ref="D32:E32"/>
    <mergeCell ref="C6:D6"/>
    <mergeCell ref="D50:F50"/>
    <mergeCell ref="A39:F39"/>
    <mergeCell ref="A43:F43"/>
    <mergeCell ref="D49:F49"/>
    <mergeCell ref="D48:F48"/>
    <mergeCell ref="D41:F41"/>
    <mergeCell ref="D47:F47"/>
    <mergeCell ref="D42:F42"/>
    <mergeCell ref="D45:F45"/>
    <mergeCell ref="A44:F44"/>
    <mergeCell ref="A2:B2"/>
    <mergeCell ref="C2:F2"/>
    <mergeCell ref="A12:F12"/>
    <mergeCell ref="A4:F4"/>
    <mergeCell ref="A3:F3"/>
    <mergeCell ref="E5:F5"/>
    <mergeCell ref="B10:B11"/>
    <mergeCell ref="E6:F6"/>
    <mergeCell ref="B5:B7"/>
  </mergeCells>
  <phoneticPr fontId="0" type="noConversion"/>
  <pageMargins left="0.5" right="0.5" top="0.5" bottom="0.5" header="0.5" footer="0.25"/>
  <pageSetup scale="84" orientation="portrait" horizontalDpi="300" verticalDpi="300" r:id="rId1"/>
  <headerFooter alignWithMargins="0">
    <oddFooter>&amp;L&amp;"Book Antiqua,Regular"FPC Revised: August 21, 2003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7"/>
  <sheetViews>
    <sheetView zoomScaleNormal="100" workbookViewId="0"/>
  </sheetViews>
  <sheetFormatPr defaultRowHeight="13.2" x14ac:dyDescent="0.25"/>
  <cols>
    <col min="1" max="1" width="13.109375" customWidth="1"/>
    <col min="2" max="2" width="48.109375" customWidth="1"/>
    <col min="3" max="3" width="9.44140625" customWidth="1"/>
    <col min="4" max="4" width="12.88671875" customWidth="1"/>
    <col min="5" max="5" width="13.5546875" customWidth="1"/>
    <col min="6" max="6" width="12.88671875" customWidth="1"/>
    <col min="7" max="7" width="11.88671875" customWidth="1"/>
    <col min="8" max="8" width="12.33203125" customWidth="1"/>
    <col min="9" max="9" width="13.109375" customWidth="1"/>
    <col min="10" max="10" width="12.88671875" customWidth="1"/>
  </cols>
  <sheetData>
    <row r="1" spans="1:10" x14ac:dyDescent="0.25">
      <c r="A1" t="s">
        <v>400</v>
      </c>
      <c r="J1" s="443" t="s">
        <v>401</v>
      </c>
    </row>
    <row r="2" spans="1:10" ht="13.8" x14ac:dyDescent="0.3">
      <c r="A2" s="449" t="s">
        <v>343</v>
      </c>
      <c r="B2" s="450"/>
      <c r="C2" s="454"/>
      <c r="D2" s="454"/>
      <c r="E2" s="451" t="s">
        <v>419</v>
      </c>
      <c r="F2" s="454"/>
      <c r="G2" s="454"/>
      <c r="H2" s="454"/>
      <c r="I2" s="454"/>
      <c r="J2" s="454"/>
    </row>
    <row r="3" spans="1:10" ht="15.6" x14ac:dyDescent="0.3">
      <c r="A3" s="497" t="s">
        <v>262</v>
      </c>
      <c r="B3" s="497"/>
      <c r="C3" s="497"/>
      <c r="D3" s="497"/>
      <c r="E3" s="497"/>
      <c r="F3" s="497"/>
      <c r="G3" s="497"/>
      <c r="H3" s="497"/>
      <c r="I3" s="497"/>
      <c r="J3" s="497"/>
    </row>
    <row r="4" spans="1:10" ht="35.25" customHeight="1" x14ac:dyDescent="0.4">
      <c r="A4" s="46" t="s">
        <v>73</v>
      </c>
      <c r="B4" s="70">
        <v>0</v>
      </c>
      <c r="C4" s="456"/>
      <c r="D4" s="454"/>
      <c r="E4" s="454"/>
      <c r="F4" s="454"/>
      <c r="G4" s="13" t="s">
        <v>1</v>
      </c>
      <c r="H4" s="498"/>
      <c r="I4" s="496"/>
      <c r="J4" s="496"/>
    </row>
    <row r="5" spans="1:10" ht="13.8" x14ac:dyDescent="0.3">
      <c r="A5" s="46" t="s">
        <v>376</v>
      </c>
      <c r="B5" s="69" t="s">
        <v>279</v>
      </c>
      <c r="C5" s="454"/>
      <c r="D5" s="454"/>
      <c r="E5" s="454"/>
      <c r="F5" s="454"/>
      <c r="G5" s="13" t="s">
        <v>5</v>
      </c>
      <c r="H5" s="496"/>
      <c r="I5" s="496"/>
      <c r="J5" s="496"/>
    </row>
    <row r="6" spans="1:10" ht="8.25" customHeight="1" thickBot="1" x14ac:dyDescent="0.35">
      <c r="A6" s="465"/>
      <c r="B6" s="466"/>
      <c r="C6" s="466"/>
      <c r="D6" s="466"/>
      <c r="E6" s="466"/>
      <c r="F6" s="466"/>
    </row>
    <row r="7" spans="1:10" ht="13.5" customHeight="1" thickTop="1" x14ac:dyDescent="0.3">
      <c r="A7" s="507" t="s">
        <v>341</v>
      </c>
      <c r="B7" s="508"/>
      <c r="C7" s="502" t="s">
        <v>301</v>
      </c>
      <c r="D7" s="509"/>
      <c r="E7" s="510"/>
      <c r="F7" s="511" t="s">
        <v>374</v>
      </c>
      <c r="G7" s="502" t="s">
        <v>325</v>
      </c>
      <c r="H7" s="503"/>
      <c r="I7" s="504" t="s">
        <v>329</v>
      </c>
      <c r="J7" s="505"/>
    </row>
    <row r="8" spans="1:10" ht="13.8" x14ac:dyDescent="0.3">
      <c r="A8" s="422" t="s">
        <v>263</v>
      </c>
      <c r="B8" s="423" t="s">
        <v>264</v>
      </c>
      <c r="C8" s="356" t="s">
        <v>65</v>
      </c>
      <c r="D8" s="349" t="s">
        <v>57</v>
      </c>
      <c r="E8" s="350" t="s">
        <v>58</v>
      </c>
      <c r="F8" s="512"/>
      <c r="G8" s="338" t="s">
        <v>57</v>
      </c>
      <c r="H8" s="339" t="s">
        <v>58</v>
      </c>
      <c r="I8" s="336" t="s">
        <v>57</v>
      </c>
      <c r="J8" s="335" t="s">
        <v>58</v>
      </c>
    </row>
    <row r="9" spans="1:10" x14ac:dyDescent="0.25">
      <c r="A9" s="190" t="s">
        <v>326</v>
      </c>
      <c r="B9" s="346"/>
      <c r="C9" s="351">
        <v>0</v>
      </c>
      <c r="D9" s="74">
        <v>0</v>
      </c>
      <c r="E9" s="75">
        <v>0</v>
      </c>
      <c r="F9" s="355">
        <v>0</v>
      </c>
      <c r="G9" s="340">
        <v>0</v>
      </c>
      <c r="H9" s="341">
        <v>0</v>
      </c>
      <c r="I9" s="75">
        <v>0</v>
      </c>
      <c r="J9" s="75">
        <v>0</v>
      </c>
    </row>
    <row r="10" spans="1:10" x14ac:dyDescent="0.25">
      <c r="A10" s="191" t="s">
        <v>342</v>
      </c>
      <c r="B10" s="357"/>
      <c r="C10" s="352">
        <v>0</v>
      </c>
      <c r="D10" s="76">
        <v>0</v>
      </c>
      <c r="E10" s="6">
        <v>0</v>
      </c>
      <c r="F10" s="354">
        <v>0</v>
      </c>
      <c r="G10" s="342">
        <v>0</v>
      </c>
      <c r="H10" s="343">
        <v>0</v>
      </c>
      <c r="I10" s="342">
        <v>0</v>
      </c>
      <c r="J10" s="344">
        <v>0</v>
      </c>
    </row>
    <row r="11" spans="1:10" x14ac:dyDescent="0.25">
      <c r="A11" s="191"/>
      <c r="B11" s="347"/>
      <c r="C11" s="352">
        <v>0</v>
      </c>
      <c r="D11" s="76">
        <v>0</v>
      </c>
      <c r="E11" s="6">
        <v>0</v>
      </c>
      <c r="F11" s="354">
        <v>0</v>
      </c>
      <c r="G11" s="342">
        <v>0</v>
      </c>
      <c r="H11" s="343">
        <v>0</v>
      </c>
      <c r="I11" s="342">
        <v>0</v>
      </c>
      <c r="J11" s="344">
        <v>0</v>
      </c>
    </row>
    <row r="12" spans="1:10" x14ac:dyDescent="0.25">
      <c r="A12" s="191"/>
      <c r="B12" s="347"/>
      <c r="C12" s="352">
        <v>0</v>
      </c>
      <c r="D12" s="76">
        <v>0</v>
      </c>
      <c r="E12" s="6">
        <v>0</v>
      </c>
      <c r="F12" s="354">
        <v>0</v>
      </c>
      <c r="G12" s="342">
        <v>0</v>
      </c>
      <c r="H12" s="343">
        <v>0</v>
      </c>
      <c r="I12" s="342">
        <v>0</v>
      </c>
      <c r="J12" s="6">
        <v>0</v>
      </c>
    </row>
    <row r="13" spans="1:10" x14ac:dyDescent="0.25">
      <c r="A13" s="191"/>
      <c r="B13" s="347"/>
      <c r="C13" s="352">
        <v>0</v>
      </c>
      <c r="D13" s="76">
        <v>0</v>
      </c>
      <c r="E13" s="6">
        <v>0</v>
      </c>
      <c r="F13" s="354">
        <v>0</v>
      </c>
      <c r="G13" s="342">
        <v>0</v>
      </c>
      <c r="H13" s="343">
        <v>0</v>
      </c>
      <c r="I13" s="337">
        <v>0</v>
      </c>
      <c r="J13" s="6">
        <v>0</v>
      </c>
    </row>
    <row r="14" spans="1:10" x14ac:dyDescent="0.25">
      <c r="A14" s="191"/>
      <c r="B14" s="347"/>
      <c r="C14" s="352">
        <v>0</v>
      </c>
      <c r="D14" s="76">
        <v>0</v>
      </c>
      <c r="E14" s="6">
        <v>0</v>
      </c>
      <c r="F14" s="354">
        <v>0</v>
      </c>
      <c r="G14" s="342">
        <v>0</v>
      </c>
      <c r="H14" s="343">
        <v>0</v>
      </c>
      <c r="I14" s="337">
        <v>0</v>
      </c>
      <c r="J14" s="6">
        <v>0</v>
      </c>
    </row>
    <row r="15" spans="1:10" x14ac:dyDescent="0.25">
      <c r="A15" s="191"/>
      <c r="B15" s="347"/>
      <c r="C15" s="352">
        <v>0</v>
      </c>
      <c r="D15" s="76">
        <v>0</v>
      </c>
      <c r="E15" s="6">
        <v>0</v>
      </c>
      <c r="F15" s="354">
        <v>0</v>
      </c>
      <c r="G15" s="342">
        <v>0</v>
      </c>
      <c r="H15" s="343">
        <v>0</v>
      </c>
      <c r="I15" s="337">
        <v>0</v>
      </c>
      <c r="J15" s="6">
        <v>0</v>
      </c>
    </row>
    <row r="16" spans="1:10" x14ac:dyDescent="0.25">
      <c r="A16" s="191"/>
      <c r="B16" s="347"/>
      <c r="C16" s="352">
        <v>0</v>
      </c>
      <c r="D16" s="76">
        <v>0</v>
      </c>
      <c r="E16" s="6">
        <v>0</v>
      </c>
      <c r="F16" s="354">
        <v>0</v>
      </c>
      <c r="G16" s="342">
        <v>0</v>
      </c>
      <c r="H16" s="343">
        <v>0</v>
      </c>
      <c r="I16" s="337">
        <v>0</v>
      </c>
      <c r="J16" s="6">
        <v>0</v>
      </c>
    </row>
    <row r="17" spans="1:10" x14ac:dyDescent="0.25">
      <c r="A17" s="191"/>
      <c r="B17" s="347"/>
      <c r="C17" s="352">
        <v>0</v>
      </c>
      <c r="D17" s="76">
        <v>0</v>
      </c>
      <c r="E17" s="6">
        <v>0</v>
      </c>
      <c r="F17" s="354">
        <v>0</v>
      </c>
      <c r="G17" s="342">
        <v>0</v>
      </c>
      <c r="H17" s="343">
        <v>0</v>
      </c>
      <c r="I17" s="337">
        <v>0</v>
      </c>
      <c r="J17" s="6">
        <v>0</v>
      </c>
    </row>
    <row r="18" spans="1:10" x14ac:dyDescent="0.25">
      <c r="A18" s="411"/>
      <c r="B18" s="412"/>
      <c r="C18" s="413">
        <v>0</v>
      </c>
      <c r="D18" s="414">
        <v>0</v>
      </c>
      <c r="E18" s="415">
        <v>0</v>
      </c>
      <c r="F18" s="416">
        <v>0</v>
      </c>
      <c r="G18" s="417">
        <v>0</v>
      </c>
      <c r="H18" s="418">
        <v>0</v>
      </c>
      <c r="I18" s="417">
        <v>0</v>
      </c>
      <c r="J18" s="415">
        <v>0</v>
      </c>
    </row>
    <row r="19" spans="1:10" ht="14.4" thickBot="1" x14ac:dyDescent="0.35">
      <c r="A19" s="15"/>
      <c r="B19" s="406" t="s">
        <v>265</v>
      </c>
      <c r="C19" s="353"/>
      <c r="D19" s="407">
        <f>SUM(D9:D18)</f>
        <v>0</v>
      </c>
      <c r="E19" s="408">
        <f>SUM(E9:E18)</f>
        <v>0</v>
      </c>
      <c r="F19" s="409"/>
      <c r="G19" s="410">
        <f>SUM(G9:G18)</f>
        <v>0</v>
      </c>
      <c r="H19" s="408">
        <f>SUM(H9:H18)</f>
        <v>0</v>
      </c>
      <c r="I19" s="419">
        <f>SUM(I10:I18)</f>
        <v>0</v>
      </c>
      <c r="J19" s="420">
        <f>SUM(J9:J18)</f>
        <v>0</v>
      </c>
    </row>
    <row r="20" spans="1:10" ht="14.4" thickBot="1" x14ac:dyDescent="0.35">
      <c r="A20" s="345"/>
      <c r="B20" s="358" t="s">
        <v>59</v>
      </c>
      <c r="C20" s="77">
        <f>SUM(C9:C18)</f>
        <v>0</v>
      </c>
      <c r="D20" s="500">
        <f>D19+E19</f>
        <v>0</v>
      </c>
      <c r="E20" s="506"/>
      <c r="F20" s="348">
        <f>SUM(F9:F18)</f>
        <v>0</v>
      </c>
      <c r="G20" s="500">
        <f>G19+H19</f>
        <v>0</v>
      </c>
      <c r="H20" s="501"/>
      <c r="I20" s="500">
        <f>I19+J19</f>
        <v>0</v>
      </c>
      <c r="J20" s="501"/>
    </row>
    <row r="21" spans="1:10" ht="16.5" customHeight="1" x14ac:dyDescent="0.25">
      <c r="A21" s="499" t="s">
        <v>404</v>
      </c>
      <c r="B21" s="454"/>
      <c r="C21" s="454"/>
      <c r="D21" s="454"/>
      <c r="E21" s="454"/>
      <c r="F21" s="454"/>
      <c r="G21" s="454"/>
      <c r="H21" s="454"/>
      <c r="I21" s="454"/>
      <c r="J21" s="454"/>
    </row>
    <row r="27" spans="1:10" x14ac:dyDescent="0.25">
      <c r="G27" s="7"/>
    </row>
  </sheetData>
  <mergeCells count="16">
    <mergeCell ref="A21:J21"/>
    <mergeCell ref="G20:H20"/>
    <mergeCell ref="G7:H7"/>
    <mergeCell ref="I7:J7"/>
    <mergeCell ref="I20:J20"/>
    <mergeCell ref="D20:E20"/>
    <mergeCell ref="A7:B7"/>
    <mergeCell ref="C7:E7"/>
    <mergeCell ref="F7:F8"/>
    <mergeCell ref="H5:J5"/>
    <mergeCell ref="A6:F6"/>
    <mergeCell ref="A3:J3"/>
    <mergeCell ref="E2:J2"/>
    <mergeCell ref="A2:D2"/>
    <mergeCell ref="H4:J4"/>
    <mergeCell ref="C4:F5"/>
  </mergeCells>
  <phoneticPr fontId="0" type="noConversion"/>
  <pageMargins left="0.75" right="0.75" top="1" bottom="1" header="0.5" footer="0.5"/>
  <pageSetup scale="77" orientation="landscape" horizontalDpi="300" verticalDpi="300" r:id="rId1"/>
  <headerFooter alignWithMargins="0">
    <oddFooter>&amp;L&amp;"Book Antiqua,Regular"FPC Revised: July 22, 2003&amp;R&amp;"Book Antiqua,Regular"P&amp;8AGE&amp;10 &amp;P &amp;8OF&amp;10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26"/>
  <sheetViews>
    <sheetView zoomScale="75" workbookViewId="0"/>
  </sheetViews>
  <sheetFormatPr defaultRowHeight="13.2" x14ac:dyDescent="0.25"/>
  <cols>
    <col min="1" max="1" width="9.6640625" customWidth="1"/>
    <col min="2" max="2" width="32.33203125" customWidth="1"/>
    <col min="3" max="16" width="15" customWidth="1"/>
    <col min="17" max="17" width="9.109375" style="68" customWidth="1"/>
  </cols>
  <sheetData>
    <row r="1" spans="1:19" x14ac:dyDescent="0.25">
      <c r="A1" t="s">
        <v>400</v>
      </c>
      <c r="P1" s="443" t="s">
        <v>401</v>
      </c>
    </row>
    <row r="2" spans="1:19" ht="13.8" x14ac:dyDescent="0.3">
      <c r="A2" s="449" t="s">
        <v>343</v>
      </c>
      <c r="B2" s="450"/>
      <c r="C2" s="454"/>
      <c r="D2" s="454"/>
      <c r="E2" s="454"/>
      <c r="F2" s="454"/>
      <c r="G2" s="454"/>
      <c r="H2" s="454"/>
      <c r="I2" s="454"/>
      <c r="J2" s="454"/>
      <c r="K2" s="451" t="s">
        <v>419</v>
      </c>
      <c r="L2" s="454"/>
      <c r="M2" s="454"/>
      <c r="N2" s="454"/>
      <c r="O2" s="454"/>
      <c r="P2" s="454"/>
      <c r="Q2" s="359"/>
      <c r="R2" s="359"/>
      <c r="S2" s="360"/>
    </row>
    <row r="3" spans="1:19" ht="15.6" x14ac:dyDescent="0.3">
      <c r="A3" s="469" t="s">
        <v>379</v>
      </c>
      <c r="B3" s="454"/>
      <c r="C3" s="454"/>
      <c r="D3" s="454"/>
      <c r="E3" s="454"/>
      <c r="F3" s="454"/>
      <c r="G3" s="454"/>
      <c r="H3" s="454"/>
      <c r="I3" s="454"/>
      <c r="J3" s="454"/>
      <c r="K3" s="454"/>
      <c r="L3" s="454"/>
      <c r="M3" s="454"/>
      <c r="N3" s="454"/>
      <c r="O3" s="454"/>
      <c r="P3" s="454"/>
    </row>
    <row r="4" spans="1:19" ht="24.6" x14ac:dyDescent="0.4">
      <c r="B4" s="58" t="s">
        <v>74</v>
      </c>
      <c r="C4" s="455">
        <v>0</v>
      </c>
      <c r="D4" s="456"/>
      <c r="E4" s="456"/>
      <c r="F4" s="456"/>
      <c r="G4" s="456"/>
      <c r="H4" s="456"/>
      <c r="I4" s="516"/>
      <c r="J4" s="454"/>
      <c r="K4" s="454"/>
      <c r="L4" s="454"/>
      <c r="M4" s="59" t="s">
        <v>1</v>
      </c>
      <c r="N4" s="513"/>
      <c r="O4" s="513"/>
      <c r="P4" s="513"/>
    </row>
    <row r="5" spans="1:19" ht="13.8" x14ac:dyDescent="0.3">
      <c r="B5" s="58" t="s">
        <v>375</v>
      </c>
      <c r="C5" s="515" t="s">
        <v>279</v>
      </c>
      <c r="D5" s="496"/>
      <c r="E5" s="496"/>
      <c r="F5" s="496"/>
      <c r="G5" s="496"/>
      <c r="H5" s="496"/>
      <c r="I5" s="454"/>
      <c r="J5" s="454"/>
      <c r="K5" s="454"/>
      <c r="L5" s="454"/>
      <c r="M5" s="60" t="s">
        <v>5</v>
      </c>
      <c r="N5" s="514"/>
      <c r="O5" s="514"/>
      <c r="P5" s="514"/>
    </row>
    <row r="6" spans="1:19" ht="6" customHeight="1" thickBot="1" x14ac:dyDescent="0.35">
      <c r="A6" s="60"/>
      <c r="B6" s="521"/>
      <c r="C6" s="522"/>
      <c r="D6" s="522"/>
      <c r="E6" s="522"/>
      <c r="F6" s="522"/>
      <c r="G6" s="522"/>
      <c r="H6" s="522"/>
      <c r="I6" s="522"/>
      <c r="J6" s="522"/>
      <c r="K6" s="522"/>
      <c r="L6" s="522"/>
      <c r="M6" s="522"/>
      <c r="N6" s="522"/>
      <c r="O6" s="522"/>
      <c r="P6" s="522"/>
    </row>
    <row r="7" spans="1:19" ht="15" customHeight="1" thickBot="1" x14ac:dyDescent="0.35">
      <c r="A7" s="93" t="s">
        <v>21</v>
      </c>
      <c r="B7" s="147" t="s">
        <v>12</v>
      </c>
      <c r="C7" s="556" t="s">
        <v>22</v>
      </c>
      <c r="D7" s="557"/>
      <c r="E7" s="543"/>
      <c r="F7" s="543"/>
      <c r="G7" s="543"/>
      <c r="H7" s="558"/>
      <c r="I7" s="139" t="s">
        <v>23</v>
      </c>
      <c r="J7" s="48" t="s">
        <v>24</v>
      </c>
      <c r="K7" s="48" t="s">
        <v>13</v>
      </c>
      <c r="L7" s="140" t="s">
        <v>14</v>
      </c>
      <c r="M7" s="156" t="s">
        <v>10</v>
      </c>
      <c r="N7" s="154" t="s">
        <v>15</v>
      </c>
      <c r="O7" s="542" t="s">
        <v>16</v>
      </c>
      <c r="P7" s="543"/>
    </row>
    <row r="8" spans="1:19" ht="14.25" customHeight="1" x14ac:dyDescent="0.25">
      <c r="A8" s="529" t="s">
        <v>250</v>
      </c>
      <c r="B8" s="523" t="s">
        <v>249</v>
      </c>
      <c r="C8" s="544" t="s">
        <v>373</v>
      </c>
      <c r="D8" s="552"/>
      <c r="E8" s="553"/>
      <c r="F8" s="554"/>
      <c r="G8" s="554"/>
      <c r="H8" s="555"/>
      <c r="I8" s="544" t="s">
        <v>25</v>
      </c>
      <c r="J8" s="545"/>
      <c r="K8" s="101" t="s">
        <v>321</v>
      </c>
      <c r="L8" s="532" t="s">
        <v>320</v>
      </c>
      <c r="M8" s="535" t="s">
        <v>299</v>
      </c>
      <c r="N8" s="526" t="s">
        <v>300</v>
      </c>
      <c r="O8" s="548" t="s">
        <v>18</v>
      </c>
      <c r="P8" s="549"/>
    </row>
    <row r="9" spans="1:19" ht="15" customHeight="1" x14ac:dyDescent="0.25">
      <c r="A9" s="530"/>
      <c r="B9" s="524"/>
      <c r="C9" s="538" t="s">
        <v>110</v>
      </c>
      <c r="D9" s="560" t="s">
        <v>296</v>
      </c>
      <c r="E9" s="496"/>
      <c r="F9" s="496"/>
      <c r="G9" s="561"/>
      <c r="H9" s="533" t="s">
        <v>297</v>
      </c>
      <c r="I9" s="538" t="s">
        <v>318</v>
      </c>
      <c r="J9" s="540" t="s">
        <v>26</v>
      </c>
      <c r="K9" s="546" t="s">
        <v>322</v>
      </c>
      <c r="L9" s="533"/>
      <c r="M9" s="536"/>
      <c r="N9" s="527"/>
      <c r="O9" s="550" t="s">
        <v>305</v>
      </c>
      <c r="P9" s="519" t="s">
        <v>304</v>
      </c>
    </row>
    <row r="10" spans="1:19" ht="28.5" customHeight="1" thickBot="1" x14ac:dyDescent="0.3">
      <c r="A10" s="531"/>
      <c r="B10" s="525"/>
      <c r="C10" s="539"/>
      <c r="D10" s="49" t="s">
        <v>385</v>
      </c>
      <c r="E10" s="49" t="s">
        <v>298</v>
      </c>
      <c r="F10" s="387" t="s">
        <v>367</v>
      </c>
      <c r="G10" s="387" t="s">
        <v>372</v>
      </c>
      <c r="H10" s="559"/>
      <c r="I10" s="539"/>
      <c r="J10" s="541"/>
      <c r="K10" s="547"/>
      <c r="L10" s="534"/>
      <c r="M10" s="537"/>
      <c r="N10" s="528"/>
      <c r="O10" s="551"/>
      <c r="P10" s="520"/>
    </row>
    <row r="11" spans="1:19" ht="13.8" x14ac:dyDescent="0.3">
      <c r="A11" s="94"/>
      <c r="B11" s="148" t="s">
        <v>94</v>
      </c>
      <c r="C11" s="183"/>
      <c r="D11" s="184"/>
      <c r="E11" s="165"/>
      <c r="F11" s="164"/>
      <c r="G11" s="164"/>
      <c r="H11" s="166"/>
      <c r="I11" s="163"/>
      <c r="J11" s="164"/>
      <c r="K11" s="165"/>
      <c r="L11" s="166"/>
      <c r="M11" s="185"/>
      <c r="N11" s="167"/>
      <c r="O11" s="157"/>
      <c r="P11" s="158"/>
    </row>
    <row r="12" spans="1:19" x14ac:dyDescent="0.25">
      <c r="A12" s="95">
        <v>1</v>
      </c>
      <c r="B12" s="149" t="s">
        <v>106</v>
      </c>
      <c r="C12" s="153">
        <v>0</v>
      </c>
      <c r="D12" s="55">
        <v>0</v>
      </c>
      <c r="E12" s="50">
        <v>0</v>
      </c>
      <c r="F12" s="50">
        <v>0</v>
      </c>
      <c r="G12" s="50">
        <v>0</v>
      </c>
      <c r="H12" s="142">
        <f>C12+D12+E12+F12+G12</f>
        <v>0</v>
      </c>
      <c r="I12" s="141">
        <v>0</v>
      </c>
      <c r="J12" s="138">
        <v>0</v>
      </c>
      <c r="K12" s="50">
        <v>0</v>
      </c>
      <c r="L12" s="142">
        <f>I12+J12+K12</f>
        <v>0</v>
      </c>
      <c r="M12" s="317" t="e">
        <f>L12/H12</f>
        <v>#DIV/0!</v>
      </c>
      <c r="N12" s="155">
        <v>0</v>
      </c>
      <c r="O12" s="137">
        <f>L12*0.1</f>
        <v>0</v>
      </c>
      <c r="P12" s="51">
        <v>0</v>
      </c>
    </row>
    <row r="13" spans="1:19" x14ac:dyDescent="0.25">
      <c r="A13" s="95">
        <v>2</v>
      </c>
      <c r="B13" s="149" t="s">
        <v>20</v>
      </c>
      <c r="C13" s="153">
        <v>0</v>
      </c>
      <c r="D13" s="55">
        <v>0</v>
      </c>
      <c r="E13" s="50">
        <v>0</v>
      </c>
      <c r="F13" s="50">
        <v>0</v>
      </c>
      <c r="G13" s="50">
        <v>0</v>
      </c>
      <c r="H13" s="142">
        <f t="shared" ref="H13:H30" si="0">C13+D13+E13+F13+G13</f>
        <v>0</v>
      </c>
      <c r="I13" s="141">
        <v>0</v>
      </c>
      <c r="J13" s="138">
        <v>0</v>
      </c>
      <c r="K13" s="50">
        <v>0</v>
      </c>
      <c r="L13" s="142">
        <f t="shared" ref="L13:L30" si="1">I13+J13+K13</f>
        <v>0</v>
      </c>
      <c r="M13" s="317" t="e">
        <f>L13/H13</f>
        <v>#DIV/0!</v>
      </c>
      <c r="N13" s="155">
        <v>0</v>
      </c>
      <c r="O13" s="137">
        <f>L13*0.1</f>
        <v>0</v>
      </c>
      <c r="P13" s="51">
        <v>0</v>
      </c>
    </row>
    <row r="14" spans="1:19" x14ac:dyDescent="0.25">
      <c r="A14" s="95">
        <v>2.1</v>
      </c>
      <c r="B14" s="149" t="s">
        <v>109</v>
      </c>
      <c r="C14" s="153">
        <v>100000</v>
      </c>
      <c r="D14" s="55">
        <v>0</v>
      </c>
      <c r="E14" s="50">
        <v>0</v>
      </c>
      <c r="F14" s="50">
        <v>0</v>
      </c>
      <c r="G14" s="50">
        <v>0</v>
      </c>
      <c r="H14" s="142">
        <f t="shared" si="0"/>
        <v>100000</v>
      </c>
      <c r="I14" s="141">
        <v>0</v>
      </c>
      <c r="J14" s="138">
        <v>0</v>
      </c>
      <c r="K14" s="50">
        <v>0</v>
      </c>
      <c r="L14" s="142">
        <f t="shared" si="1"/>
        <v>0</v>
      </c>
      <c r="M14" s="317">
        <f>L14/H14</f>
        <v>0</v>
      </c>
      <c r="N14" s="155">
        <v>0</v>
      </c>
      <c r="O14" s="137">
        <f>L14*0.1</f>
        <v>0</v>
      </c>
      <c r="P14" s="51">
        <v>0</v>
      </c>
      <c r="Q14" s="168"/>
      <c r="R14" s="54"/>
    </row>
    <row r="15" spans="1:19" x14ac:dyDescent="0.25">
      <c r="A15" s="95">
        <v>2.2000000000000002</v>
      </c>
      <c r="B15" s="149" t="s">
        <v>108</v>
      </c>
      <c r="C15" s="153">
        <v>100000</v>
      </c>
      <c r="D15" s="55">
        <v>0</v>
      </c>
      <c r="E15" s="50">
        <v>0</v>
      </c>
      <c r="F15" s="50">
        <v>-60</v>
      </c>
      <c r="G15" s="50">
        <v>0</v>
      </c>
      <c r="H15" s="142">
        <f t="shared" si="0"/>
        <v>99940</v>
      </c>
      <c r="I15" s="141">
        <v>0</v>
      </c>
      <c r="J15" s="138">
        <v>0</v>
      </c>
      <c r="K15" s="50">
        <v>0</v>
      </c>
      <c r="L15" s="142">
        <f t="shared" si="1"/>
        <v>0</v>
      </c>
      <c r="M15" s="317">
        <f t="shared" ref="M15:M25" si="2">L15/H15</f>
        <v>0</v>
      </c>
      <c r="N15" s="155">
        <v>0</v>
      </c>
      <c r="O15" s="137">
        <f t="shared" ref="O15:O25" si="3">L15*0.1</f>
        <v>0</v>
      </c>
      <c r="P15" s="51">
        <v>0</v>
      </c>
    </row>
    <row r="16" spans="1:19" x14ac:dyDescent="0.25">
      <c r="A16" s="95">
        <v>3</v>
      </c>
      <c r="B16" s="149" t="s">
        <v>95</v>
      </c>
      <c r="C16" s="153">
        <v>0</v>
      </c>
      <c r="D16" s="55">
        <v>0</v>
      </c>
      <c r="E16" s="50">
        <v>0</v>
      </c>
      <c r="F16" s="50">
        <v>0</v>
      </c>
      <c r="G16" s="50">
        <v>0</v>
      </c>
      <c r="H16" s="142">
        <f t="shared" si="0"/>
        <v>0</v>
      </c>
      <c r="I16" s="141">
        <v>0</v>
      </c>
      <c r="J16" s="138">
        <v>0</v>
      </c>
      <c r="K16" s="50">
        <v>0</v>
      </c>
      <c r="L16" s="142">
        <f t="shared" si="1"/>
        <v>0</v>
      </c>
      <c r="M16" s="317" t="e">
        <f t="shared" si="2"/>
        <v>#DIV/0!</v>
      </c>
      <c r="N16" s="155">
        <v>0</v>
      </c>
      <c r="O16" s="137">
        <f>L16*0.1</f>
        <v>0</v>
      </c>
      <c r="P16" s="51">
        <v>0</v>
      </c>
    </row>
    <row r="17" spans="1:16" x14ac:dyDescent="0.25">
      <c r="A17" s="95"/>
      <c r="B17" s="149" t="s">
        <v>368</v>
      </c>
      <c r="C17" s="153">
        <v>0</v>
      </c>
      <c r="D17" s="55">
        <v>0</v>
      </c>
      <c r="E17" s="50">
        <v>0</v>
      </c>
      <c r="F17" s="50">
        <v>0</v>
      </c>
      <c r="G17" s="50">
        <v>0</v>
      </c>
      <c r="H17" s="142">
        <f t="shared" si="0"/>
        <v>0</v>
      </c>
      <c r="I17" s="141">
        <v>0</v>
      </c>
      <c r="J17" s="138">
        <v>0</v>
      </c>
      <c r="K17" s="50">
        <v>0</v>
      </c>
      <c r="L17" s="142">
        <f>I17+J17+K17</f>
        <v>0</v>
      </c>
      <c r="M17" s="317" t="e">
        <f>L17/H17</f>
        <v>#DIV/0!</v>
      </c>
      <c r="N17" s="155">
        <v>0</v>
      </c>
      <c r="O17" s="137">
        <f>L17*0.1</f>
        <v>0</v>
      </c>
      <c r="P17" s="51">
        <v>0</v>
      </c>
    </row>
    <row r="18" spans="1:16" x14ac:dyDescent="0.25">
      <c r="A18" s="95">
        <v>4</v>
      </c>
      <c r="B18" s="149" t="s">
        <v>28</v>
      </c>
      <c r="C18" s="153">
        <v>0</v>
      </c>
      <c r="D18" s="55">
        <v>0</v>
      </c>
      <c r="E18" s="50">
        <v>0</v>
      </c>
      <c r="F18" s="50">
        <v>0</v>
      </c>
      <c r="G18" s="50">
        <v>0</v>
      </c>
      <c r="H18" s="142">
        <f t="shared" si="0"/>
        <v>0</v>
      </c>
      <c r="I18" s="141">
        <v>0</v>
      </c>
      <c r="J18" s="138">
        <v>0</v>
      </c>
      <c r="K18" s="50">
        <v>0</v>
      </c>
      <c r="L18" s="142">
        <f t="shared" si="1"/>
        <v>0</v>
      </c>
      <c r="M18" s="317" t="e">
        <f t="shared" si="2"/>
        <v>#DIV/0!</v>
      </c>
      <c r="N18" s="155">
        <v>0</v>
      </c>
      <c r="O18" s="137">
        <f t="shared" si="3"/>
        <v>0</v>
      </c>
      <c r="P18" s="51">
        <v>0</v>
      </c>
    </row>
    <row r="19" spans="1:16" x14ac:dyDescent="0.25">
      <c r="A19" s="95">
        <v>5</v>
      </c>
      <c r="B19" s="149" t="s">
        <v>96</v>
      </c>
      <c r="C19" s="153">
        <v>0</v>
      </c>
      <c r="D19" s="55">
        <v>0</v>
      </c>
      <c r="E19" s="50">
        <v>0</v>
      </c>
      <c r="F19" s="50">
        <v>0</v>
      </c>
      <c r="G19" s="50">
        <v>0</v>
      </c>
      <c r="H19" s="142">
        <f t="shared" si="0"/>
        <v>0</v>
      </c>
      <c r="I19" s="141">
        <v>0</v>
      </c>
      <c r="J19" s="138">
        <v>0</v>
      </c>
      <c r="K19" s="50">
        <v>0</v>
      </c>
      <c r="L19" s="142">
        <f t="shared" si="1"/>
        <v>0</v>
      </c>
      <c r="M19" s="317" t="e">
        <f t="shared" si="2"/>
        <v>#DIV/0!</v>
      </c>
      <c r="N19" s="155">
        <v>0</v>
      </c>
      <c r="O19" s="137">
        <f t="shared" si="3"/>
        <v>0</v>
      </c>
      <c r="P19" s="51">
        <v>0</v>
      </c>
    </row>
    <row r="20" spans="1:16" x14ac:dyDescent="0.25">
      <c r="A20" s="95">
        <v>6</v>
      </c>
      <c r="B20" s="149" t="s">
        <v>97</v>
      </c>
      <c r="C20" s="153">
        <v>0</v>
      </c>
      <c r="D20" s="55">
        <v>0</v>
      </c>
      <c r="E20" s="50">
        <v>0</v>
      </c>
      <c r="F20" s="50">
        <v>0</v>
      </c>
      <c r="G20" s="50">
        <v>0</v>
      </c>
      <c r="H20" s="142">
        <f t="shared" si="0"/>
        <v>0</v>
      </c>
      <c r="I20" s="141">
        <v>0</v>
      </c>
      <c r="J20" s="138">
        <v>0</v>
      </c>
      <c r="K20" s="50">
        <v>0</v>
      </c>
      <c r="L20" s="142">
        <f t="shared" si="1"/>
        <v>0</v>
      </c>
      <c r="M20" s="317" t="e">
        <f t="shared" si="2"/>
        <v>#DIV/0!</v>
      </c>
      <c r="N20" s="155">
        <v>0</v>
      </c>
      <c r="O20" s="137">
        <f t="shared" si="3"/>
        <v>0</v>
      </c>
      <c r="P20" s="51">
        <v>0</v>
      </c>
    </row>
    <row r="21" spans="1:16" x14ac:dyDescent="0.25">
      <c r="A21" s="95">
        <v>7</v>
      </c>
      <c r="B21" s="149" t="s">
        <v>98</v>
      </c>
      <c r="C21" s="153">
        <v>0</v>
      </c>
      <c r="D21" s="55">
        <v>0</v>
      </c>
      <c r="E21" s="50">
        <v>0</v>
      </c>
      <c r="F21" s="50">
        <v>0</v>
      </c>
      <c r="G21" s="50">
        <v>0</v>
      </c>
      <c r="H21" s="142">
        <f t="shared" si="0"/>
        <v>0</v>
      </c>
      <c r="I21" s="141">
        <v>0</v>
      </c>
      <c r="J21" s="138">
        <v>0</v>
      </c>
      <c r="K21" s="50">
        <v>0</v>
      </c>
      <c r="L21" s="142">
        <f t="shared" si="1"/>
        <v>0</v>
      </c>
      <c r="M21" s="317" t="e">
        <f t="shared" si="2"/>
        <v>#DIV/0!</v>
      </c>
      <c r="N21" s="155">
        <v>0</v>
      </c>
      <c r="O21" s="137">
        <f t="shared" si="3"/>
        <v>0</v>
      </c>
      <c r="P21" s="51">
        <v>0</v>
      </c>
    </row>
    <row r="22" spans="1:16" x14ac:dyDescent="0.25">
      <c r="A22" s="95">
        <v>8</v>
      </c>
      <c r="B22" s="149" t="s">
        <v>99</v>
      </c>
      <c r="C22" s="153">
        <v>0</v>
      </c>
      <c r="D22" s="55">
        <v>0</v>
      </c>
      <c r="E22" s="50">
        <v>0</v>
      </c>
      <c r="F22" s="50">
        <v>0</v>
      </c>
      <c r="G22" s="50">
        <v>0</v>
      </c>
      <c r="H22" s="142">
        <f t="shared" si="0"/>
        <v>0</v>
      </c>
      <c r="I22" s="141">
        <v>0</v>
      </c>
      <c r="J22" s="138">
        <v>0</v>
      </c>
      <c r="K22" s="50">
        <v>0</v>
      </c>
      <c r="L22" s="142">
        <f t="shared" si="1"/>
        <v>0</v>
      </c>
      <c r="M22" s="317" t="e">
        <f t="shared" si="2"/>
        <v>#DIV/0!</v>
      </c>
      <c r="N22" s="155">
        <v>0</v>
      </c>
      <c r="O22" s="137">
        <f t="shared" si="3"/>
        <v>0</v>
      </c>
      <c r="P22" s="51">
        <v>0</v>
      </c>
    </row>
    <row r="23" spans="1:16" x14ac:dyDescent="0.25">
      <c r="A23" s="95">
        <v>9</v>
      </c>
      <c r="B23" s="149" t="s">
        <v>100</v>
      </c>
      <c r="C23" s="153">
        <v>0</v>
      </c>
      <c r="D23" s="55">
        <v>0</v>
      </c>
      <c r="E23" s="50">
        <v>0</v>
      </c>
      <c r="F23" s="50">
        <v>0</v>
      </c>
      <c r="G23" s="50">
        <v>0</v>
      </c>
      <c r="H23" s="142">
        <f t="shared" si="0"/>
        <v>0</v>
      </c>
      <c r="I23" s="141">
        <v>0</v>
      </c>
      <c r="J23" s="138">
        <v>0</v>
      </c>
      <c r="K23" s="50">
        <v>0</v>
      </c>
      <c r="L23" s="142">
        <f t="shared" si="1"/>
        <v>0</v>
      </c>
      <c r="M23" s="317" t="e">
        <f t="shared" si="2"/>
        <v>#DIV/0!</v>
      </c>
      <c r="N23" s="155">
        <v>0</v>
      </c>
      <c r="O23" s="137">
        <f t="shared" si="3"/>
        <v>0</v>
      </c>
      <c r="P23" s="51">
        <v>0</v>
      </c>
    </row>
    <row r="24" spans="1:16" x14ac:dyDescent="0.25">
      <c r="A24" s="95">
        <v>10</v>
      </c>
      <c r="B24" s="149" t="s">
        <v>101</v>
      </c>
      <c r="C24" s="153">
        <v>0</v>
      </c>
      <c r="D24" s="55">
        <v>0</v>
      </c>
      <c r="E24" s="50">
        <v>0</v>
      </c>
      <c r="F24" s="50">
        <v>0</v>
      </c>
      <c r="G24" s="50">
        <v>0</v>
      </c>
      <c r="H24" s="142">
        <f t="shared" si="0"/>
        <v>0</v>
      </c>
      <c r="I24" s="141">
        <v>0</v>
      </c>
      <c r="J24" s="138">
        <v>0</v>
      </c>
      <c r="K24" s="50">
        <v>0</v>
      </c>
      <c r="L24" s="142">
        <f t="shared" si="1"/>
        <v>0</v>
      </c>
      <c r="M24" s="317" t="e">
        <f t="shared" si="2"/>
        <v>#DIV/0!</v>
      </c>
      <c r="N24" s="155">
        <v>0</v>
      </c>
      <c r="O24" s="137">
        <f t="shared" si="3"/>
        <v>0</v>
      </c>
      <c r="P24" s="51">
        <v>0</v>
      </c>
    </row>
    <row r="25" spans="1:16" x14ac:dyDescent="0.25">
      <c r="A25" s="95">
        <v>11</v>
      </c>
      <c r="B25" s="149" t="s">
        <v>102</v>
      </c>
      <c r="C25" s="153">
        <v>0</v>
      </c>
      <c r="D25" s="55">
        <v>0</v>
      </c>
      <c r="E25" s="50">
        <v>0</v>
      </c>
      <c r="F25" s="50">
        <v>0</v>
      </c>
      <c r="G25" s="50">
        <v>0</v>
      </c>
      <c r="H25" s="142">
        <f t="shared" si="0"/>
        <v>0</v>
      </c>
      <c r="I25" s="141">
        <v>0</v>
      </c>
      <c r="J25" s="138">
        <v>0</v>
      </c>
      <c r="K25" s="50">
        <v>0</v>
      </c>
      <c r="L25" s="142">
        <f t="shared" si="1"/>
        <v>0</v>
      </c>
      <c r="M25" s="317" t="e">
        <f t="shared" si="2"/>
        <v>#DIV/0!</v>
      </c>
      <c r="N25" s="155">
        <v>0</v>
      </c>
      <c r="O25" s="137">
        <f t="shared" si="3"/>
        <v>0</v>
      </c>
      <c r="P25" s="51">
        <v>0</v>
      </c>
    </row>
    <row r="26" spans="1:16" x14ac:dyDescent="0.25">
      <c r="A26" s="95">
        <v>12</v>
      </c>
      <c r="B26" s="149" t="s">
        <v>103</v>
      </c>
      <c r="C26" s="153">
        <v>0</v>
      </c>
      <c r="D26" s="55">
        <v>0</v>
      </c>
      <c r="E26" s="50">
        <v>0</v>
      </c>
      <c r="F26" s="50">
        <v>0</v>
      </c>
      <c r="G26" s="50">
        <v>0</v>
      </c>
      <c r="H26" s="142">
        <f t="shared" si="0"/>
        <v>0</v>
      </c>
      <c r="I26" s="141">
        <v>0</v>
      </c>
      <c r="J26" s="138">
        <v>0</v>
      </c>
      <c r="K26" s="50">
        <v>0</v>
      </c>
      <c r="L26" s="142">
        <f t="shared" si="1"/>
        <v>0</v>
      </c>
      <c r="M26" s="317" t="e">
        <f t="shared" ref="M26:M31" si="4">L26/H26</f>
        <v>#DIV/0!</v>
      </c>
      <c r="N26" s="155">
        <v>0</v>
      </c>
      <c r="O26" s="137">
        <f>L26*0.1</f>
        <v>0</v>
      </c>
      <c r="P26" s="51">
        <v>0</v>
      </c>
    </row>
    <row r="27" spans="1:16" x14ac:dyDescent="0.25">
      <c r="A27" s="95">
        <v>13</v>
      </c>
      <c r="B27" s="149" t="s">
        <v>107</v>
      </c>
      <c r="C27" s="153">
        <v>0</v>
      </c>
      <c r="D27" s="55">
        <v>0</v>
      </c>
      <c r="E27" s="50">
        <v>0</v>
      </c>
      <c r="F27" s="50">
        <v>0</v>
      </c>
      <c r="G27" s="50">
        <v>0</v>
      </c>
      <c r="H27" s="142">
        <f t="shared" si="0"/>
        <v>0</v>
      </c>
      <c r="I27" s="141">
        <v>0</v>
      </c>
      <c r="J27" s="138">
        <v>0</v>
      </c>
      <c r="K27" s="50">
        <v>0</v>
      </c>
      <c r="L27" s="142">
        <f t="shared" si="1"/>
        <v>0</v>
      </c>
      <c r="M27" s="317" t="e">
        <f t="shared" si="4"/>
        <v>#DIV/0!</v>
      </c>
      <c r="N27" s="155">
        <v>0</v>
      </c>
      <c r="O27" s="137">
        <f>L27*0.1</f>
        <v>0</v>
      </c>
      <c r="P27" s="51">
        <v>0</v>
      </c>
    </row>
    <row r="28" spans="1:16" x14ac:dyDescent="0.25">
      <c r="A28" s="95">
        <v>14</v>
      </c>
      <c r="B28" s="149" t="s">
        <v>104</v>
      </c>
      <c r="C28" s="153">
        <v>0</v>
      </c>
      <c r="D28" s="55">
        <v>0</v>
      </c>
      <c r="E28" s="50">
        <v>0</v>
      </c>
      <c r="F28" s="50">
        <v>0</v>
      </c>
      <c r="G28" s="50">
        <v>0</v>
      </c>
      <c r="H28" s="142">
        <f t="shared" si="0"/>
        <v>0</v>
      </c>
      <c r="I28" s="141">
        <v>0</v>
      </c>
      <c r="J28" s="138">
        <v>0</v>
      </c>
      <c r="K28" s="50">
        <v>0</v>
      </c>
      <c r="L28" s="142">
        <f t="shared" si="1"/>
        <v>0</v>
      </c>
      <c r="M28" s="317" t="e">
        <f t="shared" si="4"/>
        <v>#DIV/0!</v>
      </c>
      <c r="N28" s="155">
        <v>0</v>
      </c>
      <c r="O28" s="137">
        <f>L28*0.1</f>
        <v>0</v>
      </c>
      <c r="P28" s="51">
        <v>0</v>
      </c>
    </row>
    <row r="29" spans="1:16" x14ac:dyDescent="0.25">
      <c r="A29" s="95">
        <v>15</v>
      </c>
      <c r="B29" s="149" t="s">
        <v>105</v>
      </c>
      <c r="C29" s="153">
        <v>0</v>
      </c>
      <c r="D29" s="55">
        <v>0</v>
      </c>
      <c r="E29" s="50">
        <v>0</v>
      </c>
      <c r="F29" s="50">
        <v>0</v>
      </c>
      <c r="G29" s="50">
        <v>0</v>
      </c>
      <c r="H29" s="142">
        <f t="shared" si="0"/>
        <v>0</v>
      </c>
      <c r="I29" s="141">
        <v>0</v>
      </c>
      <c r="J29" s="138">
        <v>0</v>
      </c>
      <c r="K29" s="50">
        <v>0</v>
      </c>
      <c r="L29" s="142">
        <f t="shared" si="1"/>
        <v>0</v>
      </c>
      <c r="M29" s="317" t="e">
        <f t="shared" si="4"/>
        <v>#DIV/0!</v>
      </c>
      <c r="N29" s="155">
        <v>0</v>
      </c>
      <c r="O29" s="137">
        <f>L29*0.1</f>
        <v>0</v>
      </c>
      <c r="P29" s="51">
        <v>0</v>
      </c>
    </row>
    <row r="30" spans="1:16" x14ac:dyDescent="0.25">
      <c r="A30" s="95">
        <v>16</v>
      </c>
      <c r="B30" s="149" t="s">
        <v>29</v>
      </c>
      <c r="C30" s="153">
        <v>0</v>
      </c>
      <c r="D30" s="55">
        <v>0</v>
      </c>
      <c r="E30" s="50">
        <v>0</v>
      </c>
      <c r="F30" s="50">
        <v>0</v>
      </c>
      <c r="G30" s="50">
        <v>0</v>
      </c>
      <c r="H30" s="142">
        <f t="shared" si="0"/>
        <v>0</v>
      </c>
      <c r="I30" s="141">
        <v>0</v>
      </c>
      <c r="J30" s="138">
        <v>0</v>
      </c>
      <c r="K30" s="50">
        <v>0</v>
      </c>
      <c r="L30" s="142">
        <f t="shared" si="1"/>
        <v>0</v>
      </c>
      <c r="M30" s="317" t="e">
        <f t="shared" si="4"/>
        <v>#DIV/0!</v>
      </c>
      <c r="N30" s="155">
        <v>0</v>
      </c>
      <c r="O30" s="186">
        <f>L30*0.1</f>
        <v>0</v>
      </c>
      <c r="P30" s="51">
        <v>0</v>
      </c>
    </row>
    <row r="31" spans="1:16" ht="13.8" thickBot="1" x14ac:dyDescent="0.3">
      <c r="A31" s="174"/>
      <c r="B31" s="175" t="s">
        <v>381</v>
      </c>
      <c r="C31" s="176">
        <f t="shared" ref="C31:L31" si="5">SUM(C11:C30)</f>
        <v>200000</v>
      </c>
      <c r="D31" s="177">
        <f t="shared" si="5"/>
        <v>0</v>
      </c>
      <c r="E31" s="177">
        <f t="shared" si="5"/>
        <v>0</v>
      </c>
      <c r="F31" s="177">
        <f t="shared" si="5"/>
        <v>-60</v>
      </c>
      <c r="G31" s="177">
        <f>SUM(G11:G30)</f>
        <v>0</v>
      </c>
      <c r="H31" s="178">
        <f t="shared" si="5"/>
        <v>199940</v>
      </c>
      <c r="I31" s="176">
        <f t="shared" si="5"/>
        <v>0</v>
      </c>
      <c r="J31" s="179">
        <f t="shared" si="5"/>
        <v>0</v>
      </c>
      <c r="K31" s="177">
        <f t="shared" si="5"/>
        <v>0</v>
      </c>
      <c r="L31" s="178">
        <f t="shared" si="5"/>
        <v>0</v>
      </c>
      <c r="M31" s="318">
        <f t="shared" si="4"/>
        <v>0</v>
      </c>
      <c r="N31" s="204">
        <f>SUM(N12:N30)</f>
        <v>0</v>
      </c>
      <c r="O31" s="205">
        <f>SUM(O12:O30)</f>
        <v>0</v>
      </c>
      <c r="P31" s="179">
        <f>SUM(P11:P30)</f>
        <v>0</v>
      </c>
    </row>
    <row r="32" spans="1:16" x14ac:dyDescent="0.25">
      <c r="A32" s="203"/>
      <c r="B32" s="172" t="s">
        <v>380</v>
      </c>
      <c r="C32" s="159"/>
      <c r="D32" s="160"/>
      <c r="E32" s="160"/>
      <c r="F32" s="160"/>
      <c r="G32" s="209"/>
      <c r="H32" s="206"/>
      <c r="I32" s="319"/>
      <c r="J32" s="319"/>
      <c r="K32" s="319"/>
      <c r="L32" s="319"/>
      <c r="M32" s="319"/>
      <c r="N32" s="207"/>
      <c r="O32" s="208"/>
      <c r="P32" s="209"/>
    </row>
    <row r="33" spans="1:16" ht="14.4" thickBot="1" x14ac:dyDescent="0.35">
      <c r="A33" s="97"/>
      <c r="B33" s="150" t="s">
        <v>382</v>
      </c>
      <c r="C33" s="424">
        <v>100000</v>
      </c>
      <c r="D33" s="424">
        <v>0</v>
      </c>
      <c r="E33" s="399"/>
      <c r="F33" s="399"/>
      <c r="G33" s="425">
        <f>-G31</f>
        <v>0</v>
      </c>
      <c r="H33" s="426">
        <f>C33+D33+G33</f>
        <v>100000</v>
      </c>
      <c r="I33" s="400"/>
      <c r="J33" s="400"/>
      <c r="K33" s="400"/>
      <c r="L33" s="400"/>
      <c r="M33" s="400"/>
      <c r="N33" s="401"/>
      <c r="O33" s="402"/>
      <c r="P33" s="403"/>
    </row>
    <row r="34" spans="1:16" ht="13.8" x14ac:dyDescent="0.3">
      <c r="A34" s="94"/>
      <c r="B34" s="148" t="s">
        <v>93</v>
      </c>
      <c r="C34" s="159"/>
      <c r="D34" s="160"/>
      <c r="E34" s="161"/>
      <c r="F34" s="388"/>
      <c r="G34" s="388"/>
      <c r="H34" s="162"/>
      <c r="I34" s="163"/>
      <c r="J34" s="165"/>
      <c r="K34" s="165"/>
      <c r="L34" s="166"/>
      <c r="M34" s="319"/>
      <c r="N34" s="169"/>
      <c r="O34" s="210"/>
      <c r="P34" s="181"/>
    </row>
    <row r="35" spans="1:16" ht="14.4" thickBot="1" x14ac:dyDescent="0.35">
      <c r="A35" s="96">
        <v>8.1999999999999993</v>
      </c>
      <c r="B35" s="150" t="s">
        <v>383</v>
      </c>
      <c r="C35" s="188">
        <f>'Article 8'!$G$68</f>
        <v>100000</v>
      </c>
      <c r="D35" s="180">
        <f>'Article 8'!$H$68</f>
        <v>0</v>
      </c>
      <c r="E35" s="213"/>
      <c r="F35" s="389"/>
      <c r="G35" s="389"/>
      <c r="H35" s="189">
        <f>'Article 8'!$I$68</f>
        <v>100000</v>
      </c>
      <c r="I35" s="188">
        <v>0</v>
      </c>
      <c r="J35" s="180">
        <f>'Article 8'!$M$68</f>
        <v>0</v>
      </c>
      <c r="K35" s="305"/>
      <c r="L35" s="189">
        <f>'Article 8'!$K$68</f>
        <v>0</v>
      </c>
      <c r="M35" s="320">
        <f>L35/H35</f>
        <v>0</v>
      </c>
      <c r="N35" s="306">
        <f>'Article 8'!$N$68</f>
        <v>100000</v>
      </c>
      <c r="O35" s="307">
        <f>L35*0.1</f>
        <v>0</v>
      </c>
      <c r="P35" s="307">
        <v>0</v>
      </c>
    </row>
    <row r="36" spans="1:16" ht="13.8" x14ac:dyDescent="0.3">
      <c r="A36" s="94"/>
      <c r="B36" s="148" t="s">
        <v>92</v>
      </c>
      <c r="C36" s="159"/>
      <c r="D36" s="160"/>
      <c r="E36" s="165"/>
      <c r="F36" s="164"/>
      <c r="G36" s="164"/>
      <c r="H36" s="206"/>
      <c r="I36" s="159"/>
      <c r="J36" s="160"/>
      <c r="K36" s="160"/>
      <c r="L36" s="206"/>
      <c r="M36" s="319"/>
      <c r="N36" s="170"/>
      <c r="O36" s="211"/>
      <c r="P36" s="182"/>
    </row>
    <row r="37" spans="1:16" ht="14.4" thickBot="1" x14ac:dyDescent="0.35">
      <c r="A37" s="187">
        <v>7.2</v>
      </c>
      <c r="B37" s="214" t="s">
        <v>384</v>
      </c>
      <c r="C37" s="188">
        <f>'Article 7'!$G$54</f>
        <v>436598</v>
      </c>
      <c r="D37" s="180">
        <f>'Article 7'!$H$54</f>
        <v>0</v>
      </c>
      <c r="E37" s="215"/>
      <c r="F37" s="215"/>
      <c r="G37" s="390"/>
      <c r="H37" s="189">
        <f>'Article 7'!$I$54</f>
        <v>436598</v>
      </c>
      <c r="I37" s="188">
        <v>0</v>
      </c>
      <c r="J37" s="188">
        <f>'Article 7'!$M$54</f>
        <v>0</v>
      </c>
      <c r="K37" s="305"/>
      <c r="L37" s="189">
        <f>'Article 7'!$K$54</f>
        <v>0</v>
      </c>
      <c r="M37" s="320">
        <f>L37/H37</f>
        <v>0</v>
      </c>
      <c r="N37" s="204">
        <f>'Article 7'!$N$54</f>
        <v>436598</v>
      </c>
      <c r="O37" s="205">
        <f>L37*0.1</f>
        <v>0</v>
      </c>
      <c r="P37" s="308">
        <v>0</v>
      </c>
    </row>
    <row r="38" spans="1:16" ht="14.4" thickBot="1" x14ac:dyDescent="0.35">
      <c r="A38" s="216"/>
      <c r="B38" s="151" t="s">
        <v>324</v>
      </c>
      <c r="C38" s="143">
        <f>SUM(C31+C33+C35+C37)</f>
        <v>836598</v>
      </c>
      <c r="D38" s="89">
        <f>D37+D35</f>
        <v>0</v>
      </c>
      <c r="E38" s="215"/>
      <c r="F38" s="215"/>
      <c r="G38" s="394"/>
      <c r="H38" s="144">
        <f>SUM(H31+H33+H35+H37)</f>
        <v>836538</v>
      </c>
      <c r="I38" s="143">
        <f>SUM(I31+I35+I37)</f>
        <v>0</v>
      </c>
      <c r="J38" s="143">
        <f>SUM(J31+J35+J37)</f>
        <v>0</v>
      </c>
      <c r="K38" s="89">
        <f>K31</f>
        <v>0</v>
      </c>
      <c r="L38" s="144">
        <f>SUM(L31+L35+L37)</f>
        <v>0</v>
      </c>
      <c r="M38" s="320">
        <f>L38/H38</f>
        <v>0</v>
      </c>
      <c r="N38" s="144">
        <f>SUM(N31+N35+N37)</f>
        <v>536598</v>
      </c>
      <c r="O38" s="143">
        <f>SUM(O31+O35+O37)</f>
        <v>0</v>
      </c>
      <c r="P38" s="89">
        <f>SUM(P31+P35+P37)</f>
        <v>0</v>
      </c>
    </row>
    <row r="39" spans="1:16" ht="4.5" customHeight="1" thickBot="1" x14ac:dyDescent="0.3">
      <c r="A39" s="517"/>
      <c r="B39" s="518"/>
      <c r="C39" s="518"/>
      <c r="D39" s="518"/>
      <c r="E39" s="518"/>
      <c r="F39" s="518"/>
      <c r="G39" s="518"/>
      <c r="H39" s="518"/>
      <c r="I39" s="518"/>
      <c r="J39" s="518"/>
      <c r="K39" s="518"/>
      <c r="L39" s="518"/>
      <c r="M39" s="518"/>
      <c r="N39" s="518"/>
      <c r="O39" s="518"/>
      <c r="P39" s="518"/>
    </row>
    <row r="40" spans="1:16" ht="13.8" x14ac:dyDescent="0.3">
      <c r="A40" s="94"/>
      <c r="B40" s="148" t="s">
        <v>116</v>
      </c>
      <c r="C40" s="159"/>
      <c r="D40" s="160"/>
      <c r="E40" s="165"/>
      <c r="F40" s="165"/>
      <c r="G40" s="164"/>
      <c r="H40" s="166"/>
      <c r="I40" s="163"/>
      <c r="J40" s="165"/>
      <c r="K40" s="165"/>
      <c r="L40" s="166"/>
      <c r="M40" s="163"/>
      <c r="N40" s="170"/>
      <c r="O40" s="211"/>
      <c r="P40" s="158"/>
    </row>
    <row r="41" spans="1:16" ht="14.4" thickBot="1" x14ac:dyDescent="0.35">
      <c r="A41" s="96" t="s">
        <v>41</v>
      </c>
      <c r="B41" s="150" t="s">
        <v>323</v>
      </c>
      <c r="C41" s="176">
        <v>100000</v>
      </c>
      <c r="D41" s="177">
        <v>0</v>
      </c>
      <c r="E41" s="309"/>
      <c r="F41" s="309"/>
      <c r="G41" s="391"/>
      <c r="H41" s="311">
        <f>C41+D41</f>
        <v>100000</v>
      </c>
      <c r="I41" s="312">
        <v>0</v>
      </c>
      <c r="J41" s="310">
        <f>L41-I41</f>
        <v>0</v>
      </c>
      <c r="K41" s="136"/>
      <c r="L41" s="310">
        <f>M41*H41</f>
        <v>0</v>
      </c>
      <c r="M41" s="321">
        <f>M38</f>
        <v>0</v>
      </c>
      <c r="N41" s="306">
        <f>H41-L41</f>
        <v>100000</v>
      </c>
      <c r="O41" s="201">
        <f>L41*0.1</f>
        <v>0</v>
      </c>
      <c r="P41" s="307">
        <v>0</v>
      </c>
    </row>
    <row r="42" spans="1:16" ht="15" thickTop="1" thickBot="1" x14ac:dyDescent="0.35">
      <c r="A42" s="212"/>
      <c r="B42" s="152" t="s">
        <v>369</v>
      </c>
      <c r="C42" s="145">
        <f t="shared" ref="C42:L42" si="6">C38+C41</f>
        <v>936598</v>
      </c>
      <c r="D42" s="90">
        <f>D38+D41</f>
        <v>0</v>
      </c>
      <c r="E42" s="90">
        <f>E31</f>
        <v>0</v>
      </c>
      <c r="F42" s="90">
        <f>ABS(F31)</f>
        <v>60</v>
      </c>
      <c r="G42" s="91">
        <f>-G33</f>
        <v>0</v>
      </c>
      <c r="H42" s="146">
        <f>H38+H41</f>
        <v>936538</v>
      </c>
      <c r="I42" s="145">
        <f t="shared" si="6"/>
        <v>0</v>
      </c>
      <c r="J42" s="90">
        <f t="shared" si="6"/>
        <v>0</v>
      </c>
      <c r="K42" s="90">
        <f t="shared" si="6"/>
        <v>0</v>
      </c>
      <c r="L42" s="146">
        <f t="shared" si="6"/>
        <v>0</v>
      </c>
      <c r="M42" s="322">
        <f>L42/H42</f>
        <v>0</v>
      </c>
      <c r="N42" s="146">
        <f>N38+N41</f>
        <v>636598</v>
      </c>
      <c r="O42" s="145">
        <f>O38+O41</f>
        <v>0</v>
      </c>
      <c r="P42" s="91">
        <f>P38+P41</f>
        <v>0</v>
      </c>
    </row>
    <row r="43" spans="1:16" ht="15" thickTop="1" thickBot="1" x14ac:dyDescent="0.35">
      <c r="A43" s="152"/>
      <c r="B43" s="152" t="s">
        <v>370</v>
      </c>
      <c r="C43" s="397">
        <f>C42</f>
        <v>936598</v>
      </c>
      <c r="D43" s="397">
        <f>D42</f>
        <v>0</v>
      </c>
      <c r="E43" s="397">
        <f>E42</f>
        <v>0</v>
      </c>
      <c r="F43" s="398"/>
      <c r="G43" s="398"/>
      <c r="H43" s="146">
        <f>SUM(C43+D43+E43)</f>
        <v>936598</v>
      </c>
      <c r="I43" s="395"/>
      <c r="J43" s="395"/>
      <c r="K43" s="395"/>
      <c r="L43" s="395"/>
      <c r="M43" s="395"/>
      <c r="N43" s="395"/>
      <c r="O43" s="395"/>
      <c r="P43" s="395"/>
    </row>
    <row r="44" spans="1:16" ht="14.4" thickTop="1" x14ac:dyDescent="0.3">
      <c r="B44" s="396" t="s">
        <v>371</v>
      </c>
      <c r="C44" s="392"/>
      <c r="F44" s="100"/>
      <c r="G44" s="100"/>
    </row>
    <row r="45" spans="1:16" x14ac:dyDescent="0.25">
      <c r="F45" s="393"/>
      <c r="G45" s="393"/>
      <c r="H45" s="392"/>
    </row>
    <row r="72" spans="1:16" ht="13.8" x14ac:dyDescent="0.3">
      <c r="A72" s="9"/>
      <c r="B72" s="9"/>
      <c r="C72" s="9"/>
      <c r="D72" s="9"/>
      <c r="E72" s="9"/>
      <c r="F72" s="9"/>
      <c r="G72" s="9"/>
      <c r="H72" s="9"/>
      <c r="I72" s="9"/>
      <c r="J72" s="9"/>
      <c r="K72" s="9"/>
      <c r="L72" s="9"/>
      <c r="M72" s="9"/>
      <c r="N72" s="9"/>
      <c r="O72" s="9"/>
      <c r="P72" s="9"/>
    </row>
    <row r="73" spans="1:16" ht="13.8" x14ac:dyDescent="0.3">
      <c r="A73" s="9"/>
      <c r="B73" s="9"/>
      <c r="C73" s="9"/>
      <c r="D73" s="9"/>
      <c r="E73" s="9"/>
      <c r="F73" s="9"/>
      <c r="G73" s="9"/>
      <c r="H73" s="9"/>
      <c r="I73" s="9"/>
      <c r="J73" s="9"/>
      <c r="K73" s="9"/>
      <c r="L73" s="9"/>
      <c r="M73" s="9"/>
      <c r="N73" s="9"/>
      <c r="O73" s="9"/>
      <c r="P73" s="9"/>
    </row>
    <row r="74" spans="1:16" ht="13.8" x14ac:dyDescent="0.3">
      <c r="A74" s="9"/>
      <c r="B74" s="9"/>
      <c r="C74" s="9"/>
      <c r="D74" s="9"/>
      <c r="E74" s="9"/>
      <c r="F74" s="9"/>
      <c r="G74" s="9"/>
      <c r="H74" s="9"/>
      <c r="I74" s="9"/>
      <c r="J74" s="9"/>
      <c r="K74" s="9"/>
      <c r="L74" s="9"/>
      <c r="M74" s="9"/>
      <c r="N74" s="9"/>
      <c r="O74" s="9"/>
      <c r="P74" s="9"/>
    </row>
    <row r="75" spans="1:16" ht="13.8" x14ac:dyDescent="0.3">
      <c r="A75" s="9"/>
      <c r="B75" s="9"/>
      <c r="C75" s="9"/>
      <c r="D75" s="9"/>
      <c r="E75" s="9"/>
      <c r="F75" s="9"/>
      <c r="G75" s="9"/>
      <c r="H75" s="9"/>
      <c r="I75" s="9"/>
      <c r="J75" s="9"/>
      <c r="K75" s="9"/>
      <c r="L75" s="9"/>
      <c r="M75" s="9"/>
      <c r="N75" s="9"/>
      <c r="O75" s="9"/>
      <c r="P75" s="9"/>
    </row>
    <row r="76" spans="1:16" ht="13.8" x14ac:dyDescent="0.3">
      <c r="A76" s="9"/>
      <c r="B76" s="9"/>
      <c r="C76" s="9"/>
      <c r="D76" s="9"/>
      <c r="E76" s="9"/>
      <c r="F76" s="9"/>
      <c r="G76" s="9"/>
      <c r="H76" s="9"/>
      <c r="I76" s="9"/>
      <c r="J76" s="9"/>
      <c r="K76" s="9"/>
      <c r="L76" s="9"/>
      <c r="M76" s="9"/>
      <c r="N76" s="9"/>
      <c r="O76" s="9"/>
      <c r="P76" s="9"/>
    </row>
    <row r="77" spans="1:16" ht="13.8" x14ac:dyDescent="0.3">
      <c r="A77" s="9"/>
      <c r="B77" s="9"/>
      <c r="C77" s="9"/>
      <c r="D77" s="9"/>
      <c r="E77" s="9"/>
      <c r="F77" s="9"/>
      <c r="G77" s="9"/>
      <c r="H77" s="9"/>
      <c r="I77" s="9"/>
      <c r="J77" s="9"/>
      <c r="K77" s="9"/>
      <c r="L77" s="9"/>
      <c r="M77" s="9"/>
      <c r="N77" s="9"/>
      <c r="O77" s="9"/>
      <c r="P77" s="9"/>
    </row>
    <row r="78" spans="1:16" ht="13.8" x14ac:dyDescent="0.3">
      <c r="A78" s="9"/>
      <c r="B78" s="9"/>
      <c r="C78" s="9"/>
      <c r="D78" s="9"/>
      <c r="E78" s="9"/>
      <c r="F78" s="9"/>
      <c r="G78" s="9"/>
      <c r="H78" s="9"/>
      <c r="I78" s="9"/>
      <c r="J78" s="9"/>
      <c r="K78" s="9"/>
      <c r="L78" s="9"/>
      <c r="M78" s="9"/>
      <c r="N78" s="9"/>
      <c r="O78" s="9"/>
      <c r="P78" s="9"/>
    </row>
    <row r="79" spans="1:16" ht="13.8" x14ac:dyDescent="0.3">
      <c r="A79" s="9"/>
      <c r="B79" s="9"/>
      <c r="C79" s="9"/>
      <c r="D79" s="9"/>
      <c r="E79" s="9"/>
      <c r="F79" s="9"/>
      <c r="G79" s="9"/>
      <c r="H79" s="9"/>
      <c r="I79" s="9"/>
      <c r="J79" s="9"/>
      <c r="K79" s="9"/>
      <c r="L79" s="9"/>
      <c r="M79" s="9"/>
      <c r="N79" s="9"/>
      <c r="O79" s="9"/>
      <c r="P79" s="9"/>
    </row>
    <row r="80" spans="1:16" ht="13.8" x14ac:dyDescent="0.3">
      <c r="A80" s="9"/>
      <c r="B80" s="9"/>
      <c r="C80" s="9"/>
      <c r="D80" s="9"/>
      <c r="E80" s="9"/>
      <c r="F80" s="9"/>
      <c r="G80" s="9"/>
      <c r="H80" s="9"/>
      <c r="I80" s="9"/>
      <c r="J80" s="9"/>
      <c r="K80" s="9"/>
      <c r="L80" s="9"/>
      <c r="M80" s="9"/>
      <c r="N80" s="9"/>
      <c r="O80" s="9"/>
      <c r="P80" s="9"/>
    </row>
    <row r="81" spans="1:16" ht="13.8" x14ac:dyDescent="0.3">
      <c r="A81" s="9"/>
      <c r="B81" s="9"/>
      <c r="C81" s="9"/>
      <c r="D81" s="9"/>
      <c r="E81" s="9"/>
      <c r="F81" s="9"/>
      <c r="G81" s="9"/>
      <c r="H81" s="9"/>
      <c r="I81" s="9"/>
      <c r="J81" s="9"/>
      <c r="K81" s="9"/>
      <c r="L81" s="9"/>
      <c r="M81" s="9"/>
      <c r="N81" s="9"/>
      <c r="O81" s="9"/>
      <c r="P81" s="9"/>
    </row>
    <row r="82" spans="1:16" ht="13.8" x14ac:dyDescent="0.3">
      <c r="A82" s="9"/>
      <c r="B82" s="9"/>
      <c r="C82" s="9"/>
      <c r="D82" s="9"/>
      <c r="E82" s="9"/>
      <c r="F82" s="9"/>
      <c r="G82" s="9"/>
      <c r="H82" s="9"/>
      <c r="I82" s="9"/>
      <c r="J82" s="9"/>
      <c r="K82" s="9"/>
      <c r="L82" s="9"/>
      <c r="M82" s="9"/>
      <c r="N82" s="9"/>
      <c r="O82" s="9"/>
      <c r="P82" s="9"/>
    </row>
    <row r="83" spans="1:16" ht="13.8" x14ac:dyDescent="0.3">
      <c r="A83" s="9"/>
      <c r="B83" s="9"/>
      <c r="C83" s="9"/>
      <c r="D83" s="9"/>
      <c r="E83" s="9"/>
      <c r="F83" s="9"/>
      <c r="G83" s="9"/>
      <c r="H83" s="9"/>
      <c r="I83" s="9"/>
      <c r="J83" s="9"/>
      <c r="K83" s="9"/>
      <c r="L83" s="9"/>
      <c r="M83" s="9"/>
      <c r="N83" s="9"/>
      <c r="O83" s="9"/>
      <c r="P83" s="9"/>
    </row>
    <row r="84" spans="1:16" ht="13.8" x14ac:dyDescent="0.3">
      <c r="A84" s="9"/>
      <c r="B84" s="9"/>
      <c r="C84" s="9"/>
      <c r="D84" s="9"/>
      <c r="E84" s="9"/>
      <c r="F84" s="9"/>
      <c r="G84" s="9"/>
      <c r="H84" s="9"/>
      <c r="I84" s="9"/>
      <c r="J84" s="9"/>
      <c r="K84" s="9"/>
      <c r="L84" s="9"/>
      <c r="M84" s="9"/>
      <c r="N84" s="9"/>
      <c r="O84" s="9"/>
      <c r="P84" s="9"/>
    </row>
    <row r="85" spans="1:16" ht="13.8" x14ac:dyDescent="0.3">
      <c r="A85" s="9"/>
      <c r="B85" s="9"/>
      <c r="C85" s="9"/>
      <c r="D85" s="9"/>
      <c r="E85" s="9"/>
      <c r="F85" s="9"/>
      <c r="G85" s="9"/>
      <c r="H85" s="9"/>
      <c r="I85" s="9"/>
      <c r="J85" s="9"/>
      <c r="K85" s="9"/>
      <c r="L85" s="9"/>
      <c r="M85" s="9"/>
      <c r="N85" s="9"/>
      <c r="O85" s="9"/>
      <c r="P85" s="9"/>
    </row>
    <row r="86" spans="1:16" ht="13.8" x14ac:dyDescent="0.3">
      <c r="A86" s="9"/>
      <c r="B86" s="9"/>
      <c r="C86" s="9"/>
      <c r="D86" s="9"/>
      <c r="E86" s="9"/>
      <c r="F86" s="9"/>
      <c r="G86" s="9"/>
      <c r="H86" s="9"/>
      <c r="I86" s="9"/>
      <c r="J86" s="9"/>
      <c r="K86" s="9"/>
      <c r="L86" s="9"/>
      <c r="M86" s="9"/>
      <c r="N86" s="9"/>
      <c r="O86" s="9"/>
      <c r="P86" s="9"/>
    </row>
    <row r="87" spans="1:16" ht="13.8" x14ac:dyDescent="0.3">
      <c r="A87" s="9"/>
      <c r="B87" s="9"/>
      <c r="C87" s="9"/>
      <c r="D87" s="9"/>
      <c r="E87" s="9"/>
      <c r="F87" s="9"/>
      <c r="G87" s="9"/>
      <c r="H87" s="9"/>
      <c r="I87" s="9"/>
      <c r="J87" s="9"/>
      <c r="K87" s="9"/>
      <c r="L87" s="9"/>
      <c r="M87" s="9"/>
      <c r="N87" s="9"/>
      <c r="O87" s="9"/>
      <c r="P87" s="9"/>
    </row>
    <row r="88" spans="1:16" ht="13.8" x14ac:dyDescent="0.3">
      <c r="A88" s="9"/>
      <c r="B88" s="9"/>
      <c r="C88" s="9"/>
      <c r="D88" s="9"/>
      <c r="E88" s="9"/>
      <c r="F88" s="9"/>
      <c r="G88" s="9"/>
      <c r="H88" s="9"/>
      <c r="I88" s="9"/>
      <c r="J88" s="9"/>
      <c r="K88" s="9"/>
      <c r="L88" s="9"/>
      <c r="M88" s="9"/>
      <c r="N88" s="9"/>
      <c r="O88" s="9"/>
      <c r="P88" s="9"/>
    </row>
    <row r="89" spans="1:16" ht="13.8" x14ac:dyDescent="0.3">
      <c r="A89" s="9"/>
      <c r="B89" s="9"/>
      <c r="C89" s="9"/>
      <c r="D89" s="9"/>
      <c r="E89" s="9"/>
      <c r="F89" s="9"/>
      <c r="G89" s="9"/>
      <c r="H89" s="9"/>
      <c r="I89" s="9"/>
      <c r="J89" s="9"/>
      <c r="K89" s="9"/>
      <c r="L89" s="9"/>
      <c r="M89" s="9"/>
      <c r="N89" s="9"/>
      <c r="O89" s="9"/>
      <c r="P89" s="9"/>
    </row>
    <row r="90" spans="1:16" ht="13.8" x14ac:dyDescent="0.3">
      <c r="A90" s="9"/>
      <c r="B90" s="9"/>
      <c r="C90" s="9"/>
      <c r="D90" s="9"/>
      <c r="E90" s="9"/>
      <c r="F90" s="9"/>
      <c r="G90" s="9"/>
      <c r="H90" s="9"/>
      <c r="I90" s="9"/>
      <c r="J90" s="9"/>
      <c r="K90" s="9"/>
      <c r="L90" s="9"/>
      <c r="M90" s="9"/>
      <c r="N90" s="9"/>
      <c r="O90" s="9"/>
      <c r="P90" s="9"/>
    </row>
    <row r="91" spans="1:16" ht="13.8" x14ac:dyDescent="0.3">
      <c r="A91" s="9"/>
      <c r="B91" s="9"/>
      <c r="C91" s="9"/>
      <c r="D91" s="9"/>
      <c r="E91" s="9"/>
      <c r="F91" s="9"/>
      <c r="G91" s="9"/>
      <c r="H91" s="9"/>
      <c r="I91" s="9"/>
      <c r="J91" s="9"/>
      <c r="K91" s="9"/>
      <c r="L91" s="9"/>
      <c r="M91" s="9"/>
      <c r="N91" s="9"/>
      <c r="O91" s="9"/>
      <c r="P91" s="9"/>
    </row>
    <row r="92" spans="1:16" ht="13.8" x14ac:dyDescent="0.3">
      <c r="A92" s="9"/>
      <c r="B92" s="9"/>
      <c r="C92" s="9"/>
      <c r="D92" s="9"/>
      <c r="E92" s="9"/>
      <c r="F92" s="9"/>
      <c r="G92" s="9"/>
      <c r="H92" s="9"/>
      <c r="I92" s="9"/>
      <c r="J92" s="9"/>
      <c r="K92" s="9"/>
      <c r="L92" s="9"/>
      <c r="M92" s="9"/>
      <c r="N92" s="9"/>
      <c r="O92" s="9"/>
      <c r="P92" s="9"/>
    </row>
    <row r="93" spans="1:16" ht="13.8" x14ac:dyDescent="0.3">
      <c r="A93" s="9"/>
      <c r="B93" s="9"/>
      <c r="C93" s="9"/>
      <c r="D93" s="9"/>
      <c r="E93" s="9"/>
      <c r="F93" s="9"/>
      <c r="G93" s="9"/>
      <c r="H93" s="9"/>
      <c r="I93" s="9"/>
      <c r="J93" s="9"/>
      <c r="K93" s="9"/>
      <c r="L93" s="9"/>
      <c r="M93" s="9"/>
      <c r="N93" s="9"/>
      <c r="O93" s="9"/>
      <c r="P93" s="9"/>
    </row>
    <row r="94" spans="1:16" ht="13.8" x14ac:dyDescent="0.3">
      <c r="A94" s="9"/>
      <c r="B94" s="9"/>
      <c r="C94" s="9"/>
      <c r="D94" s="9"/>
      <c r="E94" s="9"/>
      <c r="F94" s="9"/>
      <c r="G94" s="9"/>
      <c r="H94" s="9"/>
      <c r="I94" s="9"/>
      <c r="J94" s="9"/>
      <c r="K94" s="9"/>
      <c r="L94" s="9"/>
      <c r="M94" s="9"/>
      <c r="N94" s="9"/>
      <c r="O94" s="9"/>
      <c r="P94" s="9"/>
    </row>
    <row r="95" spans="1:16" ht="13.8" x14ac:dyDescent="0.3">
      <c r="A95" s="9"/>
      <c r="B95" s="9"/>
      <c r="C95" s="9"/>
      <c r="D95" s="9"/>
      <c r="E95" s="9"/>
      <c r="F95" s="9"/>
      <c r="G95" s="9"/>
      <c r="H95" s="9"/>
      <c r="I95" s="9"/>
      <c r="J95" s="9"/>
      <c r="K95" s="9"/>
      <c r="L95" s="9"/>
      <c r="M95" s="9"/>
      <c r="N95" s="9"/>
      <c r="O95" s="9"/>
      <c r="P95" s="9"/>
    </row>
    <row r="96" spans="1:16" ht="13.8" x14ac:dyDescent="0.3">
      <c r="A96" s="9"/>
      <c r="B96" s="9"/>
      <c r="C96" s="9"/>
      <c r="D96" s="9"/>
      <c r="E96" s="9"/>
      <c r="F96" s="9"/>
      <c r="G96" s="9"/>
      <c r="H96" s="9"/>
      <c r="I96" s="9"/>
      <c r="J96" s="9"/>
      <c r="K96" s="9"/>
      <c r="L96" s="9"/>
      <c r="M96" s="9"/>
      <c r="N96" s="9"/>
      <c r="O96" s="9"/>
      <c r="P96" s="9"/>
    </row>
    <row r="97" spans="1:16" ht="13.8" x14ac:dyDescent="0.3">
      <c r="A97" s="9"/>
      <c r="B97" s="9"/>
      <c r="C97" s="9"/>
      <c r="D97" s="9"/>
      <c r="E97" s="9"/>
      <c r="F97" s="9"/>
      <c r="G97" s="9"/>
      <c r="H97" s="9"/>
      <c r="I97" s="9"/>
      <c r="J97" s="9"/>
      <c r="K97" s="9"/>
      <c r="L97" s="9"/>
      <c r="M97" s="9"/>
      <c r="N97" s="9"/>
      <c r="O97" s="9"/>
      <c r="P97" s="9"/>
    </row>
    <row r="98" spans="1:16" ht="13.8" x14ac:dyDescent="0.3">
      <c r="A98" s="9"/>
      <c r="B98" s="9"/>
      <c r="C98" s="9"/>
      <c r="D98" s="9"/>
      <c r="E98" s="9"/>
      <c r="F98" s="9"/>
      <c r="G98" s="9"/>
      <c r="H98" s="9"/>
      <c r="I98" s="9"/>
      <c r="J98" s="9"/>
      <c r="K98" s="9"/>
      <c r="L98" s="9"/>
      <c r="M98" s="9"/>
      <c r="N98" s="9"/>
      <c r="O98" s="9"/>
      <c r="P98" s="9"/>
    </row>
    <row r="99" spans="1:16" ht="13.8" x14ac:dyDescent="0.3">
      <c r="A99" s="9"/>
      <c r="B99" s="9"/>
      <c r="C99" s="9"/>
      <c r="D99" s="9"/>
      <c r="E99" s="9"/>
      <c r="F99" s="9"/>
      <c r="G99" s="9"/>
      <c r="H99" s="9"/>
      <c r="I99" s="9"/>
      <c r="J99" s="9"/>
      <c r="K99" s="9"/>
      <c r="L99" s="9"/>
      <c r="M99" s="9"/>
      <c r="N99" s="9"/>
      <c r="O99" s="9"/>
      <c r="P99" s="9"/>
    </row>
    <row r="100" spans="1:16" ht="13.8" x14ac:dyDescent="0.3">
      <c r="A100" s="9"/>
      <c r="B100" s="9"/>
      <c r="C100" s="9"/>
      <c r="D100" s="9"/>
      <c r="E100" s="9"/>
      <c r="F100" s="9"/>
      <c r="G100" s="9"/>
      <c r="H100" s="9"/>
      <c r="I100" s="9"/>
      <c r="J100" s="9"/>
      <c r="K100" s="9"/>
      <c r="L100" s="9"/>
      <c r="M100" s="9"/>
      <c r="N100" s="9"/>
      <c r="O100" s="9"/>
      <c r="P100" s="9"/>
    </row>
    <row r="101" spans="1:16" ht="13.8" x14ac:dyDescent="0.3">
      <c r="A101" s="9"/>
      <c r="B101" s="9"/>
      <c r="C101" s="9"/>
      <c r="D101" s="9"/>
      <c r="E101" s="9"/>
      <c r="F101" s="9"/>
      <c r="G101" s="9"/>
      <c r="H101" s="9"/>
      <c r="I101" s="9"/>
      <c r="J101" s="9"/>
      <c r="K101" s="9"/>
      <c r="L101" s="9"/>
      <c r="M101" s="9"/>
      <c r="N101" s="9"/>
      <c r="O101" s="9"/>
      <c r="P101" s="9"/>
    </row>
    <row r="102" spans="1:16" ht="13.8" x14ac:dyDescent="0.3">
      <c r="A102" s="9"/>
      <c r="B102" s="9"/>
      <c r="C102" s="9"/>
      <c r="D102" s="9"/>
      <c r="E102" s="9"/>
      <c r="F102" s="9"/>
      <c r="G102" s="9"/>
      <c r="H102" s="9"/>
      <c r="I102" s="9"/>
      <c r="J102" s="9"/>
      <c r="K102" s="9"/>
      <c r="L102" s="9"/>
      <c r="M102" s="9"/>
      <c r="N102" s="9"/>
      <c r="O102" s="9"/>
      <c r="P102" s="9"/>
    </row>
    <row r="103" spans="1:16" ht="13.8" x14ac:dyDescent="0.3">
      <c r="A103" s="9"/>
      <c r="B103" s="9"/>
      <c r="C103" s="9"/>
      <c r="D103" s="9"/>
      <c r="E103" s="9"/>
      <c r="F103" s="9"/>
      <c r="G103" s="9"/>
      <c r="H103" s="9"/>
      <c r="I103" s="9"/>
      <c r="J103" s="9"/>
      <c r="K103" s="9"/>
      <c r="L103" s="9"/>
      <c r="M103" s="9"/>
      <c r="N103" s="9"/>
      <c r="O103" s="9"/>
      <c r="P103" s="9"/>
    </row>
    <row r="104" spans="1:16" ht="13.8" x14ac:dyDescent="0.3">
      <c r="A104" s="9"/>
      <c r="B104" s="9"/>
      <c r="C104" s="9"/>
      <c r="D104" s="9"/>
      <c r="E104" s="9"/>
      <c r="F104" s="9"/>
      <c r="G104" s="9"/>
      <c r="H104" s="9"/>
      <c r="I104" s="9"/>
      <c r="J104" s="9"/>
      <c r="K104" s="9"/>
      <c r="L104" s="9"/>
      <c r="M104" s="9"/>
      <c r="N104" s="9"/>
      <c r="O104" s="9"/>
      <c r="P104" s="9"/>
    </row>
    <row r="105" spans="1:16" ht="13.8" x14ac:dyDescent="0.3">
      <c r="A105" s="9"/>
      <c r="B105" s="9"/>
      <c r="C105" s="9"/>
      <c r="D105" s="9"/>
      <c r="E105" s="9"/>
      <c r="F105" s="9"/>
      <c r="G105" s="9"/>
      <c r="H105" s="9"/>
      <c r="I105" s="9"/>
      <c r="J105" s="9"/>
      <c r="K105" s="9"/>
      <c r="L105" s="9"/>
      <c r="M105" s="9"/>
      <c r="N105" s="9"/>
      <c r="O105" s="9"/>
      <c r="P105" s="9"/>
    </row>
    <row r="106" spans="1:16" ht="13.8" x14ac:dyDescent="0.3">
      <c r="A106" s="9"/>
      <c r="B106" s="9"/>
      <c r="C106" s="9"/>
      <c r="D106" s="9"/>
      <c r="E106" s="9"/>
      <c r="F106" s="9"/>
      <c r="G106" s="9"/>
      <c r="H106" s="9"/>
      <c r="I106" s="9"/>
      <c r="J106" s="9"/>
      <c r="K106" s="9"/>
      <c r="L106" s="9"/>
      <c r="M106" s="9"/>
      <c r="N106" s="9"/>
      <c r="O106" s="9"/>
      <c r="P106" s="9"/>
    </row>
    <row r="107" spans="1:16" ht="13.8" x14ac:dyDescent="0.3">
      <c r="A107" s="9"/>
      <c r="B107" s="9"/>
      <c r="C107" s="9"/>
      <c r="D107" s="9"/>
      <c r="E107" s="9"/>
      <c r="F107" s="9"/>
      <c r="G107" s="9"/>
      <c r="H107" s="9"/>
      <c r="I107" s="9"/>
      <c r="J107" s="9"/>
      <c r="K107" s="9"/>
      <c r="L107" s="9"/>
      <c r="M107" s="9"/>
      <c r="N107" s="9"/>
      <c r="O107" s="9"/>
      <c r="P107" s="9"/>
    </row>
    <row r="108" spans="1:16" ht="13.8" x14ac:dyDescent="0.3">
      <c r="A108" s="9"/>
      <c r="B108" s="9"/>
      <c r="C108" s="9"/>
      <c r="D108" s="9"/>
      <c r="E108" s="9"/>
      <c r="F108" s="9"/>
      <c r="G108" s="9"/>
      <c r="H108" s="9"/>
      <c r="I108" s="9"/>
      <c r="J108" s="9"/>
      <c r="K108" s="9"/>
      <c r="L108" s="9"/>
      <c r="M108" s="9"/>
      <c r="N108" s="9"/>
      <c r="O108" s="9"/>
      <c r="P108" s="9"/>
    </row>
    <row r="109" spans="1:16" ht="13.8" x14ac:dyDescent="0.3">
      <c r="A109" s="9"/>
      <c r="B109" s="9"/>
      <c r="C109" s="9"/>
      <c r="D109" s="9"/>
      <c r="E109" s="9"/>
      <c r="F109" s="9"/>
      <c r="G109" s="9"/>
      <c r="H109" s="9"/>
      <c r="I109" s="9"/>
      <c r="J109" s="9"/>
      <c r="K109" s="9"/>
      <c r="L109" s="9"/>
      <c r="M109" s="9"/>
      <c r="N109" s="9"/>
      <c r="O109" s="9"/>
      <c r="P109" s="9"/>
    </row>
    <row r="110" spans="1:16" ht="13.8" x14ac:dyDescent="0.3">
      <c r="A110" s="9"/>
      <c r="B110" s="9"/>
      <c r="C110" s="9"/>
      <c r="D110" s="9"/>
      <c r="E110" s="9"/>
      <c r="F110" s="9"/>
      <c r="G110" s="9"/>
      <c r="H110" s="9"/>
      <c r="I110" s="9"/>
      <c r="J110" s="9"/>
      <c r="K110" s="9"/>
      <c r="L110" s="9"/>
      <c r="M110" s="9"/>
      <c r="N110" s="9"/>
      <c r="O110" s="9"/>
      <c r="P110" s="9"/>
    </row>
    <row r="111" spans="1:16" ht="13.8" x14ac:dyDescent="0.3">
      <c r="A111" s="9"/>
      <c r="B111" s="9"/>
      <c r="C111" s="9"/>
      <c r="D111" s="9"/>
      <c r="E111" s="9"/>
      <c r="F111" s="9"/>
      <c r="G111" s="9"/>
      <c r="H111" s="9"/>
      <c r="I111" s="9"/>
      <c r="J111" s="9"/>
      <c r="K111" s="9"/>
      <c r="L111" s="9"/>
      <c r="M111" s="9"/>
      <c r="N111" s="9"/>
      <c r="O111" s="9"/>
      <c r="P111" s="9"/>
    </row>
    <row r="112" spans="1:16" ht="13.8" x14ac:dyDescent="0.3">
      <c r="A112" s="9"/>
      <c r="B112" s="9"/>
      <c r="C112" s="9"/>
      <c r="D112" s="9"/>
      <c r="E112" s="9"/>
      <c r="F112" s="9"/>
      <c r="G112" s="9"/>
      <c r="H112" s="9"/>
      <c r="I112" s="9"/>
      <c r="J112" s="9"/>
      <c r="K112" s="9"/>
      <c r="L112" s="9"/>
      <c r="M112" s="9"/>
      <c r="N112" s="9"/>
      <c r="O112" s="9"/>
      <c r="P112" s="9"/>
    </row>
    <row r="113" spans="1:16" ht="13.8" x14ac:dyDescent="0.3">
      <c r="A113" s="9"/>
      <c r="B113" s="9"/>
      <c r="C113" s="9"/>
      <c r="D113" s="9"/>
      <c r="E113" s="9"/>
      <c r="F113" s="9"/>
      <c r="G113" s="9"/>
      <c r="H113" s="9"/>
      <c r="I113" s="9"/>
      <c r="J113" s="9"/>
      <c r="K113" s="9"/>
      <c r="L113" s="9"/>
      <c r="M113" s="9"/>
      <c r="N113" s="9"/>
      <c r="O113" s="9"/>
      <c r="P113" s="9"/>
    </row>
    <row r="114" spans="1:16" ht="13.8" x14ac:dyDescent="0.3">
      <c r="A114" s="9"/>
      <c r="B114" s="9"/>
      <c r="C114" s="9"/>
      <c r="D114" s="9"/>
      <c r="E114" s="9"/>
      <c r="F114" s="9"/>
      <c r="G114" s="9"/>
      <c r="H114" s="9"/>
      <c r="I114" s="9"/>
      <c r="J114" s="9"/>
      <c r="K114" s="9"/>
      <c r="L114" s="9"/>
      <c r="M114" s="9"/>
      <c r="N114" s="9"/>
      <c r="O114" s="9"/>
      <c r="P114" s="9"/>
    </row>
    <row r="115" spans="1:16" ht="13.8" x14ac:dyDescent="0.3">
      <c r="A115" s="9"/>
      <c r="B115" s="9"/>
      <c r="C115" s="9"/>
      <c r="D115" s="9"/>
      <c r="E115" s="9"/>
      <c r="F115" s="9"/>
      <c r="G115" s="9"/>
      <c r="H115" s="9"/>
      <c r="I115" s="9"/>
      <c r="J115" s="9"/>
      <c r="K115" s="9"/>
      <c r="L115" s="9"/>
      <c r="M115" s="9"/>
      <c r="N115" s="9"/>
      <c r="O115" s="9"/>
      <c r="P115" s="9"/>
    </row>
    <row r="116" spans="1:16" ht="13.8" x14ac:dyDescent="0.3">
      <c r="A116" s="9"/>
      <c r="B116" s="9"/>
      <c r="C116" s="9"/>
      <c r="D116" s="9"/>
      <c r="E116" s="9"/>
      <c r="F116" s="9"/>
      <c r="G116" s="9"/>
      <c r="H116" s="9"/>
      <c r="I116" s="9"/>
      <c r="J116" s="9"/>
      <c r="K116" s="9"/>
      <c r="L116" s="9"/>
      <c r="M116" s="9"/>
      <c r="N116" s="9"/>
      <c r="O116" s="9"/>
      <c r="P116" s="9"/>
    </row>
    <row r="117" spans="1:16" ht="13.8" x14ac:dyDescent="0.3">
      <c r="A117" s="9"/>
      <c r="B117" s="9"/>
      <c r="C117" s="9"/>
      <c r="D117" s="9"/>
      <c r="E117" s="9"/>
      <c r="F117" s="9"/>
      <c r="G117" s="9"/>
      <c r="H117" s="9"/>
      <c r="I117" s="9"/>
      <c r="J117" s="9"/>
      <c r="K117" s="9"/>
      <c r="L117" s="9"/>
      <c r="M117" s="9"/>
      <c r="N117" s="9"/>
      <c r="O117" s="9"/>
      <c r="P117" s="9"/>
    </row>
    <row r="118" spans="1:16" ht="13.8" x14ac:dyDescent="0.3">
      <c r="A118" s="9"/>
      <c r="B118" s="9"/>
      <c r="C118" s="9"/>
      <c r="D118" s="9"/>
      <c r="E118" s="9"/>
      <c r="F118" s="9"/>
      <c r="G118" s="9"/>
      <c r="H118" s="9"/>
      <c r="I118" s="9"/>
      <c r="J118" s="9"/>
      <c r="K118" s="9"/>
      <c r="L118" s="9"/>
      <c r="M118" s="9"/>
      <c r="N118" s="9"/>
      <c r="O118" s="9"/>
      <c r="P118" s="9"/>
    </row>
    <row r="119" spans="1:16" ht="13.8" x14ac:dyDescent="0.3">
      <c r="A119" s="9"/>
      <c r="B119" s="9"/>
      <c r="C119" s="9"/>
      <c r="D119" s="9"/>
      <c r="E119" s="9"/>
      <c r="F119" s="9"/>
      <c r="G119" s="9"/>
      <c r="H119" s="9"/>
      <c r="I119" s="9"/>
      <c r="J119" s="9"/>
      <c r="K119" s="9"/>
      <c r="L119" s="9"/>
      <c r="M119" s="9"/>
      <c r="N119" s="9"/>
      <c r="O119" s="9"/>
      <c r="P119" s="9"/>
    </row>
    <row r="120" spans="1:16" ht="13.8" x14ac:dyDescent="0.3">
      <c r="A120" s="9"/>
      <c r="B120" s="9"/>
      <c r="C120" s="9"/>
      <c r="D120" s="9"/>
      <c r="E120" s="9"/>
      <c r="F120" s="9"/>
      <c r="G120" s="9"/>
      <c r="H120" s="9"/>
      <c r="I120" s="9"/>
      <c r="J120" s="9"/>
      <c r="K120" s="9"/>
      <c r="L120" s="9"/>
      <c r="M120" s="9"/>
      <c r="N120" s="9"/>
      <c r="O120" s="9"/>
      <c r="P120" s="9"/>
    </row>
    <row r="121" spans="1:16" ht="13.8" x14ac:dyDescent="0.3">
      <c r="A121" s="9"/>
      <c r="B121" s="9"/>
      <c r="C121" s="9"/>
      <c r="D121" s="9"/>
      <c r="E121" s="9"/>
      <c r="F121" s="9"/>
      <c r="G121" s="9"/>
      <c r="H121" s="9"/>
      <c r="I121" s="9"/>
      <c r="J121" s="9"/>
      <c r="K121" s="9"/>
      <c r="L121" s="9"/>
      <c r="M121" s="9"/>
      <c r="N121" s="9"/>
      <c r="O121" s="9"/>
      <c r="P121" s="9"/>
    </row>
    <row r="122" spans="1:16" ht="13.8" x14ac:dyDescent="0.3">
      <c r="A122" s="9"/>
      <c r="B122" s="9"/>
      <c r="C122" s="9"/>
      <c r="D122" s="9"/>
      <c r="E122" s="9"/>
      <c r="F122" s="9"/>
      <c r="G122" s="9"/>
      <c r="H122" s="9"/>
      <c r="I122" s="9"/>
      <c r="J122" s="9"/>
      <c r="K122" s="9"/>
      <c r="L122" s="9"/>
      <c r="M122" s="9"/>
      <c r="N122" s="9"/>
      <c r="O122" s="9"/>
      <c r="P122" s="9"/>
    </row>
    <row r="123" spans="1:16" ht="13.8" x14ac:dyDescent="0.3">
      <c r="A123" s="9"/>
      <c r="B123" s="9"/>
      <c r="C123" s="9"/>
      <c r="D123" s="9"/>
      <c r="E123" s="9"/>
      <c r="F123" s="9"/>
      <c r="G123" s="9"/>
      <c r="H123" s="9"/>
      <c r="I123" s="9"/>
      <c r="J123" s="9"/>
      <c r="K123" s="9"/>
      <c r="L123" s="9"/>
      <c r="M123" s="9"/>
      <c r="N123" s="9"/>
      <c r="O123" s="9"/>
      <c r="P123" s="9"/>
    </row>
    <row r="124" spans="1:16" ht="13.8" x14ac:dyDescent="0.3">
      <c r="A124" s="9"/>
      <c r="B124" s="9"/>
      <c r="C124" s="9"/>
      <c r="D124" s="9"/>
      <c r="E124" s="9"/>
      <c r="F124" s="9"/>
      <c r="G124" s="9"/>
      <c r="H124" s="9"/>
      <c r="I124" s="9"/>
      <c r="J124" s="9"/>
      <c r="K124" s="9"/>
      <c r="L124" s="9"/>
      <c r="M124" s="9"/>
      <c r="N124" s="9"/>
      <c r="O124" s="9"/>
      <c r="P124" s="9"/>
    </row>
    <row r="125" spans="1:16" ht="13.8" x14ac:dyDescent="0.3">
      <c r="A125" s="9"/>
      <c r="B125" s="9"/>
      <c r="C125" s="9"/>
      <c r="D125" s="9"/>
      <c r="E125" s="9"/>
      <c r="F125" s="9"/>
      <c r="G125" s="9"/>
      <c r="H125" s="9"/>
      <c r="I125" s="9"/>
      <c r="J125" s="9"/>
      <c r="K125" s="9"/>
      <c r="L125" s="9"/>
      <c r="M125" s="9"/>
      <c r="N125" s="9"/>
      <c r="O125" s="9"/>
      <c r="P125" s="9"/>
    </row>
    <row r="126" spans="1:16" ht="13.8" x14ac:dyDescent="0.3">
      <c r="A126" s="9"/>
      <c r="B126" s="9"/>
      <c r="C126" s="9"/>
      <c r="D126" s="9"/>
      <c r="E126" s="9"/>
      <c r="F126" s="9"/>
      <c r="G126" s="9"/>
      <c r="H126" s="9"/>
      <c r="I126" s="9"/>
      <c r="J126" s="9"/>
      <c r="K126" s="9"/>
      <c r="L126" s="9"/>
      <c r="M126" s="9"/>
      <c r="N126" s="9"/>
      <c r="O126" s="9"/>
      <c r="P126" s="9"/>
    </row>
    <row r="127" spans="1:16" ht="13.8" x14ac:dyDescent="0.3">
      <c r="A127" s="9"/>
      <c r="B127" s="9"/>
      <c r="C127" s="9"/>
      <c r="D127" s="9"/>
      <c r="E127" s="9"/>
      <c r="F127" s="9"/>
      <c r="G127" s="9"/>
      <c r="H127" s="9"/>
      <c r="I127" s="9"/>
      <c r="J127" s="9"/>
      <c r="K127" s="9"/>
      <c r="L127" s="9"/>
      <c r="M127" s="9"/>
      <c r="N127" s="9"/>
      <c r="O127" s="9"/>
      <c r="P127" s="9"/>
    </row>
    <row r="128" spans="1:16" ht="13.8" x14ac:dyDescent="0.3">
      <c r="A128" s="9"/>
      <c r="B128" s="9"/>
      <c r="C128" s="9"/>
      <c r="D128" s="9"/>
      <c r="E128" s="9"/>
      <c r="F128" s="9"/>
      <c r="G128" s="9"/>
      <c r="H128" s="9"/>
      <c r="I128" s="9"/>
      <c r="J128" s="9"/>
      <c r="K128" s="9"/>
      <c r="L128" s="9"/>
      <c r="M128" s="9"/>
      <c r="N128" s="9"/>
      <c r="O128" s="9"/>
      <c r="P128" s="9"/>
    </row>
    <row r="129" spans="1:16" ht="13.8" x14ac:dyDescent="0.3">
      <c r="A129" s="9"/>
      <c r="B129" s="9"/>
      <c r="C129" s="9"/>
      <c r="D129" s="9"/>
      <c r="E129" s="9"/>
      <c r="F129" s="9"/>
      <c r="G129" s="9"/>
      <c r="H129" s="9"/>
      <c r="I129" s="9"/>
      <c r="J129" s="9"/>
      <c r="K129" s="9"/>
      <c r="L129" s="9"/>
      <c r="M129" s="9"/>
      <c r="N129" s="9"/>
      <c r="O129" s="9"/>
      <c r="P129" s="9"/>
    </row>
    <row r="130" spans="1:16" ht="13.8" x14ac:dyDescent="0.3">
      <c r="A130" s="9"/>
      <c r="B130" s="9"/>
      <c r="C130" s="9"/>
      <c r="D130" s="9"/>
      <c r="E130" s="9"/>
      <c r="F130" s="9"/>
      <c r="G130" s="9"/>
      <c r="H130" s="9"/>
      <c r="I130" s="9"/>
      <c r="J130" s="9"/>
      <c r="K130" s="9"/>
      <c r="L130" s="9"/>
      <c r="M130" s="9"/>
      <c r="N130" s="9"/>
      <c r="O130" s="9"/>
      <c r="P130" s="9"/>
    </row>
    <row r="131" spans="1:16" ht="13.8" x14ac:dyDescent="0.3">
      <c r="A131" s="9"/>
      <c r="B131" s="9"/>
      <c r="C131" s="9"/>
      <c r="D131" s="9"/>
      <c r="E131" s="9"/>
      <c r="F131" s="9"/>
      <c r="G131" s="9"/>
      <c r="H131" s="9"/>
      <c r="I131" s="9"/>
      <c r="J131" s="9"/>
      <c r="K131" s="9"/>
      <c r="L131" s="9"/>
      <c r="M131" s="9"/>
      <c r="N131" s="9"/>
      <c r="O131" s="9"/>
      <c r="P131" s="9"/>
    </row>
    <row r="132" spans="1:16" ht="13.8" x14ac:dyDescent="0.3">
      <c r="A132" s="9"/>
      <c r="B132" s="9"/>
      <c r="C132" s="9"/>
      <c r="D132" s="9"/>
      <c r="E132" s="9"/>
      <c r="F132" s="9"/>
      <c r="G132" s="9"/>
      <c r="H132" s="9"/>
      <c r="I132" s="9"/>
      <c r="J132" s="9"/>
      <c r="K132" s="9"/>
      <c r="L132" s="9"/>
      <c r="M132" s="9"/>
      <c r="N132" s="9"/>
      <c r="O132" s="9"/>
      <c r="P132" s="9"/>
    </row>
    <row r="133" spans="1:16" ht="13.8" x14ac:dyDescent="0.3">
      <c r="A133" s="9"/>
      <c r="B133" s="9"/>
      <c r="C133" s="9"/>
      <c r="D133" s="9"/>
      <c r="E133" s="9"/>
      <c r="F133" s="9"/>
      <c r="G133" s="9"/>
      <c r="H133" s="9"/>
      <c r="I133" s="9"/>
      <c r="J133" s="9"/>
      <c r="K133" s="9"/>
      <c r="L133" s="9"/>
      <c r="M133" s="9"/>
      <c r="N133" s="9"/>
      <c r="O133" s="9"/>
      <c r="P133" s="9"/>
    </row>
    <row r="134" spans="1:16" ht="13.8" x14ac:dyDescent="0.3">
      <c r="A134" s="9"/>
      <c r="B134" s="9"/>
      <c r="C134" s="9"/>
      <c r="D134" s="9"/>
      <c r="E134" s="9"/>
      <c r="F134" s="9"/>
      <c r="G134" s="9"/>
      <c r="H134" s="9"/>
      <c r="I134" s="9"/>
      <c r="J134" s="9"/>
      <c r="K134" s="9"/>
      <c r="L134" s="9"/>
      <c r="M134" s="9"/>
      <c r="N134" s="9"/>
      <c r="O134" s="9"/>
      <c r="P134" s="9"/>
    </row>
    <row r="135" spans="1:16" ht="13.8" x14ac:dyDescent="0.3">
      <c r="A135" s="9"/>
      <c r="B135" s="9"/>
      <c r="C135" s="9"/>
      <c r="D135" s="9"/>
      <c r="E135" s="9"/>
      <c r="F135" s="9"/>
      <c r="G135" s="9"/>
      <c r="H135" s="9"/>
      <c r="I135" s="9"/>
      <c r="J135" s="9"/>
      <c r="K135" s="9"/>
      <c r="L135" s="9"/>
      <c r="M135" s="9"/>
      <c r="N135" s="9"/>
      <c r="O135" s="9"/>
      <c r="P135" s="9"/>
    </row>
    <row r="136" spans="1:16" ht="13.8" x14ac:dyDescent="0.3">
      <c r="A136" s="9"/>
      <c r="B136" s="9"/>
      <c r="C136" s="9"/>
      <c r="D136" s="9"/>
      <c r="E136" s="9"/>
      <c r="F136" s="9"/>
      <c r="G136" s="9"/>
      <c r="H136" s="9"/>
      <c r="I136" s="9"/>
      <c r="J136" s="9"/>
      <c r="K136" s="9"/>
      <c r="L136" s="9"/>
      <c r="M136" s="9"/>
      <c r="N136" s="9"/>
      <c r="O136" s="9"/>
      <c r="P136" s="9"/>
    </row>
    <row r="137" spans="1:16" ht="13.8" x14ac:dyDescent="0.3">
      <c r="A137" s="9"/>
      <c r="B137" s="9"/>
      <c r="C137" s="9"/>
      <c r="D137" s="9"/>
      <c r="E137" s="9"/>
      <c r="F137" s="9"/>
      <c r="G137" s="9"/>
      <c r="H137" s="9"/>
      <c r="I137" s="9"/>
      <c r="J137" s="9"/>
      <c r="K137" s="9"/>
      <c r="L137" s="9"/>
      <c r="M137" s="9"/>
      <c r="N137" s="9"/>
      <c r="O137" s="9"/>
      <c r="P137" s="9"/>
    </row>
    <row r="138" spans="1:16" ht="13.8" x14ac:dyDescent="0.3">
      <c r="A138" s="9"/>
      <c r="B138" s="9"/>
      <c r="C138" s="9"/>
      <c r="D138" s="9"/>
      <c r="E138" s="9"/>
      <c r="F138" s="9"/>
      <c r="G138" s="9"/>
      <c r="H138" s="9"/>
      <c r="I138" s="9"/>
      <c r="J138" s="9"/>
      <c r="K138" s="9"/>
      <c r="L138" s="9"/>
      <c r="M138" s="9"/>
      <c r="N138" s="9"/>
      <c r="O138" s="9"/>
      <c r="P138" s="9"/>
    </row>
    <row r="139" spans="1:16" ht="13.8" x14ac:dyDescent="0.3">
      <c r="A139" s="9"/>
      <c r="B139" s="9"/>
      <c r="C139" s="9"/>
      <c r="D139" s="9"/>
      <c r="E139" s="9"/>
      <c r="F139" s="9"/>
      <c r="G139" s="9"/>
      <c r="H139" s="9"/>
      <c r="I139" s="9"/>
      <c r="J139" s="9"/>
      <c r="K139" s="9"/>
      <c r="L139" s="9"/>
      <c r="M139" s="9"/>
      <c r="N139" s="9"/>
      <c r="O139" s="9"/>
      <c r="P139" s="9"/>
    </row>
    <row r="140" spans="1:16" ht="13.8" x14ac:dyDescent="0.3">
      <c r="A140" s="9"/>
      <c r="B140" s="9"/>
      <c r="C140" s="9"/>
      <c r="D140" s="9"/>
      <c r="E140" s="9"/>
      <c r="F140" s="9"/>
      <c r="G140" s="9"/>
      <c r="H140" s="9"/>
      <c r="I140" s="9"/>
      <c r="J140" s="9"/>
      <c r="K140" s="9"/>
      <c r="L140" s="9"/>
      <c r="M140" s="9"/>
      <c r="N140" s="9"/>
      <c r="O140" s="9"/>
      <c r="P140" s="9"/>
    </row>
    <row r="141" spans="1:16" ht="13.8" x14ac:dyDescent="0.3">
      <c r="A141" s="9"/>
      <c r="B141" s="9"/>
      <c r="C141" s="9"/>
      <c r="D141" s="9"/>
      <c r="E141" s="9"/>
      <c r="F141" s="9"/>
      <c r="G141" s="9"/>
      <c r="H141" s="9"/>
      <c r="I141" s="9"/>
      <c r="J141" s="9"/>
      <c r="K141" s="9"/>
      <c r="L141" s="9"/>
      <c r="M141" s="9"/>
      <c r="N141" s="9"/>
      <c r="O141" s="9"/>
      <c r="P141" s="9"/>
    </row>
    <row r="142" spans="1:16" ht="13.8" x14ac:dyDescent="0.3">
      <c r="A142" s="9"/>
      <c r="B142" s="9"/>
      <c r="C142" s="9"/>
      <c r="D142" s="9"/>
      <c r="E142" s="9"/>
      <c r="F142" s="9"/>
      <c r="G142" s="9"/>
      <c r="H142" s="9"/>
      <c r="I142" s="9"/>
      <c r="J142" s="9"/>
      <c r="K142" s="9"/>
      <c r="L142" s="9"/>
      <c r="M142" s="9"/>
      <c r="N142" s="9"/>
      <c r="O142" s="9"/>
      <c r="P142" s="9"/>
    </row>
    <row r="143" spans="1:16" ht="13.8" x14ac:dyDescent="0.3">
      <c r="A143" s="9"/>
      <c r="B143" s="9"/>
      <c r="C143" s="9"/>
      <c r="D143" s="9"/>
      <c r="E143" s="9"/>
      <c r="F143" s="9"/>
      <c r="G143" s="9"/>
      <c r="H143" s="9"/>
      <c r="I143" s="9"/>
      <c r="J143" s="9"/>
      <c r="K143" s="9"/>
      <c r="L143" s="9"/>
      <c r="M143" s="9"/>
      <c r="N143" s="9"/>
      <c r="O143" s="9"/>
      <c r="P143" s="9"/>
    </row>
    <row r="144" spans="1:16" ht="13.8" x14ac:dyDescent="0.3">
      <c r="A144" s="9"/>
      <c r="B144" s="9"/>
      <c r="C144" s="9"/>
      <c r="D144" s="9"/>
      <c r="E144" s="9"/>
      <c r="F144" s="9"/>
      <c r="G144" s="9"/>
      <c r="H144" s="9"/>
      <c r="I144" s="9"/>
      <c r="J144" s="9"/>
      <c r="K144" s="9"/>
      <c r="L144" s="9"/>
      <c r="M144" s="9"/>
      <c r="N144" s="9"/>
      <c r="O144" s="9"/>
      <c r="P144" s="9"/>
    </row>
    <row r="145" spans="1:16" ht="13.8" x14ac:dyDescent="0.3">
      <c r="A145" s="9"/>
      <c r="B145" s="9"/>
      <c r="C145" s="9"/>
      <c r="D145" s="9"/>
      <c r="E145" s="9"/>
      <c r="F145" s="9"/>
      <c r="G145" s="9"/>
      <c r="H145" s="9"/>
      <c r="I145" s="9"/>
      <c r="J145" s="9"/>
      <c r="K145" s="9"/>
      <c r="L145" s="9"/>
      <c r="M145" s="9"/>
      <c r="N145" s="9"/>
      <c r="O145" s="9"/>
      <c r="P145" s="9"/>
    </row>
    <row r="146" spans="1:16" ht="13.8" x14ac:dyDescent="0.3">
      <c r="A146" s="9"/>
      <c r="B146" s="9"/>
      <c r="C146" s="9"/>
      <c r="D146" s="9"/>
      <c r="E146" s="9"/>
      <c r="F146" s="9"/>
      <c r="G146" s="9"/>
      <c r="H146" s="9"/>
      <c r="I146" s="9"/>
      <c r="J146" s="9"/>
      <c r="K146" s="9"/>
      <c r="L146" s="9"/>
      <c r="M146" s="9"/>
      <c r="N146" s="9"/>
      <c r="O146" s="9"/>
      <c r="P146" s="9"/>
    </row>
    <row r="147" spans="1:16" ht="13.8" x14ac:dyDescent="0.3">
      <c r="A147" s="9"/>
      <c r="B147" s="9"/>
      <c r="C147" s="9"/>
      <c r="D147" s="9"/>
      <c r="E147" s="9"/>
      <c r="F147" s="9"/>
      <c r="G147" s="9"/>
      <c r="H147" s="9"/>
      <c r="I147" s="9"/>
      <c r="J147" s="9"/>
      <c r="K147" s="9"/>
      <c r="L147" s="9"/>
      <c r="M147" s="9"/>
      <c r="N147" s="9"/>
      <c r="O147" s="9"/>
      <c r="P147" s="9"/>
    </row>
    <row r="148" spans="1:16" ht="13.8" x14ac:dyDescent="0.3">
      <c r="A148" s="9"/>
      <c r="B148" s="9"/>
      <c r="C148" s="9"/>
      <c r="D148" s="9"/>
      <c r="E148" s="9"/>
      <c r="F148" s="9"/>
      <c r="G148" s="9"/>
      <c r="H148" s="9"/>
      <c r="I148" s="9"/>
      <c r="J148" s="9"/>
      <c r="K148" s="9"/>
      <c r="L148" s="9"/>
      <c r="M148" s="9"/>
      <c r="N148" s="9"/>
      <c r="O148" s="9"/>
      <c r="P148" s="9"/>
    </row>
    <row r="149" spans="1:16" ht="13.8" x14ac:dyDescent="0.3">
      <c r="A149" s="9"/>
      <c r="B149" s="9"/>
      <c r="C149" s="9"/>
      <c r="D149" s="9"/>
      <c r="E149" s="9"/>
      <c r="F149" s="9"/>
      <c r="G149" s="9"/>
      <c r="H149" s="9"/>
      <c r="I149" s="9"/>
      <c r="J149" s="9"/>
      <c r="K149" s="9"/>
      <c r="L149" s="9"/>
      <c r="M149" s="9"/>
      <c r="N149" s="9"/>
      <c r="O149" s="9"/>
      <c r="P149" s="9"/>
    </row>
    <row r="150" spans="1:16" ht="13.8" x14ac:dyDescent="0.3">
      <c r="A150" s="9"/>
      <c r="B150" s="9"/>
      <c r="C150" s="9"/>
      <c r="D150" s="9"/>
      <c r="E150" s="9"/>
      <c r="F150" s="9"/>
      <c r="G150" s="9"/>
      <c r="H150" s="9"/>
      <c r="I150" s="9"/>
      <c r="J150" s="9"/>
      <c r="K150" s="9"/>
      <c r="L150" s="9"/>
      <c r="M150" s="9"/>
      <c r="N150" s="9"/>
      <c r="O150" s="9"/>
      <c r="P150" s="9"/>
    </row>
    <row r="151" spans="1:16" ht="13.8" x14ac:dyDescent="0.3">
      <c r="A151" s="9"/>
      <c r="B151" s="9"/>
      <c r="C151" s="9"/>
      <c r="D151" s="9"/>
      <c r="E151" s="9"/>
      <c r="F151" s="9"/>
      <c r="G151" s="9"/>
      <c r="H151" s="9"/>
      <c r="I151" s="9"/>
      <c r="J151" s="9"/>
      <c r="K151" s="9"/>
      <c r="L151" s="9"/>
      <c r="M151" s="9"/>
      <c r="N151" s="9"/>
      <c r="O151" s="9"/>
      <c r="P151" s="9"/>
    </row>
    <row r="152" spans="1:16" ht="13.8" x14ac:dyDescent="0.3">
      <c r="A152" s="9"/>
      <c r="B152" s="9"/>
      <c r="C152" s="9"/>
      <c r="D152" s="9"/>
      <c r="E152" s="9"/>
      <c r="F152" s="9"/>
      <c r="G152" s="9"/>
      <c r="H152" s="9"/>
      <c r="I152" s="9"/>
      <c r="J152" s="9"/>
      <c r="K152" s="9"/>
      <c r="L152" s="9"/>
      <c r="M152" s="9"/>
      <c r="N152" s="9"/>
      <c r="O152" s="9"/>
      <c r="P152" s="9"/>
    </row>
    <row r="153" spans="1:16" ht="13.8" x14ac:dyDescent="0.3">
      <c r="A153" s="9"/>
      <c r="B153" s="9"/>
      <c r="C153" s="9"/>
      <c r="D153" s="9"/>
      <c r="E153" s="9"/>
      <c r="F153" s="9"/>
      <c r="G153" s="9"/>
      <c r="H153" s="9"/>
      <c r="I153" s="9"/>
      <c r="J153" s="9"/>
      <c r="K153" s="9"/>
      <c r="L153" s="9"/>
      <c r="M153" s="9"/>
      <c r="N153" s="9"/>
      <c r="O153" s="9"/>
      <c r="P153" s="9"/>
    </row>
    <row r="154" spans="1:16" ht="13.8" x14ac:dyDescent="0.3">
      <c r="A154" s="9"/>
      <c r="B154" s="9"/>
      <c r="C154" s="9"/>
      <c r="D154" s="9"/>
      <c r="E154" s="9"/>
      <c r="F154" s="9"/>
      <c r="G154" s="9"/>
      <c r="H154" s="9"/>
      <c r="I154" s="9"/>
      <c r="J154" s="9"/>
      <c r="K154" s="9"/>
      <c r="L154" s="9"/>
      <c r="M154" s="9"/>
      <c r="N154" s="9"/>
      <c r="O154" s="9"/>
      <c r="P154" s="9"/>
    </row>
    <row r="155" spans="1:16" ht="13.8" x14ac:dyDescent="0.3">
      <c r="A155" s="9"/>
      <c r="B155" s="9"/>
      <c r="C155" s="9"/>
      <c r="D155" s="9"/>
      <c r="E155" s="9"/>
      <c r="F155" s="9"/>
      <c r="G155" s="9"/>
      <c r="H155" s="9"/>
      <c r="I155" s="9"/>
      <c r="J155" s="9"/>
      <c r="K155" s="9"/>
      <c r="L155" s="9"/>
      <c r="M155" s="9"/>
      <c r="N155" s="9"/>
      <c r="O155" s="9"/>
      <c r="P155" s="9"/>
    </row>
    <row r="156" spans="1:16" ht="13.8" x14ac:dyDescent="0.3">
      <c r="A156" s="9"/>
      <c r="B156" s="9"/>
      <c r="C156" s="9"/>
      <c r="D156" s="9"/>
      <c r="E156" s="9"/>
      <c r="F156" s="9"/>
      <c r="G156" s="9"/>
      <c r="H156" s="9"/>
      <c r="I156" s="9"/>
      <c r="J156" s="9"/>
      <c r="K156" s="9"/>
      <c r="L156" s="9"/>
      <c r="M156" s="9"/>
      <c r="N156" s="9"/>
      <c r="O156" s="9"/>
      <c r="P156" s="9"/>
    </row>
    <row r="157" spans="1:16" ht="13.8" x14ac:dyDescent="0.3">
      <c r="A157" s="9"/>
      <c r="B157" s="9"/>
      <c r="C157" s="9"/>
      <c r="D157" s="9"/>
      <c r="E157" s="9"/>
      <c r="F157" s="9"/>
      <c r="G157" s="9"/>
      <c r="H157" s="9"/>
      <c r="I157" s="9"/>
      <c r="J157" s="9"/>
      <c r="K157" s="9"/>
      <c r="L157" s="9"/>
      <c r="M157" s="9"/>
      <c r="N157" s="9"/>
      <c r="O157" s="9"/>
      <c r="P157" s="9"/>
    </row>
    <row r="158" spans="1:16" ht="13.8" x14ac:dyDescent="0.3">
      <c r="A158" s="9"/>
      <c r="B158" s="9"/>
      <c r="C158" s="9"/>
      <c r="D158" s="9"/>
      <c r="E158" s="9"/>
      <c r="F158" s="9"/>
      <c r="G158" s="9"/>
      <c r="H158" s="9"/>
      <c r="I158" s="9"/>
      <c r="J158" s="9"/>
      <c r="K158" s="9"/>
      <c r="L158" s="9"/>
      <c r="M158" s="9"/>
      <c r="N158" s="9"/>
      <c r="O158" s="9"/>
      <c r="P158" s="9"/>
    </row>
    <row r="159" spans="1:16" ht="13.8" x14ac:dyDescent="0.3">
      <c r="A159" s="9"/>
      <c r="B159" s="9"/>
      <c r="C159" s="9"/>
      <c r="D159" s="9"/>
      <c r="E159" s="9"/>
      <c r="F159" s="9"/>
      <c r="G159" s="9"/>
      <c r="H159" s="9"/>
      <c r="I159" s="9"/>
      <c r="J159" s="9"/>
      <c r="K159" s="9"/>
      <c r="L159" s="9"/>
      <c r="M159" s="9"/>
      <c r="N159" s="9"/>
      <c r="O159" s="9"/>
      <c r="P159" s="9"/>
    </row>
    <row r="160" spans="1:16" ht="13.8" x14ac:dyDescent="0.3">
      <c r="A160" s="9"/>
      <c r="B160" s="9"/>
      <c r="C160" s="9"/>
      <c r="D160" s="9"/>
      <c r="E160" s="9"/>
      <c r="F160" s="9"/>
      <c r="G160" s="9"/>
      <c r="H160" s="9"/>
      <c r="I160" s="9"/>
      <c r="J160" s="9"/>
      <c r="K160" s="9"/>
      <c r="L160" s="9"/>
      <c r="M160" s="9"/>
      <c r="N160" s="9"/>
      <c r="O160" s="9"/>
      <c r="P160" s="9"/>
    </row>
    <row r="161" spans="1:16" ht="13.8" x14ac:dyDescent="0.3">
      <c r="A161" s="9"/>
      <c r="B161" s="9"/>
      <c r="C161" s="9"/>
      <c r="D161" s="9"/>
      <c r="E161" s="9"/>
      <c r="F161" s="9"/>
      <c r="G161" s="9"/>
      <c r="H161" s="9"/>
      <c r="I161" s="9"/>
      <c r="J161" s="9"/>
      <c r="K161" s="9"/>
      <c r="L161" s="9"/>
      <c r="M161" s="9"/>
      <c r="N161" s="9"/>
      <c r="O161" s="9"/>
      <c r="P161" s="9"/>
    </row>
    <row r="162" spans="1:16" ht="13.8" x14ac:dyDescent="0.3">
      <c r="A162" s="9"/>
      <c r="B162" s="9"/>
      <c r="C162" s="9"/>
      <c r="D162" s="9"/>
      <c r="E162" s="9"/>
      <c r="F162" s="9"/>
      <c r="G162" s="9"/>
      <c r="H162" s="9"/>
      <c r="I162" s="9"/>
      <c r="J162" s="9"/>
      <c r="K162" s="9"/>
      <c r="L162" s="9"/>
      <c r="M162" s="9"/>
      <c r="N162" s="9"/>
      <c r="O162" s="9"/>
      <c r="P162" s="9"/>
    </row>
    <row r="163" spans="1:16" ht="13.8" x14ac:dyDescent="0.3">
      <c r="A163" s="9"/>
      <c r="B163" s="9"/>
      <c r="C163" s="9"/>
      <c r="D163" s="9"/>
      <c r="E163" s="9"/>
      <c r="F163" s="9"/>
      <c r="G163" s="9"/>
      <c r="H163" s="9"/>
      <c r="I163" s="9"/>
      <c r="J163" s="9"/>
      <c r="K163" s="9"/>
      <c r="L163" s="9"/>
      <c r="M163" s="9"/>
      <c r="N163" s="9"/>
      <c r="O163" s="9"/>
      <c r="P163" s="9"/>
    </row>
    <row r="164" spans="1:16" ht="13.8" x14ac:dyDescent="0.3">
      <c r="A164" s="9"/>
      <c r="B164" s="9"/>
      <c r="C164" s="9"/>
      <c r="D164" s="9"/>
      <c r="E164" s="9"/>
      <c r="F164" s="9"/>
      <c r="G164" s="9"/>
      <c r="H164" s="9"/>
      <c r="I164" s="9"/>
      <c r="J164" s="9"/>
      <c r="K164" s="9"/>
      <c r="L164" s="9"/>
      <c r="M164" s="9"/>
      <c r="N164" s="9"/>
      <c r="O164" s="9"/>
      <c r="P164" s="9"/>
    </row>
    <row r="165" spans="1:16" ht="13.8" x14ac:dyDescent="0.3">
      <c r="A165" s="9"/>
      <c r="B165" s="9"/>
      <c r="C165" s="9"/>
      <c r="D165" s="9"/>
      <c r="E165" s="9"/>
      <c r="F165" s="9"/>
      <c r="G165" s="9"/>
      <c r="H165" s="9"/>
      <c r="I165" s="9"/>
      <c r="J165" s="9"/>
      <c r="K165" s="9"/>
      <c r="L165" s="9"/>
      <c r="M165" s="9"/>
      <c r="N165" s="9"/>
      <c r="O165" s="9"/>
      <c r="P165" s="9"/>
    </row>
    <row r="166" spans="1:16" ht="13.8" x14ac:dyDescent="0.3">
      <c r="A166" s="9"/>
      <c r="B166" s="9"/>
      <c r="C166" s="9"/>
      <c r="D166" s="9"/>
      <c r="E166" s="9"/>
      <c r="F166" s="9"/>
      <c r="G166" s="9"/>
      <c r="H166" s="9"/>
      <c r="I166" s="9"/>
      <c r="J166" s="9"/>
      <c r="K166" s="9"/>
      <c r="L166" s="9"/>
      <c r="M166" s="9"/>
      <c r="N166" s="9"/>
      <c r="O166" s="9"/>
      <c r="P166" s="9"/>
    </row>
    <row r="167" spans="1:16" ht="13.8" x14ac:dyDescent="0.3">
      <c r="A167" s="9"/>
      <c r="B167" s="9"/>
      <c r="C167" s="9"/>
      <c r="D167" s="9"/>
      <c r="E167" s="9"/>
      <c r="F167" s="9"/>
      <c r="G167" s="9"/>
      <c r="H167" s="9"/>
      <c r="I167" s="9"/>
      <c r="J167" s="9"/>
      <c r="K167" s="9"/>
      <c r="L167" s="9"/>
      <c r="M167" s="9"/>
      <c r="N167" s="9"/>
      <c r="O167" s="9"/>
      <c r="P167" s="9"/>
    </row>
    <row r="168" spans="1:16" ht="13.8" x14ac:dyDescent="0.3">
      <c r="A168" s="9"/>
      <c r="B168" s="9"/>
      <c r="C168" s="9"/>
      <c r="D168" s="9"/>
      <c r="E168" s="9"/>
      <c r="F168" s="9"/>
      <c r="G168" s="9"/>
      <c r="H168" s="9"/>
      <c r="I168" s="9"/>
      <c r="J168" s="9"/>
      <c r="K168" s="9"/>
      <c r="L168" s="9"/>
      <c r="M168" s="9"/>
      <c r="N168" s="9"/>
      <c r="O168" s="9"/>
      <c r="P168" s="9"/>
    </row>
    <row r="169" spans="1:16" ht="13.8" x14ac:dyDescent="0.3">
      <c r="A169" s="9"/>
      <c r="B169" s="9"/>
      <c r="C169" s="9"/>
      <c r="D169" s="9"/>
      <c r="E169" s="9"/>
      <c r="F169" s="9"/>
      <c r="G169" s="9"/>
      <c r="H169" s="9"/>
      <c r="I169" s="9"/>
      <c r="J169" s="9"/>
      <c r="K169" s="9"/>
      <c r="L169" s="9"/>
      <c r="M169" s="9"/>
      <c r="N169" s="9"/>
      <c r="O169" s="9"/>
      <c r="P169" s="9"/>
    </row>
    <row r="170" spans="1:16" ht="13.8" x14ac:dyDescent="0.3">
      <c r="A170" s="9"/>
      <c r="B170" s="9"/>
      <c r="C170" s="9"/>
      <c r="D170" s="9"/>
      <c r="E170" s="9"/>
      <c r="F170" s="9"/>
      <c r="G170" s="9"/>
      <c r="H170" s="9"/>
      <c r="I170" s="9"/>
      <c r="J170" s="9"/>
      <c r="K170" s="9"/>
      <c r="L170" s="9"/>
      <c r="M170" s="9"/>
      <c r="N170" s="9"/>
      <c r="O170" s="9"/>
      <c r="P170" s="9"/>
    </row>
    <row r="171" spans="1:16" ht="13.8" x14ac:dyDescent="0.3">
      <c r="A171" s="9"/>
      <c r="B171" s="9"/>
      <c r="C171" s="9"/>
      <c r="D171" s="9"/>
      <c r="E171" s="9"/>
      <c r="F171" s="9"/>
      <c r="G171" s="9"/>
      <c r="H171" s="9"/>
      <c r="I171" s="9"/>
      <c r="J171" s="9"/>
      <c r="K171" s="9"/>
      <c r="L171" s="9"/>
      <c r="M171" s="9"/>
      <c r="N171" s="9"/>
      <c r="O171" s="9"/>
      <c r="P171" s="9"/>
    </row>
    <row r="172" spans="1:16" ht="13.8" x14ac:dyDescent="0.3">
      <c r="A172" s="9"/>
      <c r="B172" s="9"/>
      <c r="C172" s="9"/>
      <c r="D172" s="9"/>
      <c r="E172" s="9"/>
      <c r="F172" s="9"/>
      <c r="G172" s="9"/>
      <c r="H172" s="9"/>
      <c r="I172" s="9"/>
      <c r="J172" s="9"/>
      <c r="K172" s="9"/>
      <c r="L172" s="9"/>
      <c r="M172" s="9"/>
      <c r="N172" s="9"/>
      <c r="O172" s="9"/>
      <c r="P172" s="9"/>
    </row>
    <row r="173" spans="1:16" ht="13.8" x14ac:dyDescent="0.3">
      <c r="A173" s="9"/>
      <c r="B173" s="9"/>
      <c r="C173" s="9"/>
      <c r="D173" s="9"/>
      <c r="E173" s="9"/>
      <c r="F173" s="9"/>
      <c r="G173" s="9"/>
      <c r="H173" s="9"/>
      <c r="I173" s="9"/>
      <c r="J173" s="9"/>
      <c r="K173" s="9"/>
      <c r="L173" s="9"/>
      <c r="M173" s="9"/>
      <c r="N173" s="9"/>
      <c r="O173" s="9"/>
      <c r="P173" s="9"/>
    </row>
    <row r="174" spans="1:16" ht="13.8" x14ac:dyDescent="0.3">
      <c r="A174" s="9"/>
      <c r="B174" s="9"/>
      <c r="C174" s="9"/>
      <c r="D174" s="9"/>
      <c r="E174" s="9"/>
      <c r="F174" s="9"/>
      <c r="G174" s="9"/>
      <c r="H174" s="9"/>
      <c r="I174" s="9"/>
      <c r="J174" s="9"/>
      <c r="K174" s="9"/>
      <c r="L174" s="9"/>
      <c r="M174" s="9"/>
      <c r="N174" s="9"/>
      <c r="O174" s="9"/>
      <c r="P174" s="9"/>
    </row>
    <row r="175" spans="1:16" ht="13.8" x14ac:dyDescent="0.3">
      <c r="A175" s="9"/>
      <c r="B175" s="9"/>
      <c r="C175" s="9"/>
      <c r="D175" s="9"/>
      <c r="E175" s="9"/>
      <c r="F175" s="9"/>
      <c r="G175" s="9"/>
      <c r="H175" s="9"/>
      <c r="I175" s="9"/>
      <c r="J175" s="9"/>
      <c r="K175" s="9"/>
      <c r="L175" s="9"/>
      <c r="M175" s="9"/>
      <c r="N175" s="9"/>
      <c r="O175" s="9"/>
      <c r="P175" s="9"/>
    </row>
    <row r="176" spans="1:16" ht="13.8" x14ac:dyDescent="0.3">
      <c r="A176" s="9"/>
      <c r="B176" s="9"/>
      <c r="C176" s="9"/>
      <c r="D176" s="9"/>
      <c r="E176" s="9"/>
      <c r="F176" s="9"/>
      <c r="G176" s="9"/>
      <c r="H176" s="9"/>
      <c r="I176" s="9"/>
      <c r="J176" s="9"/>
      <c r="K176" s="9"/>
      <c r="L176" s="9"/>
      <c r="M176" s="9"/>
      <c r="N176" s="9"/>
      <c r="O176" s="9"/>
      <c r="P176" s="9"/>
    </row>
    <row r="177" spans="1:16" ht="13.8" x14ac:dyDescent="0.3">
      <c r="A177" s="9"/>
      <c r="B177" s="9"/>
      <c r="C177" s="9"/>
      <c r="D177" s="9"/>
      <c r="E177" s="9"/>
      <c r="F177" s="9"/>
      <c r="G177" s="9"/>
      <c r="H177" s="9"/>
      <c r="I177" s="9"/>
      <c r="J177" s="9"/>
      <c r="K177" s="9"/>
      <c r="L177" s="9"/>
      <c r="M177" s="9"/>
      <c r="N177" s="9"/>
      <c r="O177" s="9"/>
      <c r="P177" s="9"/>
    </row>
    <row r="178" spans="1:16" ht="13.8" x14ac:dyDescent="0.3">
      <c r="A178" s="9"/>
      <c r="B178" s="9"/>
      <c r="C178" s="9"/>
      <c r="D178" s="9"/>
      <c r="E178" s="9"/>
      <c r="F178" s="9"/>
      <c r="G178" s="9"/>
      <c r="H178" s="9"/>
      <c r="I178" s="9"/>
      <c r="J178" s="9"/>
      <c r="K178" s="9"/>
      <c r="L178" s="9"/>
      <c r="M178" s="9"/>
      <c r="N178" s="9"/>
      <c r="O178" s="9"/>
      <c r="P178" s="9"/>
    </row>
    <row r="179" spans="1:16" ht="13.8" x14ac:dyDescent="0.3">
      <c r="A179" s="9"/>
      <c r="B179" s="9"/>
      <c r="C179" s="9"/>
      <c r="D179" s="9"/>
      <c r="E179" s="9"/>
      <c r="F179" s="9"/>
      <c r="G179" s="9"/>
      <c r="H179" s="9"/>
      <c r="I179" s="9"/>
      <c r="J179" s="9"/>
      <c r="K179" s="9"/>
      <c r="L179" s="9"/>
      <c r="M179" s="9"/>
      <c r="N179" s="9"/>
      <c r="O179" s="9"/>
      <c r="P179" s="9"/>
    </row>
    <row r="180" spans="1:16" ht="13.8" x14ac:dyDescent="0.3">
      <c r="A180" s="9"/>
      <c r="B180" s="9"/>
      <c r="C180" s="9"/>
      <c r="D180" s="9"/>
      <c r="E180" s="9"/>
      <c r="F180" s="9"/>
      <c r="G180" s="9"/>
      <c r="H180" s="9"/>
      <c r="I180" s="9"/>
      <c r="J180" s="9"/>
      <c r="K180" s="9"/>
      <c r="L180" s="9"/>
      <c r="M180" s="9"/>
      <c r="N180" s="9"/>
      <c r="O180" s="9"/>
      <c r="P180" s="9"/>
    </row>
    <row r="181" spans="1:16" ht="13.8" x14ac:dyDescent="0.3">
      <c r="A181" s="9"/>
      <c r="B181" s="9"/>
      <c r="C181" s="9"/>
      <c r="D181" s="9"/>
      <c r="E181" s="9"/>
      <c r="F181" s="9"/>
      <c r="G181" s="9"/>
      <c r="H181" s="9"/>
      <c r="I181" s="9"/>
      <c r="J181" s="9"/>
      <c r="K181" s="9"/>
      <c r="L181" s="9"/>
      <c r="M181" s="9"/>
      <c r="N181" s="9"/>
      <c r="O181" s="9"/>
      <c r="P181" s="9"/>
    </row>
    <row r="182" spans="1:16" ht="13.8" x14ac:dyDescent="0.3">
      <c r="A182" s="9"/>
      <c r="B182" s="9"/>
      <c r="C182" s="9"/>
      <c r="D182" s="9"/>
      <c r="E182" s="9"/>
      <c r="F182" s="9"/>
      <c r="G182" s="9"/>
      <c r="H182" s="9"/>
      <c r="I182" s="9"/>
      <c r="J182" s="9"/>
      <c r="K182" s="9"/>
      <c r="L182" s="9"/>
      <c r="M182" s="9"/>
      <c r="N182" s="9"/>
      <c r="O182" s="9"/>
      <c r="P182" s="9"/>
    </row>
    <row r="183" spans="1:16" ht="13.8" x14ac:dyDescent="0.3">
      <c r="A183" s="9"/>
      <c r="B183" s="9"/>
      <c r="C183" s="9"/>
      <c r="D183" s="9"/>
      <c r="E183" s="9"/>
      <c r="F183" s="9"/>
      <c r="G183" s="9"/>
      <c r="H183" s="9"/>
      <c r="I183" s="9"/>
      <c r="J183" s="9"/>
      <c r="K183" s="9"/>
      <c r="L183" s="9"/>
      <c r="M183" s="9"/>
      <c r="N183" s="9"/>
      <c r="O183" s="9"/>
      <c r="P183" s="9"/>
    </row>
    <row r="184" spans="1:16" ht="13.8" x14ac:dyDescent="0.3">
      <c r="A184" s="9"/>
      <c r="B184" s="9"/>
      <c r="C184" s="9"/>
      <c r="D184" s="9"/>
      <c r="E184" s="9"/>
      <c r="F184" s="9"/>
      <c r="G184" s="9"/>
      <c r="H184" s="9"/>
      <c r="I184" s="9"/>
      <c r="J184" s="9"/>
      <c r="K184" s="9"/>
      <c r="L184" s="9"/>
      <c r="M184" s="9"/>
      <c r="N184" s="9"/>
      <c r="O184" s="9"/>
      <c r="P184" s="9"/>
    </row>
    <row r="185" spans="1:16" ht="13.8" x14ac:dyDescent="0.3">
      <c r="A185" s="9"/>
      <c r="B185" s="9"/>
      <c r="C185" s="9"/>
      <c r="D185" s="9"/>
      <c r="E185" s="9"/>
      <c r="F185" s="9"/>
      <c r="G185" s="9"/>
      <c r="H185" s="9"/>
      <c r="I185" s="9"/>
      <c r="J185" s="9"/>
      <c r="K185" s="9"/>
      <c r="L185" s="9"/>
      <c r="M185" s="9"/>
      <c r="N185" s="9"/>
      <c r="O185" s="9"/>
      <c r="P185" s="9"/>
    </row>
    <row r="186" spans="1:16" ht="13.8" x14ac:dyDescent="0.3">
      <c r="A186" s="9"/>
      <c r="B186" s="9"/>
      <c r="C186" s="9"/>
      <c r="D186" s="9"/>
      <c r="E186" s="9"/>
      <c r="F186" s="9"/>
      <c r="G186" s="9"/>
      <c r="H186" s="9"/>
      <c r="I186" s="9"/>
      <c r="J186" s="9"/>
      <c r="K186" s="9"/>
      <c r="L186" s="9"/>
      <c r="M186" s="9"/>
      <c r="N186" s="9"/>
      <c r="O186" s="9"/>
      <c r="P186" s="9"/>
    </row>
    <row r="187" spans="1:16" ht="13.8" x14ac:dyDescent="0.3">
      <c r="A187" s="9"/>
      <c r="B187" s="9"/>
      <c r="C187" s="9"/>
      <c r="D187" s="9"/>
      <c r="E187" s="9"/>
      <c r="F187" s="9"/>
      <c r="G187" s="9"/>
      <c r="H187" s="9"/>
      <c r="I187" s="9"/>
      <c r="J187" s="9"/>
      <c r="K187" s="9"/>
      <c r="L187" s="9"/>
      <c r="M187" s="9"/>
      <c r="N187" s="9"/>
      <c r="O187" s="9"/>
      <c r="P187" s="9"/>
    </row>
    <row r="188" spans="1:16" ht="13.8" x14ac:dyDescent="0.3">
      <c r="A188" s="9"/>
      <c r="B188" s="9"/>
      <c r="C188" s="9"/>
      <c r="D188" s="9"/>
      <c r="E188" s="9"/>
      <c r="F188" s="9"/>
      <c r="G188" s="9"/>
      <c r="H188" s="9"/>
      <c r="I188" s="9"/>
      <c r="J188" s="9"/>
      <c r="K188" s="9"/>
      <c r="L188" s="9"/>
      <c r="M188" s="9"/>
      <c r="N188" s="9"/>
      <c r="O188" s="9"/>
      <c r="P188" s="9"/>
    </row>
    <row r="189" spans="1:16" ht="13.8" x14ac:dyDescent="0.3">
      <c r="A189" s="9"/>
      <c r="B189" s="9"/>
      <c r="C189" s="9"/>
      <c r="D189" s="9"/>
      <c r="E189" s="9"/>
      <c r="F189" s="9"/>
      <c r="G189" s="9"/>
      <c r="H189" s="9"/>
      <c r="I189" s="9"/>
      <c r="J189" s="9"/>
      <c r="K189" s="9"/>
      <c r="L189" s="9"/>
      <c r="M189" s="9"/>
      <c r="N189" s="9"/>
      <c r="O189" s="9"/>
      <c r="P189" s="9"/>
    </row>
    <row r="190" spans="1:16" ht="13.8" x14ac:dyDescent="0.3">
      <c r="A190" s="9"/>
      <c r="B190" s="9"/>
      <c r="C190" s="9"/>
      <c r="D190" s="9"/>
      <c r="E190" s="9"/>
      <c r="F190" s="9"/>
      <c r="G190" s="9"/>
      <c r="H190" s="9"/>
      <c r="I190" s="9"/>
      <c r="J190" s="9"/>
      <c r="K190" s="9"/>
      <c r="L190" s="9"/>
      <c r="M190" s="9"/>
      <c r="N190" s="9"/>
      <c r="O190" s="9"/>
      <c r="P190" s="9"/>
    </row>
    <row r="191" spans="1:16" ht="13.8" x14ac:dyDescent="0.3">
      <c r="A191" s="9"/>
      <c r="B191" s="9"/>
      <c r="C191" s="9"/>
      <c r="D191" s="9"/>
      <c r="E191" s="9"/>
      <c r="F191" s="9"/>
      <c r="G191" s="9"/>
      <c r="H191" s="9"/>
      <c r="I191" s="9"/>
      <c r="J191" s="9"/>
      <c r="K191" s="9"/>
      <c r="L191" s="9"/>
      <c r="M191" s="9"/>
      <c r="N191" s="9"/>
      <c r="O191" s="9"/>
      <c r="P191" s="9"/>
    </row>
    <row r="192" spans="1:16" ht="13.8" x14ac:dyDescent="0.3">
      <c r="A192" s="9"/>
      <c r="B192" s="9"/>
      <c r="C192" s="9"/>
      <c r="D192" s="9"/>
      <c r="E192" s="9"/>
      <c r="F192" s="9"/>
      <c r="G192" s="9"/>
      <c r="H192" s="9"/>
      <c r="I192" s="9"/>
      <c r="J192" s="9"/>
      <c r="K192" s="9"/>
      <c r="L192" s="9"/>
      <c r="M192" s="9"/>
      <c r="N192" s="9"/>
      <c r="O192" s="9"/>
      <c r="P192" s="9"/>
    </row>
    <row r="193" spans="1:16" ht="13.8" x14ac:dyDescent="0.3">
      <c r="A193" s="9"/>
      <c r="B193" s="9"/>
      <c r="C193" s="9"/>
      <c r="D193" s="9"/>
      <c r="E193" s="9"/>
      <c r="F193" s="9"/>
      <c r="G193" s="9"/>
      <c r="H193" s="9"/>
      <c r="I193" s="9"/>
      <c r="J193" s="9"/>
      <c r="K193" s="9"/>
      <c r="L193" s="9"/>
      <c r="M193" s="9"/>
      <c r="N193" s="9"/>
      <c r="O193" s="9"/>
      <c r="P193" s="9"/>
    </row>
    <row r="194" spans="1:16" ht="13.8" x14ac:dyDescent="0.3">
      <c r="A194" s="9"/>
      <c r="B194" s="9"/>
      <c r="C194" s="9"/>
      <c r="D194" s="9"/>
      <c r="E194" s="9"/>
      <c r="F194" s="9"/>
      <c r="G194" s="9"/>
      <c r="H194" s="9"/>
      <c r="I194" s="9"/>
      <c r="J194" s="9"/>
      <c r="K194" s="9"/>
      <c r="L194" s="9"/>
      <c r="M194" s="9"/>
      <c r="N194" s="9"/>
      <c r="O194" s="9"/>
      <c r="P194" s="9"/>
    </row>
    <row r="195" spans="1:16" ht="13.8" x14ac:dyDescent="0.3">
      <c r="A195" s="9"/>
      <c r="B195" s="9"/>
      <c r="C195" s="9"/>
      <c r="D195" s="9"/>
      <c r="E195" s="9"/>
      <c r="F195" s="9"/>
      <c r="G195" s="9"/>
      <c r="H195" s="9"/>
      <c r="I195" s="9"/>
      <c r="J195" s="9"/>
      <c r="K195" s="9"/>
      <c r="L195" s="9"/>
      <c r="M195" s="9"/>
      <c r="N195" s="9"/>
      <c r="O195" s="9"/>
      <c r="P195" s="9"/>
    </row>
    <row r="196" spans="1:16" ht="13.8" x14ac:dyDescent="0.3">
      <c r="A196" s="9"/>
      <c r="B196" s="9"/>
      <c r="C196" s="9"/>
      <c r="D196" s="9"/>
      <c r="E196" s="9"/>
      <c r="F196" s="9"/>
      <c r="G196" s="9"/>
      <c r="H196" s="9"/>
      <c r="I196" s="9"/>
      <c r="J196" s="9"/>
      <c r="K196" s="9"/>
      <c r="L196" s="9"/>
      <c r="M196" s="9"/>
      <c r="N196" s="9"/>
      <c r="O196" s="9"/>
      <c r="P196" s="9"/>
    </row>
    <row r="197" spans="1:16" ht="13.8" x14ac:dyDescent="0.3">
      <c r="A197" s="9"/>
      <c r="B197" s="9"/>
      <c r="C197" s="9"/>
      <c r="D197" s="9"/>
      <c r="E197" s="9"/>
      <c r="F197" s="9"/>
      <c r="G197" s="9"/>
      <c r="H197" s="9"/>
      <c r="I197" s="9"/>
      <c r="J197" s="9"/>
      <c r="K197" s="9"/>
      <c r="L197" s="9"/>
      <c r="M197" s="9"/>
      <c r="N197" s="9"/>
      <c r="O197" s="9"/>
      <c r="P197" s="9"/>
    </row>
    <row r="198" spans="1:16" ht="13.8" x14ac:dyDescent="0.3">
      <c r="A198" s="9"/>
      <c r="B198" s="9"/>
      <c r="C198" s="9"/>
      <c r="D198" s="9"/>
      <c r="E198" s="9"/>
      <c r="F198" s="9"/>
      <c r="G198" s="9"/>
      <c r="H198" s="9"/>
      <c r="I198" s="9"/>
      <c r="J198" s="9"/>
      <c r="K198" s="9"/>
      <c r="L198" s="9"/>
      <c r="M198" s="9"/>
      <c r="N198" s="9"/>
      <c r="O198" s="9"/>
      <c r="P198" s="9"/>
    </row>
    <row r="199" spans="1:16" ht="13.8" x14ac:dyDescent="0.3">
      <c r="A199" s="9"/>
      <c r="B199" s="9"/>
      <c r="C199" s="9"/>
      <c r="D199" s="9"/>
      <c r="E199" s="9"/>
      <c r="F199" s="9"/>
      <c r="G199" s="9"/>
      <c r="H199" s="9"/>
      <c r="I199" s="9"/>
      <c r="J199" s="9"/>
      <c r="K199" s="9"/>
      <c r="L199" s="9"/>
      <c r="M199" s="9"/>
      <c r="N199" s="9"/>
      <c r="O199" s="9"/>
      <c r="P199" s="9"/>
    </row>
    <row r="200" spans="1:16" ht="13.8" x14ac:dyDescent="0.3">
      <c r="A200" s="9"/>
      <c r="B200" s="9"/>
      <c r="C200" s="9"/>
      <c r="D200" s="9"/>
      <c r="E200" s="9"/>
      <c r="F200" s="9"/>
      <c r="G200" s="9"/>
      <c r="H200" s="9"/>
      <c r="I200" s="9"/>
      <c r="J200" s="9"/>
      <c r="K200" s="9"/>
      <c r="L200" s="9"/>
      <c r="M200" s="9"/>
      <c r="N200" s="9"/>
      <c r="O200" s="9"/>
      <c r="P200" s="9"/>
    </row>
    <row r="201" spans="1:16" ht="13.8" x14ac:dyDescent="0.3">
      <c r="A201" s="9"/>
      <c r="B201" s="9"/>
      <c r="C201" s="9"/>
      <c r="D201" s="9"/>
      <c r="E201" s="9"/>
      <c r="F201" s="9"/>
      <c r="G201" s="9"/>
      <c r="H201" s="9"/>
      <c r="I201" s="9"/>
      <c r="J201" s="9"/>
      <c r="K201" s="9"/>
      <c r="L201" s="9"/>
      <c r="M201" s="9"/>
      <c r="N201" s="9"/>
      <c r="O201" s="9"/>
      <c r="P201" s="9"/>
    </row>
    <row r="202" spans="1:16" ht="13.8" x14ac:dyDescent="0.3">
      <c r="A202" s="9"/>
      <c r="B202" s="9"/>
      <c r="C202" s="9"/>
      <c r="D202" s="9"/>
      <c r="E202" s="9"/>
      <c r="F202" s="9"/>
      <c r="G202" s="9"/>
      <c r="H202" s="9"/>
      <c r="I202" s="9"/>
      <c r="J202" s="9"/>
      <c r="K202" s="9"/>
      <c r="L202" s="9"/>
      <c r="M202" s="9"/>
      <c r="N202" s="9"/>
      <c r="O202" s="9"/>
      <c r="P202" s="9"/>
    </row>
    <row r="203" spans="1:16" ht="13.8" x14ac:dyDescent="0.3">
      <c r="A203" s="9"/>
      <c r="B203" s="9"/>
      <c r="C203" s="9"/>
      <c r="D203" s="9"/>
      <c r="E203" s="9"/>
      <c r="F203" s="9"/>
      <c r="G203" s="9"/>
      <c r="H203" s="9"/>
      <c r="I203" s="9"/>
      <c r="J203" s="9"/>
      <c r="K203" s="9"/>
      <c r="L203" s="9"/>
      <c r="M203" s="9"/>
      <c r="N203" s="9"/>
      <c r="O203" s="9"/>
      <c r="P203" s="9"/>
    </row>
    <row r="204" spans="1:16" ht="13.8" x14ac:dyDescent="0.3">
      <c r="A204" s="9"/>
      <c r="B204" s="9"/>
      <c r="C204" s="9"/>
      <c r="D204" s="9"/>
      <c r="E204" s="9"/>
      <c r="F204" s="9"/>
      <c r="G204" s="9"/>
      <c r="H204" s="9"/>
      <c r="I204" s="9"/>
      <c r="J204" s="9"/>
      <c r="K204" s="9"/>
      <c r="L204" s="9"/>
      <c r="M204" s="9"/>
      <c r="N204" s="9"/>
      <c r="O204" s="9"/>
      <c r="P204" s="9"/>
    </row>
    <row r="205" spans="1:16" ht="13.8" x14ac:dyDescent="0.3">
      <c r="A205" s="9"/>
      <c r="B205" s="9"/>
      <c r="C205" s="9"/>
      <c r="D205" s="9"/>
      <c r="E205" s="9"/>
      <c r="F205" s="9"/>
      <c r="G205" s="9"/>
      <c r="H205" s="9"/>
      <c r="I205" s="9"/>
      <c r="J205" s="9"/>
      <c r="K205" s="9"/>
      <c r="L205" s="9"/>
      <c r="M205" s="9"/>
      <c r="N205" s="9"/>
      <c r="O205" s="9"/>
      <c r="P205" s="9"/>
    </row>
    <row r="206" spans="1:16" ht="13.8" x14ac:dyDescent="0.3">
      <c r="A206" s="9"/>
      <c r="B206" s="9"/>
      <c r="C206" s="9"/>
      <c r="D206" s="9"/>
      <c r="E206" s="9"/>
      <c r="F206" s="9"/>
      <c r="G206" s="9"/>
      <c r="H206" s="9"/>
      <c r="I206" s="9"/>
      <c r="J206" s="9"/>
      <c r="K206" s="9"/>
      <c r="L206" s="9"/>
      <c r="M206" s="9"/>
      <c r="N206" s="9"/>
      <c r="O206" s="9"/>
      <c r="P206" s="9"/>
    </row>
    <row r="207" spans="1:16" ht="13.8" x14ac:dyDescent="0.3">
      <c r="A207" s="9"/>
      <c r="B207" s="9"/>
      <c r="C207" s="9"/>
      <c r="D207" s="9"/>
      <c r="E207" s="9"/>
      <c r="F207" s="9"/>
      <c r="G207" s="9"/>
      <c r="H207" s="9"/>
      <c r="I207" s="9"/>
      <c r="J207" s="9"/>
      <c r="K207" s="9"/>
      <c r="L207" s="9"/>
      <c r="M207" s="9"/>
      <c r="N207" s="9"/>
      <c r="O207" s="9"/>
      <c r="P207" s="9"/>
    </row>
    <row r="208" spans="1:16" ht="13.8" x14ac:dyDescent="0.3">
      <c r="A208" s="9"/>
      <c r="B208" s="9"/>
      <c r="C208" s="9"/>
      <c r="D208" s="9"/>
      <c r="E208" s="9"/>
      <c r="F208" s="9"/>
      <c r="G208" s="9"/>
      <c r="H208" s="9"/>
      <c r="I208" s="9"/>
      <c r="J208" s="9"/>
      <c r="K208" s="9"/>
      <c r="L208" s="9"/>
      <c r="M208" s="9"/>
      <c r="N208" s="9"/>
      <c r="O208" s="9"/>
      <c r="P208" s="9"/>
    </row>
    <row r="209" spans="1:16" ht="13.8" x14ac:dyDescent="0.3">
      <c r="A209" s="9"/>
      <c r="B209" s="9"/>
      <c r="C209" s="9"/>
      <c r="D209" s="9"/>
      <c r="E209" s="9"/>
      <c r="F209" s="9"/>
      <c r="G209" s="9"/>
      <c r="H209" s="9"/>
      <c r="I209" s="9"/>
      <c r="J209" s="9"/>
      <c r="K209" s="9"/>
      <c r="L209" s="9"/>
      <c r="M209" s="9"/>
      <c r="N209" s="9"/>
      <c r="O209" s="9"/>
      <c r="P209" s="9"/>
    </row>
    <row r="210" spans="1:16" ht="13.8" x14ac:dyDescent="0.3">
      <c r="A210" s="9"/>
      <c r="B210" s="9"/>
      <c r="C210" s="9"/>
      <c r="D210" s="9"/>
      <c r="E210" s="9"/>
      <c r="F210" s="9"/>
      <c r="G210" s="9"/>
      <c r="H210" s="9"/>
      <c r="I210" s="9"/>
      <c r="J210" s="9"/>
      <c r="K210" s="9"/>
      <c r="L210" s="9"/>
      <c r="M210" s="9"/>
      <c r="N210" s="9"/>
      <c r="O210" s="9"/>
      <c r="P210" s="9"/>
    </row>
    <row r="211" spans="1:16" ht="13.8" x14ac:dyDescent="0.3">
      <c r="A211" s="9"/>
      <c r="B211" s="9"/>
      <c r="C211" s="9"/>
      <c r="D211" s="9"/>
      <c r="E211" s="9"/>
      <c r="F211" s="9"/>
      <c r="G211" s="9"/>
      <c r="H211" s="9"/>
      <c r="I211" s="9"/>
      <c r="J211" s="9"/>
      <c r="K211" s="9"/>
      <c r="L211" s="9"/>
      <c r="M211" s="9"/>
      <c r="N211" s="9"/>
      <c r="O211" s="9"/>
      <c r="P211" s="9"/>
    </row>
    <row r="212" spans="1:16" ht="13.8" x14ac:dyDescent="0.3">
      <c r="A212" s="9"/>
      <c r="B212" s="9"/>
      <c r="C212" s="9"/>
      <c r="D212" s="9"/>
      <c r="E212" s="9"/>
      <c r="F212" s="9"/>
      <c r="G212" s="9"/>
      <c r="H212" s="9"/>
      <c r="I212" s="9"/>
      <c r="J212" s="9"/>
      <c r="K212" s="9"/>
      <c r="L212" s="9"/>
      <c r="M212" s="9"/>
      <c r="N212" s="9"/>
      <c r="O212" s="9"/>
      <c r="P212" s="9"/>
    </row>
    <row r="213" spans="1:16" ht="13.8" x14ac:dyDescent="0.3">
      <c r="A213" s="9"/>
      <c r="B213" s="9"/>
      <c r="C213" s="9"/>
      <c r="D213" s="9"/>
      <c r="E213" s="9"/>
      <c r="F213" s="9"/>
      <c r="G213" s="9"/>
      <c r="H213" s="9"/>
      <c r="I213" s="9"/>
      <c r="J213" s="9"/>
      <c r="K213" s="9"/>
      <c r="L213" s="9"/>
      <c r="M213" s="9"/>
      <c r="N213" s="9"/>
      <c r="O213" s="9"/>
      <c r="P213" s="9"/>
    </row>
    <row r="214" spans="1:16" ht="13.8" x14ac:dyDescent="0.3">
      <c r="A214" s="9"/>
      <c r="B214" s="9"/>
      <c r="C214" s="9"/>
      <c r="D214" s="9"/>
      <c r="E214" s="9"/>
      <c r="F214" s="9"/>
      <c r="G214" s="9"/>
      <c r="H214" s="9"/>
      <c r="I214" s="9"/>
      <c r="J214" s="9"/>
      <c r="K214" s="9"/>
      <c r="L214" s="9"/>
      <c r="M214" s="9"/>
      <c r="N214" s="9"/>
      <c r="O214" s="9"/>
      <c r="P214" s="9"/>
    </row>
    <row r="215" spans="1:16" ht="13.8" x14ac:dyDescent="0.3">
      <c r="A215" s="9"/>
      <c r="B215" s="9"/>
      <c r="C215" s="9"/>
      <c r="D215" s="9"/>
      <c r="E215" s="9"/>
      <c r="F215" s="9"/>
      <c r="G215" s="9"/>
      <c r="H215" s="9"/>
      <c r="I215" s="9"/>
      <c r="J215" s="9"/>
      <c r="K215" s="9"/>
      <c r="L215" s="9"/>
      <c r="M215" s="9"/>
      <c r="N215" s="9"/>
      <c r="O215" s="9"/>
      <c r="P215" s="9"/>
    </row>
    <row r="216" spans="1:16" ht="13.8" x14ac:dyDescent="0.3">
      <c r="A216" s="9"/>
      <c r="B216" s="9"/>
      <c r="C216" s="9"/>
      <c r="D216" s="9"/>
      <c r="E216" s="9"/>
      <c r="F216" s="9"/>
      <c r="G216" s="9"/>
      <c r="H216" s="9"/>
      <c r="I216" s="9"/>
      <c r="J216" s="9"/>
      <c r="K216" s="9"/>
      <c r="L216" s="9"/>
      <c r="M216" s="9"/>
      <c r="N216" s="9"/>
      <c r="O216" s="9"/>
      <c r="P216" s="9"/>
    </row>
    <row r="217" spans="1:16" ht="13.8" x14ac:dyDescent="0.3">
      <c r="A217" s="9"/>
      <c r="B217" s="9"/>
      <c r="C217" s="9"/>
      <c r="D217" s="9"/>
      <c r="E217" s="9"/>
      <c r="F217" s="9"/>
      <c r="G217" s="9"/>
      <c r="H217" s="9"/>
      <c r="I217" s="9"/>
      <c r="J217" s="9"/>
      <c r="K217" s="9"/>
      <c r="L217" s="9"/>
      <c r="M217" s="9"/>
      <c r="N217" s="9"/>
      <c r="O217" s="9"/>
      <c r="P217" s="9"/>
    </row>
    <row r="218" spans="1:16" ht="13.8" x14ac:dyDescent="0.3">
      <c r="A218" s="9"/>
      <c r="B218" s="9"/>
      <c r="C218" s="9"/>
      <c r="D218" s="9"/>
      <c r="E218" s="9"/>
      <c r="F218" s="9"/>
      <c r="G218" s="9"/>
      <c r="H218" s="9"/>
      <c r="I218" s="9"/>
      <c r="J218" s="9"/>
      <c r="K218" s="9"/>
      <c r="L218" s="9"/>
      <c r="M218" s="9"/>
      <c r="N218" s="9"/>
      <c r="O218" s="9"/>
      <c r="P218" s="9"/>
    </row>
    <row r="219" spans="1:16" ht="13.8" x14ac:dyDescent="0.3">
      <c r="A219" s="9"/>
      <c r="B219" s="9"/>
      <c r="C219" s="9"/>
      <c r="D219" s="9"/>
      <c r="E219" s="9"/>
      <c r="F219" s="9"/>
      <c r="G219" s="9"/>
      <c r="H219" s="9"/>
      <c r="I219" s="9"/>
      <c r="J219" s="9"/>
      <c r="K219" s="9"/>
      <c r="L219" s="9"/>
      <c r="M219" s="9"/>
      <c r="N219" s="9"/>
      <c r="O219" s="9"/>
      <c r="P219" s="9"/>
    </row>
    <row r="220" spans="1:16" ht="13.8" x14ac:dyDescent="0.3">
      <c r="A220" s="9"/>
      <c r="B220" s="9"/>
      <c r="C220" s="9"/>
      <c r="D220" s="9"/>
      <c r="E220" s="9"/>
      <c r="F220" s="9"/>
      <c r="G220" s="9"/>
      <c r="H220" s="9"/>
      <c r="I220" s="9"/>
      <c r="J220" s="9"/>
      <c r="K220" s="9"/>
      <c r="L220" s="9"/>
      <c r="M220" s="9"/>
      <c r="N220" s="9"/>
      <c r="O220" s="9"/>
      <c r="P220" s="9"/>
    </row>
    <row r="221" spans="1:16" ht="13.8" x14ac:dyDescent="0.3">
      <c r="A221" s="9"/>
      <c r="B221" s="9"/>
      <c r="C221" s="9"/>
      <c r="D221" s="9"/>
      <c r="E221" s="9"/>
      <c r="F221" s="9"/>
      <c r="G221" s="9"/>
      <c r="H221" s="9"/>
      <c r="I221" s="9"/>
      <c r="J221" s="9"/>
      <c r="K221" s="9"/>
      <c r="L221" s="9"/>
      <c r="M221" s="9"/>
      <c r="N221" s="9"/>
      <c r="O221" s="9"/>
      <c r="P221" s="9"/>
    </row>
    <row r="222" spans="1:16" ht="13.8" x14ac:dyDescent="0.3">
      <c r="A222" s="9"/>
      <c r="B222" s="9"/>
      <c r="C222" s="9"/>
      <c r="D222" s="9"/>
      <c r="E222" s="9"/>
      <c r="F222" s="9"/>
      <c r="G222" s="9"/>
      <c r="H222" s="9"/>
      <c r="I222" s="9"/>
      <c r="J222" s="9"/>
      <c r="K222" s="9"/>
      <c r="L222" s="9"/>
      <c r="M222" s="9"/>
      <c r="N222" s="9"/>
      <c r="O222" s="9"/>
      <c r="P222" s="9"/>
    </row>
    <row r="223" spans="1:16" ht="13.8" x14ac:dyDescent="0.3">
      <c r="A223" s="9"/>
      <c r="B223" s="9"/>
      <c r="C223" s="9"/>
      <c r="D223" s="9"/>
      <c r="E223" s="9"/>
      <c r="F223" s="9"/>
      <c r="G223" s="9"/>
      <c r="H223" s="9"/>
      <c r="I223" s="9"/>
      <c r="J223" s="9"/>
      <c r="K223" s="9"/>
      <c r="L223" s="9"/>
      <c r="M223" s="9"/>
      <c r="N223" s="9"/>
      <c r="O223" s="9"/>
      <c r="P223" s="9"/>
    </row>
    <row r="224" spans="1:16" ht="13.8" x14ac:dyDescent="0.3">
      <c r="A224" s="9"/>
      <c r="B224" s="9"/>
      <c r="C224" s="9"/>
      <c r="D224" s="9"/>
      <c r="E224" s="9"/>
      <c r="F224" s="9"/>
      <c r="G224" s="9"/>
      <c r="H224" s="9"/>
      <c r="I224" s="9"/>
      <c r="J224" s="9"/>
      <c r="K224" s="9"/>
      <c r="L224" s="9"/>
      <c r="M224" s="9"/>
      <c r="N224" s="9"/>
      <c r="O224" s="9"/>
      <c r="P224" s="9"/>
    </row>
    <row r="225" spans="1:16" ht="13.8" x14ac:dyDescent="0.3">
      <c r="A225" s="9"/>
      <c r="B225" s="9"/>
      <c r="C225" s="9"/>
      <c r="D225" s="9"/>
      <c r="E225" s="9"/>
      <c r="F225" s="9"/>
      <c r="G225" s="9"/>
      <c r="H225" s="9"/>
      <c r="I225" s="9"/>
      <c r="J225" s="9"/>
      <c r="K225" s="9"/>
      <c r="L225" s="9"/>
      <c r="M225" s="9"/>
      <c r="N225" s="9"/>
      <c r="O225" s="9"/>
      <c r="P225" s="9"/>
    </row>
    <row r="226" spans="1:16" ht="13.8" x14ac:dyDescent="0.3">
      <c r="A226" s="9"/>
      <c r="B226" s="9"/>
      <c r="C226" s="9"/>
      <c r="D226" s="9"/>
      <c r="E226" s="9"/>
      <c r="F226" s="9"/>
      <c r="G226" s="9"/>
      <c r="H226" s="9"/>
      <c r="I226" s="9"/>
      <c r="J226" s="9"/>
      <c r="K226" s="9"/>
      <c r="L226" s="9"/>
      <c r="M226" s="9"/>
      <c r="N226" s="9"/>
      <c r="O226" s="9"/>
      <c r="P226" s="9"/>
    </row>
  </sheetData>
  <mergeCells count="28">
    <mergeCell ref="C8:H8"/>
    <mergeCell ref="C7:H7"/>
    <mergeCell ref="C9:C10"/>
    <mergeCell ref="H9:H10"/>
    <mergeCell ref="D9:G9"/>
    <mergeCell ref="J9:J10"/>
    <mergeCell ref="O7:P7"/>
    <mergeCell ref="I8:J8"/>
    <mergeCell ref="K9:K10"/>
    <mergeCell ref="O8:P8"/>
    <mergeCell ref="O9:O10"/>
    <mergeCell ref="A39:P39"/>
    <mergeCell ref="P9:P10"/>
    <mergeCell ref="A3:P3"/>
    <mergeCell ref="B6:P6"/>
    <mergeCell ref="B8:B10"/>
    <mergeCell ref="N8:N10"/>
    <mergeCell ref="A8:A10"/>
    <mergeCell ref="L8:L10"/>
    <mergeCell ref="M8:M10"/>
    <mergeCell ref="I9:I10"/>
    <mergeCell ref="N4:P4"/>
    <mergeCell ref="N5:P5"/>
    <mergeCell ref="C4:H4"/>
    <mergeCell ref="C5:H5"/>
    <mergeCell ref="I4:L5"/>
    <mergeCell ref="K2:P2"/>
    <mergeCell ref="A2:J2"/>
  </mergeCells>
  <phoneticPr fontId="0" type="noConversion"/>
  <pageMargins left="0.4" right="0.39" top="0.5" bottom="0.61" header="0.5" footer="0.5"/>
  <pageSetup scale="52" fitToHeight="5" orientation="landscape" horizontalDpi="300" verticalDpi="300" r:id="rId1"/>
  <headerFooter alignWithMargins="0">
    <oddFooter>&amp;L&amp;"Book Antiqua,Regular"FPC R&amp;8EVISED&amp;10: July 22, 2003&amp;R&amp;"Book Antiqua,Regular"P&amp;8AGE&amp;10 &amp;P&amp;8 OF&amp;10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74"/>
  <sheetViews>
    <sheetView zoomScale="75" workbookViewId="0"/>
  </sheetViews>
  <sheetFormatPr defaultRowHeight="13.2" x14ac:dyDescent="0.25"/>
  <cols>
    <col min="2" max="2" width="32.5546875" customWidth="1"/>
    <col min="3" max="3" width="9.88671875" customWidth="1"/>
    <col min="4" max="4" width="10.5546875" customWidth="1"/>
    <col min="5" max="5" width="12.109375" customWidth="1"/>
    <col min="6" max="6" width="11.6640625" customWidth="1"/>
    <col min="7" max="7" width="15.109375" customWidth="1"/>
    <col min="8" max="8" width="13.33203125" customWidth="1"/>
    <col min="9" max="9" width="15.33203125" customWidth="1"/>
    <col min="10" max="10" width="13.5546875" customWidth="1"/>
    <col min="11" max="13" width="14.44140625" customWidth="1"/>
    <col min="14" max="14" width="18.109375" customWidth="1"/>
  </cols>
  <sheetData>
    <row r="1" spans="1:19" x14ac:dyDescent="0.25">
      <c r="A1" t="s">
        <v>400</v>
      </c>
      <c r="N1" s="443" t="s">
        <v>401</v>
      </c>
    </row>
    <row r="2" spans="1:19" ht="13.8" x14ac:dyDescent="0.3">
      <c r="A2" s="449" t="s">
        <v>343</v>
      </c>
      <c r="B2" s="450"/>
      <c r="C2" s="454"/>
      <c r="D2" s="454"/>
      <c r="E2" s="454"/>
      <c r="F2" s="454"/>
      <c r="G2" s="454"/>
      <c r="H2" s="454"/>
      <c r="I2" s="454"/>
      <c r="J2" s="451" t="s">
        <v>420</v>
      </c>
      <c r="K2" s="454"/>
      <c r="L2" s="454"/>
      <c r="M2" s="454"/>
      <c r="N2" s="454"/>
      <c r="O2" s="7"/>
      <c r="P2" s="7"/>
      <c r="Q2" s="7"/>
      <c r="R2" s="7"/>
      <c r="S2" s="7"/>
    </row>
    <row r="3" spans="1:19" ht="15.6" x14ac:dyDescent="0.3">
      <c r="A3" s="469" t="s">
        <v>277</v>
      </c>
      <c r="B3" s="454"/>
      <c r="C3" s="454"/>
      <c r="D3" s="454"/>
      <c r="E3" s="454"/>
      <c r="F3" s="454"/>
      <c r="G3" s="454"/>
      <c r="H3" s="454"/>
      <c r="I3" s="454"/>
      <c r="J3" s="454"/>
      <c r="K3" s="454"/>
      <c r="L3" s="454"/>
      <c r="M3" s="454"/>
      <c r="N3" s="454"/>
    </row>
    <row r="4" spans="1:19" ht="24.6" x14ac:dyDescent="0.4">
      <c r="B4" s="52" t="s">
        <v>377</v>
      </c>
      <c r="C4" s="455">
        <v>0</v>
      </c>
      <c r="D4" s="456"/>
      <c r="E4" s="456"/>
      <c r="F4" s="456"/>
      <c r="G4" s="518"/>
      <c r="H4" s="454"/>
      <c r="I4" s="454"/>
      <c r="J4" s="564" t="s">
        <v>1</v>
      </c>
      <c r="K4" s="565"/>
      <c r="L4" s="405"/>
      <c r="M4" s="405"/>
      <c r="N4" s="405"/>
    </row>
    <row r="5" spans="1:19" ht="13.8" x14ac:dyDescent="0.3">
      <c r="A5" s="7"/>
      <c r="B5" s="46" t="s">
        <v>376</v>
      </c>
      <c r="C5" s="568"/>
      <c r="D5" s="496"/>
      <c r="E5" s="496"/>
      <c r="F5" s="496"/>
      <c r="G5" s="454"/>
      <c r="H5" s="454"/>
      <c r="I5" s="454"/>
      <c r="J5" s="566" t="s">
        <v>5</v>
      </c>
      <c r="K5" s="567"/>
      <c r="L5" s="404"/>
      <c r="M5" s="404"/>
      <c r="N5" s="404"/>
    </row>
    <row r="6" spans="1:19" s="54" customFormat="1" ht="7.5" customHeight="1" thickBot="1" x14ac:dyDescent="0.35">
      <c r="A6" s="60"/>
      <c r="B6" s="521"/>
      <c r="C6" s="522"/>
      <c r="D6" s="522"/>
      <c r="E6" s="522"/>
      <c r="F6" s="522"/>
      <c r="G6" s="522"/>
      <c r="H6" s="522"/>
      <c r="I6" s="522"/>
      <c r="J6" s="522"/>
      <c r="K6" s="522"/>
      <c r="L6" s="522"/>
      <c r="M6" s="522"/>
      <c r="N6" s="522"/>
    </row>
    <row r="7" spans="1:19" s="54" customFormat="1" ht="14.4" thickBot="1" x14ac:dyDescent="0.35">
      <c r="A7" s="47" t="s">
        <v>21</v>
      </c>
      <c r="B7" s="147" t="s">
        <v>12</v>
      </c>
      <c r="C7" s="556" t="s">
        <v>22</v>
      </c>
      <c r="D7" s="562"/>
      <c r="E7" s="562"/>
      <c r="F7" s="562"/>
      <c r="G7" s="562"/>
      <c r="H7" s="562"/>
      <c r="I7" s="563"/>
      <c r="J7" s="556" t="s">
        <v>23</v>
      </c>
      <c r="K7" s="543"/>
      <c r="L7" s="543"/>
      <c r="M7" s="543"/>
      <c r="N7" s="543"/>
    </row>
    <row r="8" spans="1:19" s="54" customFormat="1" ht="15.75" customHeight="1" x14ac:dyDescent="0.25">
      <c r="A8" s="529" t="s">
        <v>91</v>
      </c>
      <c r="B8" s="523" t="s">
        <v>19</v>
      </c>
      <c r="C8" s="576" t="s">
        <v>112</v>
      </c>
      <c r="D8" s="577"/>
      <c r="E8" s="578" t="s">
        <v>31</v>
      </c>
      <c r="F8" s="578"/>
      <c r="G8" s="575" t="s">
        <v>110</v>
      </c>
      <c r="H8" s="575" t="s">
        <v>296</v>
      </c>
      <c r="I8" s="532" t="s">
        <v>297</v>
      </c>
      <c r="J8" s="573" t="s">
        <v>113</v>
      </c>
      <c r="K8" s="569" t="s">
        <v>273</v>
      </c>
      <c r="L8" s="570"/>
      <c r="M8" s="571"/>
      <c r="N8" s="572"/>
    </row>
    <row r="9" spans="1:19" s="54" customFormat="1" ht="14.25" customHeight="1" thickBot="1" x14ac:dyDescent="0.3">
      <c r="A9" s="531"/>
      <c r="B9" s="525"/>
      <c r="C9" s="230" t="s">
        <v>17</v>
      </c>
      <c r="D9" s="53" t="s">
        <v>30</v>
      </c>
      <c r="E9" s="49" t="s">
        <v>32</v>
      </c>
      <c r="F9" s="49" t="s">
        <v>111</v>
      </c>
      <c r="G9" s="547"/>
      <c r="H9" s="547"/>
      <c r="I9" s="534"/>
      <c r="J9" s="574"/>
      <c r="K9" s="78" t="s">
        <v>270</v>
      </c>
      <c r="L9" s="79" t="s">
        <v>271</v>
      </c>
      <c r="M9" s="79" t="s">
        <v>26</v>
      </c>
      <c r="N9" s="80" t="s">
        <v>272</v>
      </c>
    </row>
    <row r="10" spans="1:19" s="54" customFormat="1" ht="13.8" x14ac:dyDescent="0.3">
      <c r="A10" s="92"/>
      <c r="B10" s="148" t="s">
        <v>244</v>
      </c>
      <c r="C10" s="235"/>
      <c r="D10" s="236"/>
      <c r="E10" s="237"/>
      <c r="F10" s="237"/>
      <c r="G10" s="237"/>
      <c r="H10" s="237"/>
      <c r="I10" s="238"/>
      <c r="J10" s="239"/>
      <c r="K10" s="237"/>
      <c r="L10" s="237"/>
      <c r="M10" s="237"/>
      <c r="N10" s="240"/>
    </row>
    <row r="11" spans="1:19" s="54" customFormat="1" x14ac:dyDescent="0.25">
      <c r="A11" s="62" t="s">
        <v>117</v>
      </c>
      <c r="B11" s="226" t="s">
        <v>123</v>
      </c>
      <c r="C11" s="231"/>
      <c r="D11" s="82"/>
      <c r="E11" s="61"/>
      <c r="F11" s="61"/>
      <c r="G11" s="61"/>
      <c r="H11" s="61"/>
      <c r="I11" s="232"/>
      <c r="J11" s="229"/>
      <c r="K11" s="61"/>
      <c r="L11" s="61"/>
      <c r="M11" s="61"/>
      <c r="N11" s="85"/>
    </row>
    <row r="12" spans="1:19" s="54" customFormat="1" x14ac:dyDescent="0.25">
      <c r="A12" s="56" t="s">
        <v>33</v>
      </c>
      <c r="B12" s="227" t="s">
        <v>280</v>
      </c>
      <c r="C12" s="231">
        <v>50</v>
      </c>
      <c r="D12" s="82" t="s">
        <v>267</v>
      </c>
      <c r="E12" s="61">
        <v>58</v>
      </c>
      <c r="F12" s="218"/>
      <c r="G12" s="61">
        <f>C12*E12</f>
        <v>2900</v>
      </c>
      <c r="H12" s="61">
        <v>0</v>
      </c>
      <c r="I12" s="234">
        <f>G12+H12</f>
        <v>2900</v>
      </c>
      <c r="J12" s="229">
        <v>0</v>
      </c>
      <c r="K12" s="61">
        <f t="shared" ref="K12:K17" si="0">J12*E12</f>
        <v>0</v>
      </c>
      <c r="L12" s="61">
        <v>0</v>
      </c>
      <c r="M12" s="61">
        <f t="shared" ref="M12:M17" si="1">K12-L12</f>
        <v>0</v>
      </c>
      <c r="N12" s="85">
        <f t="shared" ref="N12:N17" si="2">I12-K12</f>
        <v>2900</v>
      </c>
    </row>
    <row r="13" spans="1:19" s="54" customFormat="1" x14ac:dyDescent="0.25">
      <c r="A13" s="56" t="s">
        <v>35</v>
      </c>
      <c r="B13" s="227" t="s">
        <v>156</v>
      </c>
      <c r="C13" s="231">
        <v>2000</v>
      </c>
      <c r="D13" s="82" t="s">
        <v>267</v>
      </c>
      <c r="E13" s="61">
        <v>38</v>
      </c>
      <c r="F13" s="218"/>
      <c r="G13" s="61">
        <f t="shared" ref="G13:G23" si="3">C13*E13</f>
        <v>76000</v>
      </c>
      <c r="H13" s="61">
        <v>0</v>
      </c>
      <c r="I13" s="234">
        <f t="shared" ref="I13:I24" si="4">G13+H13</f>
        <v>76000</v>
      </c>
      <c r="J13" s="229">
        <v>0</v>
      </c>
      <c r="K13" s="61">
        <f t="shared" si="0"/>
        <v>0</v>
      </c>
      <c r="L13" s="61">
        <v>0</v>
      </c>
      <c r="M13" s="61">
        <f t="shared" si="1"/>
        <v>0</v>
      </c>
      <c r="N13" s="85">
        <f t="shared" si="2"/>
        <v>76000</v>
      </c>
    </row>
    <row r="14" spans="1:19" s="54" customFormat="1" x14ac:dyDescent="0.25">
      <c r="A14" s="56" t="s">
        <v>34</v>
      </c>
      <c r="B14" s="227" t="s">
        <v>282</v>
      </c>
      <c r="C14" s="231">
        <v>250</v>
      </c>
      <c r="D14" s="82" t="s">
        <v>267</v>
      </c>
      <c r="E14" s="61">
        <v>20</v>
      </c>
      <c r="F14" s="218"/>
      <c r="G14" s="61">
        <f t="shared" si="3"/>
        <v>5000</v>
      </c>
      <c r="H14" s="61">
        <v>0</v>
      </c>
      <c r="I14" s="234">
        <f t="shared" si="4"/>
        <v>5000</v>
      </c>
      <c r="J14" s="229">
        <v>0</v>
      </c>
      <c r="K14" s="61">
        <f t="shared" si="0"/>
        <v>0</v>
      </c>
      <c r="L14" s="61">
        <v>0</v>
      </c>
      <c r="M14" s="61">
        <f t="shared" si="1"/>
        <v>0</v>
      </c>
      <c r="N14" s="85">
        <f t="shared" si="2"/>
        <v>5000</v>
      </c>
    </row>
    <row r="15" spans="1:19" s="54" customFormat="1" x14ac:dyDescent="0.25">
      <c r="A15" s="56" t="s">
        <v>34</v>
      </c>
      <c r="B15" s="227" t="s">
        <v>405</v>
      </c>
      <c r="C15" s="231">
        <v>500</v>
      </c>
      <c r="D15" s="82" t="s">
        <v>267</v>
      </c>
      <c r="E15" s="61">
        <v>10</v>
      </c>
      <c r="F15" s="218"/>
      <c r="G15" s="61">
        <f t="shared" si="3"/>
        <v>5000</v>
      </c>
      <c r="H15" s="61">
        <v>0</v>
      </c>
      <c r="I15" s="234">
        <f t="shared" si="4"/>
        <v>5000</v>
      </c>
      <c r="J15" s="229">
        <v>0</v>
      </c>
      <c r="K15" s="61">
        <f t="shared" si="0"/>
        <v>0</v>
      </c>
      <c r="L15" s="61">
        <v>0</v>
      </c>
      <c r="M15" s="61">
        <f t="shared" si="1"/>
        <v>0</v>
      </c>
      <c r="N15" s="85">
        <f t="shared" si="2"/>
        <v>5000</v>
      </c>
    </row>
    <row r="16" spans="1:19" s="54" customFormat="1" x14ac:dyDescent="0.25">
      <c r="A16" s="56" t="s">
        <v>158</v>
      </c>
      <c r="B16" s="227" t="s">
        <v>164</v>
      </c>
      <c r="C16" s="231">
        <v>100</v>
      </c>
      <c r="D16" s="82" t="s">
        <v>267</v>
      </c>
      <c r="E16" s="61">
        <v>20</v>
      </c>
      <c r="F16" s="218"/>
      <c r="G16" s="61">
        <f t="shared" si="3"/>
        <v>2000</v>
      </c>
      <c r="H16" s="61">
        <v>0</v>
      </c>
      <c r="I16" s="234">
        <f t="shared" si="4"/>
        <v>2000</v>
      </c>
      <c r="J16" s="229">
        <v>0</v>
      </c>
      <c r="K16" s="61">
        <f t="shared" si="0"/>
        <v>0</v>
      </c>
      <c r="L16" s="61">
        <v>0</v>
      </c>
      <c r="M16" s="61">
        <f t="shared" si="1"/>
        <v>0</v>
      </c>
      <c r="N16" s="85">
        <f t="shared" si="2"/>
        <v>2000</v>
      </c>
    </row>
    <row r="17" spans="1:14" s="54" customFormat="1" x14ac:dyDescent="0.25">
      <c r="A17" s="56" t="s">
        <v>159</v>
      </c>
      <c r="B17" s="227" t="s">
        <v>260</v>
      </c>
      <c r="C17" s="231">
        <v>50</v>
      </c>
      <c r="D17" s="82" t="s">
        <v>267</v>
      </c>
      <c r="E17" s="61">
        <v>10</v>
      </c>
      <c r="F17" s="218"/>
      <c r="G17" s="61">
        <f t="shared" si="3"/>
        <v>500</v>
      </c>
      <c r="H17" s="61">
        <v>0</v>
      </c>
      <c r="I17" s="264">
        <f t="shared" si="4"/>
        <v>500</v>
      </c>
      <c r="J17" s="257">
        <v>0</v>
      </c>
      <c r="K17" s="61">
        <f t="shared" si="0"/>
        <v>0</v>
      </c>
      <c r="L17" s="61">
        <v>0</v>
      </c>
      <c r="M17" s="61">
        <f t="shared" si="1"/>
        <v>0</v>
      </c>
      <c r="N17" s="85">
        <f t="shared" si="2"/>
        <v>500</v>
      </c>
    </row>
    <row r="18" spans="1:14" s="54" customFormat="1" x14ac:dyDescent="0.25">
      <c r="A18" s="62" t="s">
        <v>160</v>
      </c>
      <c r="B18" s="226" t="s">
        <v>122</v>
      </c>
      <c r="C18" s="231"/>
      <c r="D18" s="82"/>
      <c r="E18" s="61"/>
      <c r="F18" s="218"/>
      <c r="G18" s="61"/>
      <c r="H18" s="61"/>
      <c r="I18" s="85"/>
      <c r="J18" s="257"/>
      <c r="K18" s="229"/>
      <c r="L18" s="61"/>
      <c r="M18" s="61"/>
      <c r="N18" s="85"/>
    </row>
    <row r="19" spans="1:14" s="54" customFormat="1" x14ac:dyDescent="0.25">
      <c r="A19" s="56" t="s">
        <v>161</v>
      </c>
      <c r="B19" s="227" t="s">
        <v>261</v>
      </c>
      <c r="C19" s="231">
        <v>2000</v>
      </c>
      <c r="D19" s="82" t="s">
        <v>267</v>
      </c>
      <c r="E19" s="61">
        <v>24</v>
      </c>
      <c r="F19" s="218"/>
      <c r="G19" s="61">
        <f t="shared" si="3"/>
        <v>48000</v>
      </c>
      <c r="H19" s="61">
        <v>0</v>
      </c>
      <c r="I19" s="264">
        <f t="shared" si="4"/>
        <v>48000</v>
      </c>
      <c r="J19" s="257">
        <v>0</v>
      </c>
      <c r="K19" s="61">
        <f t="shared" ref="K19:K24" si="5">J19*E19</f>
        <v>0</v>
      </c>
      <c r="L19" s="61">
        <v>0</v>
      </c>
      <c r="M19" s="61">
        <f t="shared" ref="M19:M24" si="6">K19-L19</f>
        <v>0</v>
      </c>
      <c r="N19" s="85">
        <f t="shared" ref="N19:N24" si="7">I19-K19</f>
        <v>48000</v>
      </c>
    </row>
    <row r="20" spans="1:14" s="54" customFormat="1" x14ac:dyDescent="0.25">
      <c r="A20" s="56" t="s">
        <v>161</v>
      </c>
      <c r="B20" s="227" t="s">
        <v>284</v>
      </c>
      <c r="C20" s="231">
        <v>2000</v>
      </c>
      <c r="D20" s="82" t="s">
        <v>267</v>
      </c>
      <c r="E20" s="61">
        <v>19</v>
      </c>
      <c r="F20" s="218"/>
      <c r="G20" s="61">
        <f t="shared" si="3"/>
        <v>38000</v>
      </c>
      <c r="H20" s="61">
        <v>0</v>
      </c>
      <c r="I20" s="264">
        <f t="shared" si="4"/>
        <v>38000</v>
      </c>
      <c r="J20" s="257">
        <v>0</v>
      </c>
      <c r="K20" s="61">
        <f t="shared" si="5"/>
        <v>0</v>
      </c>
      <c r="L20" s="61">
        <v>0</v>
      </c>
      <c r="M20" s="61">
        <f t="shared" si="6"/>
        <v>0</v>
      </c>
      <c r="N20" s="85">
        <f t="shared" si="7"/>
        <v>38000</v>
      </c>
    </row>
    <row r="21" spans="1:14" s="54" customFormat="1" x14ac:dyDescent="0.25">
      <c r="A21" s="56" t="s">
        <v>162</v>
      </c>
      <c r="B21" s="227" t="s">
        <v>281</v>
      </c>
      <c r="C21" s="231">
        <v>800</v>
      </c>
      <c r="D21" s="82" t="s">
        <v>267</v>
      </c>
      <c r="E21" s="61">
        <v>36</v>
      </c>
      <c r="F21" s="218"/>
      <c r="G21" s="61">
        <f t="shared" si="3"/>
        <v>28800</v>
      </c>
      <c r="H21" s="61">
        <v>0</v>
      </c>
      <c r="I21" s="264">
        <f t="shared" si="4"/>
        <v>28800</v>
      </c>
      <c r="J21" s="257">
        <v>0</v>
      </c>
      <c r="K21" s="61">
        <f t="shared" si="5"/>
        <v>0</v>
      </c>
      <c r="L21" s="61">
        <v>0</v>
      </c>
      <c r="M21" s="61">
        <f t="shared" si="6"/>
        <v>0</v>
      </c>
      <c r="N21" s="85">
        <f t="shared" si="7"/>
        <v>28800</v>
      </c>
    </row>
    <row r="22" spans="1:14" s="54" customFormat="1" x14ac:dyDescent="0.25">
      <c r="A22" s="56" t="s">
        <v>162</v>
      </c>
      <c r="B22" s="227" t="s">
        <v>157</v>
      </c>
      <c r="C22" s="231">
        <v>2000</v>
      </c>
      <c r="D22" s="82" t="s">
        <v>267</v>
      </c>
      <c r="E22" s="61">
        <v>20</v>
      </c>
      <c r="F22" s="218"/>
      <c r="G22" s="61">
        <f t="shared" si="3"/>
        <v>40000</v>
      </c>
      <c r="H22" s="61">
        <v>0</v>
      </c>
      <c r="I22" s="264">
        <f t="shared" si="4"/>
        <v>40000</v>
      </c>
      <c r="J22" s="257">
        <v>0</v>
      </c>
      <c r="K22" s="61">
        <f t="shared" si="5"/>
        <v>0</v>
      </c>
      <c r="L22" s="61">
        <v>0</v>
      </c>
      <c r="M22" s="61">
        <f t="shared" si="6"/>
        <v>0</v>
      </c>
      <c r="N22" s="85">
        <f t="shared" si="7"/>
        <v>40000</v>
      </c>
    </row>
    <row r="23" spans="1:14" s="54" customFormat="1" x14ac:dyDescent="0.25">
      <c r="A23" s="56" t="s">
        <v>163</v>
      </c>
      <c r="B23" s="227" t="s">
        <v>283</v>
      </c>
      <c r="C23" s="231">
        <v>2000</v>
      </c>
      <c r="D23" s="82" t="s">
        <v>267</v>
      </c>
      <c r="E23" s="61">
        <v>12</v>
      </c>
      <c r="F23" s="218"/>
      <c r="G23" s="61">
        <f t="shared" si="3"/>
        <v>24000</v>
      </c>
      <c r="H23" s="61">
        <v>0</v>
      </c>
      <c r="I23" s="234">
        <f t="shared" si="4"/>
        <v>24000</v>
      </c>
      <c r="J23" s="229">
        <v>0</v>
      </c>
      <c r="K23" s="61">
        <f t="shared" si="5"/>
        <v>0</v>
      </c>
      <c r="L23" s="61">
        <v>0</v>
      </c>
      <c r="M23" s="61">
        <f t="shared" si="6"/>
        <v>0</v>
      </c>
      <c r="N23" s="85">
        <f t="shared" si="7"/>
        <v>24000</v>
      </c>
    </row>
    <row r="24" spans="1:14" s="54" customFormat="1" x14ac:dyDescent="0.25">
      <c r="A24" s="56"/>
      <c r="B24" s="227" t="s">
        <v>285</v>
      </c>
      <c r="C24" s="231"/>
      <c r="D24" s="222">
        <v>0.49</v>
      </c>
      <c r="E24" s="61"/>
      <c r="F24" s="218"/>
      <c r="G24" s="61">
        <f>D24*SUM(G12:G17,G19:G23)</f>
        <v>132398</v>
      </c>
      <c r="H24" s="61">
        <v>0</v>
      </c>
      <c r="I24" s="234">
        <f t="shared" si="4"/>
        <v>132398</v>
      </c>
      <c r="J24" s="229">
        <v>0</v>
      </c>
      <c r="K24" s="61">
        <f t="shared" si="5"/>
        <v>0</v>
      </c>
      <c r="L24" s="61">
        <v>0</v>
      </c>
      <c r="M24" s="61">
        <f t="shared" si="6"/>
        <v>0</v>
      </c>
      <c r="N24" s="85">
        <f t="shared" si="7"/>
        <v>132398</v>
      </c>
    </row>
    <row r="25" spans="1:14" s="54" customFormat="1" ht="14.4" thickBot="1" x14ac:dyDescent="0.35">
      <c r="A25" s="241"/>
      <c r="B25" s="242" t="s">
        <v>114</v>
      </c>
      <c r="C25" s="243"/>
      <c r="D25" s="244"/>
      <c r="E25" s="245"/>
      <c r="F25" s="245"/>
      <c r="G25" s="193">
        <f>SUM(G12:G24)</f>
        <v>402598</v>
      </c>
      <c r="H25" s="193">
        <f>SUM(H12:H24)</f>
        <v>0</v>
      </c>
      <c r="I25" s="246">
        <f>SUM(I12:I24)</f>
        <v>402598</v>
      </c>
      <c r="J25" s="247"/>
      <c r="K25" s="193">
        <f>SUM(K12:K24)</f>
        <v>0</v>
      </c>
      <c r="L25" s="193">
        <f>SUM(L12:L24)</f>
        <v>0</v>
      </c>
      <c r="M25" s="193">
        <f>SUM(M12:M24)</f>
        <v>0</v>
      </c>
      <c r="N25" s="194">
        <f>SUM(N12:N24)</f>
        <v>402598</v>
      </c>
    </row>
    <row r="26" spans="1:14" s="54" customFormat="1" ht="13.8" x14ac:dyDescent="0.3">
      <c r="A26" s="223"/>
      <c r="B26" s="150" t="s">
        <v>245</v>
      </c>
      <c r="C26" s="248"/>
      <c r="D26" s="249"/>
      <c r="E26" s="218"/>
      <c r="F26" s="218"/>
      <c r="G26" s="218"/>
      <c r="H26" s="218"/>
      <c r="I26" s="220"/>
      <c r="J26" s="256"/>
      <c r="K26" s="237"/>
      <c r="L26" s="237"/>
      <c r="M26" s="237"/>
      <c r="N26" s="240"/>
    </row>
    <row r="27" spans="1:14" s="54" customFormat="1" x14ac:dyDescent="0.25">
      <c r="A27" s="62" t="s">
        <v>118</v>
      </c>
      <c r="B27" s="226" t="s">
        <v>119</v>
      </c>
      <c r="C27" s="231"/>
      <c r="D27" s="82"/>
      <c r="E27" s="218"/>
      <c r="F27" s="61"/>
      <c r="G27" s="61"/>
      <c r="H27" s="61"/>
      <c r="I27" s="233"/>
      <c r="J27" s="257"/>
      <c r="K27" s="61"/>
      <c r="L27" s="61"/>
      <c r="M27" s="61"/>
      <c r="N27" s="85"/>
    </row>
    <row r="28" spans="1:14" s="54" customFormat="1" x14ac:dyDescent="0.25">
      <c r="A28" s="56" t="s">
        <v>36</v>
      </c>
      <c r="B28" s="228" t="s">
        <v>247</v>
      </c>
      <c r="C28" s="231">
        <v>12</v>
      </c>
      <c r="D28" s="99" t="s">
        <v>268</v>
      </c>
      <c r="E28" s="218"/>
      <c r="F28" s="61">
        <v>500</v>
      </c>
      <c r="G28" s="61">
        <f>C28*F28</f>
        <v>6000</v>
      </c>
      <c r="H28" s="61">
        <v>0</v>
      </c>
      <c r="I28" s="233">
        <f>G28+H28</f>
        <v>6000</v>
      </c>
      <c r="J28" s="257">
        <v>0</v>
      </c>
      <c r="K28" s="61">
        <f>F28*J28</f>
        <v>0</v>
      </c>
      <c r="L28" s="61">
        <v>0</v>
      </c>
      <c r="M28" s="61">
        <f t="shared" ref="M28:M35" si="8">K28-L28</f>
        <v>0</v>
      </c>
      <c r="N28" s="85">
        <f t="shared" ref="N28:N52" si="9">I28-K28</f>
        <v>6000</v>
      </c>
    </row>
    <row r="29" spans="1:14" s="54" customFormat="1" x14ac:dyDescent="0.25">
      <c r="A29" s="62" t="s">
        <v>120</v>
      </c>
      <c r="B29" s="226" t="s">
        <v>121</v>
      </c>
      <c r="C29" s="231"/>
      <c r="D29" s="82"/>
      <c r="E29" s="218"/>
      <c r="F29" s="61"/>
      <c r="G29" s="61">
        <f t="shared" ref="G29:G52" si="10">C29*F29</f>
        <v>0</v>
      </c>
      <c r="H29" s="61">
        <v>0</v>
      </c>
      <c r="I29" s="233">
        <f t="shared" ref="I29:I51" si="11">G29+H29</f>
        <v>0</v>
      </c>
      <c r="J29" s="257"/>
      <c r="K29" s="61">
        <f t="shared" ref="K29:K52" si="12">F29*J29</f>
        <v>0</v>
      </c>
      <c r="L29" s="61">
        <v>0</v>
      </c>
      <c r="M29" s="61">
        <f t="shared" si="8"/>
        <v>0</v>
      </c>
      <c r="N29" s="85">
        <f t="shared" si="9"/>
        <v>0</v>
      </c>
    </row>
    <row r="30" spans="1:14" s="54" customFormat="1" x14ac:dyDescent="0.25">
      <c r="A30" s="56" t="s">
        <v>246</v>
      </c>
      <c r="B30" s="227" t="s">
        <v>248</v>
      </c>
      <c r="C30" s="231">
        <v>0</v>
      </c>
      <c r="D30" s="99" t="s">
        <v>286</v>
      </c>
      <c r="E30" s="218"/>
      <c r="F30" s="61">
        <v>0</v>
      </c>
      <c r="G30" s="61">
        <f t="shared" si="10"/>
        <v>0</v>
      </c>
      <c r="H30" s="61">
        <v>0</v>
      </c>
      <c r="I30" s="233">
        <f t="shared" si="11"/>
        <v>0</v>
      </c>
      <c r="J30" s="257"/>
      <c r="K30" s="61">
        <f t="shared" si="12"/>
        <v>0</v>
      </c>
      <c r="L30" s="61">
        <v>0</v>
      </c>
      <c r="M30" s="61">
        <f t="shared" si="8"/>
        <v>0</v>
      </c>
      <c r="N30" s="85">
        <f t="shared" si="9"/>
        <v>0</v>
      </c>
    </row>
    <row r="31" spans="1:14" s="54" customFormat="1" x14ac:dyDescent="0.25">
      <c r="A31" s="56" t="s">
        <v>287</v>
      </c>
      <c r="B31" s="227" t="s">
        <v>247</v>
      </c>
      <c r="C31" s="231">
        <v>0</v>
      </c>
      <c r="D31" s="99" t="s">
        <v>286</v>
      </c>
      <c r="E31" s="218"/>
      <c r="F31" s="61">
        <v>0</v>
      </c>
      <c r="G31" s="61">
        <f t="shared" si="10"/>
        <v>0</v>
      </c>
      <c r="H31" s="61">
        <v>0</v>
      </c>
      <c r="I31" s="233">
        <f t="shared" si="11"/>
        <v>0</v>
      </c>
      <c r="J31" s="257"/>
      <c r="K31" s="61">
        <f t="shared" si="12"/>
        <v>0</v>
      </c>
      <c r="L31" s="61">
        <v>0</v>
      </c>
      <c r="M31" s="61">
        <f t="shared" si="8"/>
        <v>0</v>
      </c>
      <c r="N31" s="85">
        <f t="shared" si="9"/>
        <v>0</v>
      </c>
    </row>
    <row r="32" spans="1:14" s="54" customFormat="1" x14ac:dyDescent="0.25">
      <c r="A32" s="62" t="s">
        <v>124</v>
      </c>
      <c r="B32" s="226" t="s">
        <v>125</v>
      </c>
      <c r="C32" s="231"/>
      <c r="D32" s="82"/>
      <c r="E32" s="218"/>
      <c r="F32" s="61"/>
      <c r="G32" s="61">
        <f t="shared" si="10"/>
        <v>0</v>
      </c>
      <c r="H32" s="61">
        <v>0</v>
      </c>
      <c r="I32" s="233">
        <f t="shared" si="11"/>
        <v>0</v>
      </c>
      <c r="J32" s="257"/>
      <c r="K32" s="61">
        <f t="shared" si="12"/>
        <v>0</v>
      </c>
      <c r="L32" s="61">
        <v>0</v>
      </c>
      <c r="M32" s="61">
        <f t="shared" si="8"/>
        <v>0</v>
      </c>
      <c r="N32" s="85">
        <f t="shared" si="9"/>
        <v>0</v>
      </c>
    </row>
    <row r="33" spans="1:14" s="54" customFormat="1" x14ac:dyDescent="0.25">
      <c r="A33" s="56" t="s">
        <v>290</v>
      </c>
      <c r="B33" s="227" t="s">
        <v>288</v>
      </c>
      <c r="C33" s="231">
        <v>0</v>
      </c>
      <c r="D33" s="82" t="s">
        <v>286</v>
      </c>
      <c r="E33" s="218"/>
      <c r="F33" s="61">
        <v>0</v>
      </c>
      <c r="G33" s="61">
        <f t="shared" si="10"/>
        <v>0</v>
      </c>
      <c r="H33" s="61">
        <v>0</v>
      </c>
      <c r="I33" s="233">
        <f t="shared" si="11"/>
        <v>0</v>
      </c>
      <c r="J33" s="257"/>
      <c r="K33" s="61">
        <f t="shared" si="12"/>
        <v>0</v>
      </c>
      <c r="L33" s="61">
        <v>0</v>
      </c>
      <c r="M33" s="61">
        <f t="shared" si="8"/>
        <v>0</v>
      </c>
      <c r="N33" s="85">
        <f t="shared" si="9"/>
        <v>0</v>
      </c>
    </row>
    <row r="34" spans="1:14" s="54" customFormat="1" x14ac:dyDescent="0.25">
      <c r="A34" s="56" t="s">
        <v>291</v>
      </c>
      <c r="B34" s="227" t="s">
        <v>289</v>
      </c>
      <c r="C34" s="231">
        <v>0</v>
      </c>
      <c r="D34" s="99" t="s">
        <v>286</v>
      </c>
      <c r="E34" s="218"/>
      <c r="F34" s="61">
        <v>0</v>
      </c>
      <c r="G34" s="61">
        <f t="shared" si="10"/>
        <v>0</v>
      </c>
      <c r="H34" s="61">
        <v>0</v>
      </c>
      <c r="I34" s="233">
        <f t="shared" si="11"/>
        <v>0</v>
      </c>
      <c r="J34" s="257"/>
      <c r="K34" s="61">
        <f t="shared" si="12"/>
        <v>0</v>
      </c>
      <c r="L34" s="61">
        <v>0</v>
      </c>
      <c r="M34" s="61">
        <f t="shared" si="8"/>
        <v>0</v>
      </c>
      <c r="N34" s="85">
        <f t="shared" si="9"/>
        <v>0</v>
      </c>
    </row>
    <row r="35" spans="1:14" s="54" customFormat="1" x14ac:dyDescent="0.25">
      <c r="A35" s="62" t="s">
        <v>126</v>
      </c>
      <c r="B35" s="226" t="s">
        <v>127</v>
      </c>
      <c r="C35" s="231">
        <v>12</v>
      </c>
      <c r="D35" s="82" t="s">
        <v>268</v>
      </c>
      <c r="E35" s="218"/>
      <c r="F35" s="61">
        <v>800</v>
      </c>
      <c r="G35" s="61">
        <f t="shared" si="10"/>
        <v>9600</v>
      </c>
      <c r="H35" s="61">
        <v>0</v>
      </c>
      <c r="I35" s="233">
        <f t="shared" si="11"/>
        <v>9600</v>
      </c>
      <c r="J35" s="257"/>
      <c r="K35" s="61">
        <f t="shared" si="12"/>
        <v>0</v>
      </c>
      <c r="L35" s="61">
        <v>0</v>
      </c>
      <c r="M35" s="61">
        <f t="shared" si="8"/>
        <v>0</v>
      </c>
      <c r="N35" s="85">
        <f t="shared" si="9"/>
        <v>9600</v>
      </c>
    </row>
    <row r="36" spans="1:14" s="54" customFormat="1" x14ac:dyDescent="0.25">
      <c r="A36" s="62" t="s">
        <v>128</v>
      </c>
      <c r="B36" s="226" t="s">
        <v>129</v>
      </c>
      <c r="C36" s="231"/>
      <c r="D36" s="82"/>
      <c r="E36" s="218"/>
      <c r="F36" s="61"/>
      <c r="G36" s="61">
        <f t="shared" si="10"/>
        <v>0</v>
      </c>
      <c r="H36" s="61">
        <v>0</v>
      </c>
      <c r="I36" s="233">
        <f t="shared" si="11"/>
        <v>0</v>
      </c>
      <c r="J36" s="257"/>
      <c r="K36" s="61">
        <f t="shared" si="12"/>
        <v>0</v>
      </c>
      <c r="L36" s="61">
        <v>0</v>
      </c>
      <c r="M36" s="61">
        <f t="shared" ref="M36:M42" si="13">K36-L36</f>
        <v>0</v>
      </c>
      <c r="N36" s="85">
        <f t="shared" si="9"/>
        <v>0</v>
      </c>
    </row>
    <row r="37" spans="1:14" s="54" customFormat="1" x14ac:dyDescent="0.25">
      <c r="A37" s="56" t="s">
        <v>37</v>
      </c>
      <c r="B37" s="227" t="s">
        <v>133</v>
      </c>
      <c r="C37" s="231"/>
      <c r="D37" s="82"/>
      <c r="E37" s="218"/>
      <c r="F37" s="61"/>
      <c r="G37" s="61">
        <f t="shared" si="10"/>
        <v>0</v>
      </c>
      <c r="H37" s="61">
        <v>0</v>
      </c>
      <c r="I37" s="233">
        <f t="shared" si="11"/>
        <v>0</v>
      </c>
      <c r="J37" s="257"/>
      <c r="K37" s="61">
        <f t="shared" si="12"/>
        <v>0</v>
      </c>
      <c r="L37" s="61">
        <v>0</v>
      </c>
      <c r="M37" s="61">
        <f t="shared" si="13"/>
        <v>0</v>
      </c>
      <c r="N37" s="85">
        <f t="shared" si="9"/>
        <v>0</v>
      </c>
    </row>
    <row r="38" spans="1:14" s="54" customFormat="1" x14ac:dyDescent="0.25">
      <c r="A38" s="56" t="s">
        <v>38</v>
      </c>
      <c r="B38" s="227" t="s">
        <v>134</v>
      </c>
      <c r="C38" s="231"/>
      <c r="D38" s="82"/>
      <c r="E38" s="218"/>
      <c r="F38" s="61"/>
      <c r="G38" s="61">
        <f t="shared" si="10"/>
        <v>0</v>
      </c>
      <c r="H38" s="61">
        <v>0</v>
      </c>
      <c r="I38" s="233">
        <f t="shared" si="11"/>
        <v>0</v>
      </c>
      <c r="J38" s="257"/>
      <c r="K38" s="61">
        <f t="shared" si="12"/>
        <v>0</v>
      </c>
      <c r="L38" s="61">
        <v>0</v>
      </c>
      <c r="M38" s="61">
        <f t="shared" si="13"/>
        <v>0</v>
      </c>
      <c r="N38" s="85">
        <f t="shared" si="9"/>
        <v>0</v>
      </c>
    </row>
    <row r="39" spans="1:14" s="54" customFormat="1" x14ac:dyDescent="0.25">
      <c r="A39" s="56" t="s">
        <v>130</v>
      </c>
      <c r="B39" s="227" t="s">
        <v>151</v>
      </c>
      <c r="C39" s="231"/>
      <c r="D39" s="82"/>
      <c r="E39" s="218"/>
      <c r="F39" s="61"/>
      <c r="G39" s="61">
        <f t="shared" si="10"/>
        <v>0</v>
      </c>
      <c r="H39" s="61">
        <v>0</v>
      </c>
      <c r="I39" s="233">
        <f t="shared" si="11"/>
        <v>0</v>
      </c>
      <c r="J39" s="257"/>
      <c r="K39" s="61">
        <f t="shared" si="12"/>
        <v>0</v>
      </c>
      <c r="L39" s="61">
        <v>0</v>
      </c>
      <c r="M39" s="61">
        <f t="shared" si="13"/>
        <v>0</v>
      </c>
      <c r="N39" s="85">
        <f t="shared" si="9"/>
        <v>0</v>
      </c>
    </row>
    <row r="40" spans="1:14" s="54" customFormat="1" x14ac:dyDescent="0.25">
      <c r="A40" s="56" t="s">
        <v>131</v>
      </c>
      <c r="B40" s="227" t="s">
        <v>135</v>
      </c>
      <c r="C40" s="231"/>
      <c r="D40" s="82"/>
      <c r="E40" s="218"/>
      <c r="F40" s="61"/>
      <c r="G40" s="61">
        <f t="shared" si="10"/>
        <v>0</v>
      </c>
      <c r="H40" s="61">
        <v>0</v>
      </c>
      <c r="I40" s="233">
        <f t="shared" si="11"/>
        <v>0</v>
      </c>
      <c r="J40" s="257"/>
      <c r="K40" s="61">
        <f t="shared" si="12"/>
        <v>0</v>
      </c>
      <c r="L40" s="61">
        <v>0</v>
      </c>
      <c r="M40" s="61">
        <f t="shared" si="13"/>
        <v>0</v>
      </c>
      <c r="N40" s="85">
        <f t="shared" si="9"/>
        <v>0</v>
      </c>
    </row>
    <row r="41" spans="1:14" s="54" customFormat="1" x14ac:dyDescent="0.25">
      <c r="A41" s="56" t="s">
        <v>132</v>
      </c>
      <c r="B41" s="227" t="s">
        <v>136</v>
      </c>
      <c r="C41" s="231"/>
      <c r="D41" s="82"/>
      <c r="E41" s="218"/>
      <c r="F41" s="61"/>
      <c r="G41" s="61">
        <f t="shared" si="10"/>
        <v>0</v>
      </c>
      <c r="H41" s="61">
        <v>0</v>
      </c>
      <c r="I41" s="233">
        <f t="shared" si="11"/>
        <v>0</v>
      </c>
      <c r="J41" s="257"/>
      <c r="K41" s="61">
        <f t="shared" si="12"/>
        <v>0</v>
      </c>
      <c r="L41" s="61">
        <v>0</v>
      </c>
      <c r="M41" s="61">
        <f t="shared" si="13"/>
        <v>0</v>
      </c>
      <c r="N41" s="85">
        <f t="shared" si="9"/>
        <v>0</v>
      </c>
    </row>
    <row r="42" spans="1:14" s="54" customFormat="1" x14ac:dyDescent="0.25">
      <c r="A42" s="56" t="s">
        <v>150</v>
      </c>
      <c r="B42" s="227" t="s">
        <v>137</v>
      </c>
      <c r="C42" s="231"/>
      <c r="D42" s="82"/>
      <c r="E42" s="218"/>
      <c r="F42" s="61"/>
      <c r="G42" s="61">
        <f t="shared" si="10"/>
        <v>0</v>
      </c>
      <c r="H42" s="61">
        <v>0</v>
      </c>
      <c r="I42" s="233">
        <f t="shared" si="11"/>
        <v>0</v>
      </c>
      <c r="J42" s="257"/>
      <c r="K42" s="61">
        <f t="shared" si="12"/>
        <v>0</v>
      </c>
      <c r="L42" s="61">
        <v>0</v>
      </c>
      <c r="M42" s="61">
        <f t="shared" si="13"/>
        <v>0</v>
      </c>
      <c r="N42" s="85">
        <f t="shared" si="9"/>
        <v>0</v>
      </c>
    </row>
    <row r="43" spans="1:14" s="54" customFormat="1" x14ac:dyDescent="0.25">
      <c r="A43" s="62" t="s">
        <v>138</v>
      </c>
      <c r="B43" s="226" t="s">
        <v>139</v>
      </c>
      <c r="C43" s="231"/>
      <c r="D43" s="82"/>
      <c r="E43" s="218"/>
      <c r="F43" s="61"/>
      <c r="G43" s="61">
        <f t="shared" si="10"/>
        <v>0</v>
      </c>
      <c r="H43" s="61">
        <v>0</v>
      </c>
      <c r="I43" s="233">
        <f t="shared" si="11"/>
        <v>0</v>
      </c>
      <c r="J43" s="257"/>
      <c r="K43" s="61">
        <f t="shared" si="12"/>
        <v>0</v>
      </c>
      <c r="L43" s="61">
        <v>0</v>
      </c>
      <c r="M43" s="61">
        <f t="shared" ref="M43:M52" si="14">K43-L43</f>
        <v>0</v>
      </c>
      <c r="N43" s="85">
        <f t="shared" si="9"/>
        <v>0</v>
      </c>
    </row>
    <row r="44" spans="1:14" s="54" customFormat="1" x14ac:dyDescent="0.25">
      <c r="A44" s="56" t="s">
        <v>39</v>
      </c>
      <c r="B44" s="227" t="s">
        <v>146</v>
      </c>
      <c r="C44" s="231">
        <v>1</v>
      </c>
      <c r="D44" s="82" t="s">
        <v>269</v>
      </c>
      <c r="E44" s="218"/>
      <c r="F44" s="61">
        <v>10000</v>
      </c>
      <c r="G44" s="61">
        <f t="shared" si="10"/>
        <v>10000</v>
      </c>
      <c r="H44" s="61">
        <v>0</v>
      </c>
      <c r="I44" s="233">
        <f t="shared" si="11"/>
        <v>10000</v>
      </c>
      <c r="J44" s="257"/>
      <c r="K44" s="61">
        <f t="shared" si="12"/>
        <v>0</v>
      </c>
      <c r="L44" s="61">
        <v>0</v>
      </c>
      <c r="M44" s="61">
        <f t="shared" si="14"/>
        <v>0</v>
      </c>
      <c r="N44" s="85">
        <f t="shared" si="9"/>
        <v>10000</v>
      </c>
    </row>
    <row r="45" spans="1:14" s="54" customFormat="1" x14ac:dyDescent="0.25">
      <c r="A45" s="56" t="s">
        <v>40</v>
      </c>
      <c r="B45" s="227" t="s">
        <v>153</v>
      </c>
      <c r="C45" s="231"/>
      <c r="D45" s="82"/>
      <c r="E45" s="218"/>
      <c r="F45" s="61"/>
      <c r="G45" s="61">
        <f t="shared" si="10"/>
        <v>0</v>
      </c>
      <c r="H45" s="61">
        <v>0</v>
      </c>
      <c r="I45" s="233">
        <f t="shared" si="11"/>
        <v>0</v>
      </c>
      <c r="J45" s="257"/>
      <c r="K45" s="61">
        <f t="shared" si="12"/>
        <v>0</v>
      </c>
      <c r="L45" s="61">
        <v>0</v>
      </c>
      <c r="M45" s="61">
        <f t="shared" si="14"/>
        <v>0</v>
      </c>
      <c r="N45" s="85">
        <f t="shared" si="9"/>
        <v>0</v>
      </c>
    </row>
    <row r="46" spans="1:14" s="54" customFormat="1" x14ac:dyDescent="0.25">
      <c r="A46" s="56" t="s">
        <v>140</v>
      </c>
      <c r="B46" s="227" t="s">
        <v>152</v>
      </c>
      <c r="C46" s="231"/>
      <c r="D46" s="82"/>
      <c r="E46" s="218"/>
      <c r="F46" s="61"/>
      <c r="G46" s="61">
        <f t="shared" si="10"/>
        <v>0</v>
      </c>
      <c r="H46" s="61">
        <v>0</v>
      </c>
      <c r="I46" s="233">
        <f t="shared" si="11"/>
        <v>0</v>
      </c>
      <c r="J46" s="257"/>
      <c r="K46" s="61">
        <f t="shared" si="12"/>
        <v>0</v>
      </c>
      <c r="L46" s="61">
        <v>0</v>
      </c>
      <c r="M46" s="61">
        <f t="shared" si="14"/>
        <v>0</v>
      </c>
      <c r="N46" s="85">
        <f t="shared" si="9"/>
        <v>0</v>
      </c>
    </row>
    <row r="47" spans="1:14" s="54" customFormat="1" x14ac:dyDescent="0.25">
      <c r="A47" s="56" t="s">
        <v>141</v>
      </c>
      <c r="B47" s="227" t="s">
        <v>155</v>
      </c>
      <c r="C47" s="231"/>
      <c r="D47" s="82"/>
      <c r="E47" s="218"/>
      <c r="F47" s="61"/>
      <c r="G47" s="61">
        <f t="shared" si="10"/>
        <v>0</v>
      </c>
      <c r="H47" s="61">
        <v>0</v>
      </c>
      <c r="I47" s="233">
        <f t="shared" si="11"/>
        <v>0</v>
      </c>
      <c r="J47" s="257"/>
      <c r="K47" s="61">
        <f t="shared" si="12"/>
        <v>0</v>
      </c>
      <c r="L47" s="61">
        <v>0</v>
      </c>
      <c r="M47" s="61">
        <f t="shared" si="14"/>
        <v>0</v>
      </c>
      <c r="N47" s="85">
        <f t="shared" si="9"/>
        <v>0</v>
      </c>
    </row>
    <row r="48" spans="1:14" s="54" customFormat="1" x14ac:dyDescent="0.25">
      <c r="A48" s="56" t="s">
        <v>142</v>
      </c>
      <c r="B48" s="227" t="s">
        <v>154</v>
      </c>
      <c r="C48" s="231"/>
      <c r="D48" s="82"/>
      <c r="E48" s="218"/>
      <c r="F48" s="61"/>
      <c r="G48" s="61">
        <f t="shared" si="10"/>
        <v>0</v>
      </c>
      <c r="H48" s="61">
        <v>0</v>
      </c>
      <c r="I48" s="233">
        <f t="shared" si="11"/>
        <v>0</v>
      </c>
      <c r="J48" s="257"/>
      <c r="K48" s="61">
        <f t="shared" si="12"/>
        <v>0</v>
      </c>
      <c r="L48" s="61">
        <v>0</v>
      </c>
      <c r="M48" s="61">
        <f t="shared" si="14"/>
        <v>0</v>
      </c>
      <c r="N48" s="85">
        <f t="shared" si="9"/>
        <v>0</v>
      </c>
    </row>
    <row r="49" spans="1:14" s="54" customFormat="1" x14ac:dyDescent="0.25">
      <c r="A49" s="56" t="s">
        <v>143</v>
      </c>
      <c r="B49" s="227" t="s">
        <v>147</v>
      </c>
      <c r="C49" s="231"/>
      <c r="D49" s="82"/>
      <c r="E49" s="218"/>
      <c r="F49" s="61"/>
      <c r="G49" s="61">
        <f t="shared" si="10"/>
        <v>0</v>
      </c>
      <c r="H49" s="61">
        <v>0</v>
      </c>
      <c r="I49" s="233">
        <f t="shared" si="11"/>
        <v>0</v>
      </c>
      <c r="J49" s="257"/>
      <c r="K49" s="61">
        <f t="shared" si="12"/>
        <v>0</v>
      </c>
      <c r="L49" s="61">
        <v>0</v>
      </c>
      <c r="M49" s="61">
        <f t="shared" si="14"/>
        <v>0</v>
      </c>
      <c r="N49" s="85">
        <f t="shared" si="9"/>
        <v>0</v>
      </c>
    </row>
    <row r="50" spans="1:14" s="54" customFormat="1" x14ac:dyDescent="0.25">
      <c r="A50" s="56" t="s">
        <v>144</v>
      </c>
      <c r="B50" s="227" t="s">
        <v>148</v>
      </c>
      <c r="C50" s="231">
        <v>12</v>
      </c>
      <c r="D50" s="82" t="s">
        <v>268</v>
      </c>
      <c r="E50" s="221"/>
      <c r="F50" s="61">
        <v>500</v>
      </c>
      <c r="G50" s="61">
        <f t="shared" si="10"/>
        <v>6000</v>
      </c>
      <c r="H50" s="61">
        <v>0</v>
      </c>
      <c r="I50" s="233">
        <f t="shared" si="11"/>
        <v>6000</v>
      </c>
      <c r="J50" s="257"/>
      <c r="K50" s="61">
        <f t="shared" si="12"/>
        <v>0</v>
      </c>
      <c r="L50" s="61">
        <v>0</v>
      </c>
      <c r="M50" s="61">
        <f t="shared" si="14"/>
        <v>0</v>
      </c>
      <c r="N50" s="85">
        <f t="shared" si="9"/>
        <v>6000</v>
      </c>
    </row>
    <row r="51" spans="1:14" s="54" customFormat="1" x14ac:dyDescent="0.25">
      <c r="A51" s="56" t="s">
        <v>145</v>
      </c>
      <c r="B51" s="227" t="s">
        <v>406</v>
      </c>
      <c r="C51" s="231">
        <v>12</v>
      </c>
      <c r="D51" s="82" t="s">
        <v>268</v>
      </c>
      <c r="E51" s="221"/>
      <c r="F51" s="61">
        <v>200</v>
      </c>
      <c r="G51" s="61">
        <f t="shared" si="10"/>
        <v>2400</v>
      </c>
      <c r="H51" s="61">
        <v>0</v>
      </c>
      <c r="I51" s="233">
        <f t="shared" si="11"/>
        <v>2400</v>
      </c>
      <c r="J51" s="257"/>
      <c r="K51" s="61">
        <f t="shared" si="12"/>
        <v>0</v>
      </c>
      <c r="L51" s="61">
        <v>0</v>
      </c>
      <c r="M51" s="61">
        <f t="shared" si="14"/>
        <v>0</v>
      </c>
      <c r="N51" s="85">
        <f t="shared" si="9"/>
        <v>2400</v>
      </c>
    </row>
    <row r="52" spans="1:14" s="54" customFormat="1" x14ac:dyDescent="0.25">
      <c r="A52" s="56" t="s">
        <v>330</v>
      </c>
      <c r="B52" s="227" t="s">
        <v>149</v>
      </c>
      <c r="C52" s="231"/>
      <c r="D52" s="82"/>
      <c r="E52" s="221"/>
      <c r="F52" s="61"/>
      <c r="G52" s="61">
        <f t="shared" si="10"/>
        <v>0</v>
      </c>
      <c r="H52" s="61">
        <v>0</v>
      </c>
      <c r="I52" s="233">
        <f>G52+H52</f>
        <v>0</v>
      </c>
      <c r="J52" s="257"/>
      <c r="K52" s="61">
        <f t="shared" si="12"/>
        <v>0</v>
      </c>
      <c r="L52" s="61">
        <v>0</v>
      </c>
      <c r="M52" s="61">
        <f t="shared" si="14"/>
        <v>0</v>
      </c>
      <c r="N52" s="85">
        <f t="shared" si="9"/>
        <v>0</v>
      </c>
    </row>
    <row r="53" spans="1:14" s="54" customFormat="1" ht="14.4" thickBot="1" x14ac:dyDescent="0.35">
      <c r="A53" s="251"/>
      <c r="B53" s="252" t="s">
        <v>165</v>
      </c>
      <c r="C53" s="253"/>
      <c r="D53" s="254"/>
      <c r="E53" s="255"/>
      <c r="F53" s="255"/>
      <c r="G53" s="259">
        <f>SUM(G28:G52)</f>
        <v>34000</v>
      </c>
      <c r="H53" s="259">
        <f>SUM(H28:H52)</f>
        <v>0</v>
      </c>
      <c r="I53" s="262">
        <f>SUM(I28:I52)</f>
        <v>34000</v>
      </c>
      <c r="J53" s="258"/>
      <c r="K53" s="259">
        <f>SUM(K28:K52)</f>
        <v>0</v>
      </c>
      <c r="L53" s="259">
        <f>SUM(L28:L52)</f>
        <v>0</v>
      </c>
      <c r="M53" s="259">
        <f>SUM(M28:M52)</f>
        <v>0</v>
      </c>
      <c r="N53" s="260">
        <f>SUM(N28:N52)</f>
        <v>34000</v>
      </c>
    </row>
    <row r="54" spans="1:14" s="54" customFormat="1" ht="14.4" thickBot="1" x14ac:dyDescent="0.35">
      <c r="A54" s="250"/>
      <c r="B54" s="81" t="s">
        <v>274</v>
      </c>
      <c r="C54" s="83"/>
      <c r="D54" s="83"/>
      <c r="E54" s="84"/>
      <c r="F54" s="84"/>
      <c r="G54" s="86">
        <f>G25+G53</f>
        <v>436598</v>
      </c>
      <c r="H54" s="86">
        <f>H25+H53</f>
        <v>0</v>
      </c>
      <c r="I54" s="263">
        <f>I25+I53</f>
        <v>436598</v>
      </c>
      <c r="J54" s="261"/>
      <c r="K54" s="86">
        <f>K25+K53</f>
        <v>0</v>
      </c>
      <c r="L54" s="86">
        <f>L25+L53</f>
        <v>0</v>
      </c>
      <c r="M54" s="86">
        <f>M25+M53</f>
        <v>0</v>
      </c>
      <c r="N54" s="87">
        <f>N25+N53</f>
        <v>436598</v>
      </c>
    </row>
    <row r="55" spans="1:14" s="54" customFormat="1" ht="16.5" customHeight="1" x14ac:dyDescent="0.25">
      <c r="A55" s="384" t="s">
        <v>365</v>
      </c>
      <c r="B55" s="386" t="s">
        <v>407</v>
      </c>
      <c r="C55" s="384"/>
      <c r="D55" s="384"/>
      <c r="E55" s="384"/>
      <c r="F55" s="385"/>
      <c r="G55" s="385"/>
      <c r="H55" s="67"/>
      <c r="I55" s="67"/>
      <c r="J55" s="66"/>
      <c r="K55" s="66"/>
      <c r="L55" s="66"/>
      <c r="M55" s="66"/>
      <c r="N55" s="66"/>
    </row>
    <row r="56" spans="1:14" s="54" customFormat="1" x14ac:dyDescent="0.25"/>
    <row r="57" spans="1:14" s="54" customFormat="1" x14ac:dyDescent="0.25"/>
    <row r="58" spans="1:14" s="54" customFormat="1" x14ac:dyDescent="0.25"/>
    <row r="59" spans="1:14" s="54" customFormat="1" x14ac:dyDescent="0.25"/>
    <row r="60" spans="1:14" s="54" customFormat="1" x14ac:dyDescent="0.25"/>
    <row r="61" spans="1:14" s="54" customFormat="1" x14ac:dyDescent="0.25"/>
    <row r="62" spans="1:14" s="54" customFormat="1" x14ac:dyDescent="0.25"/>
    <row r="63" spans="1:14" s="54" customFormat="1" x14ac:dyDescent="0.25"/>
    <row r="64" spans="1:14" s="54" customFormat="1" x14ac:dyDescent="0.25"/>
    <row r="65" s="54" customFormat="1" x14ac:dyDescent="0.25"/>
    <row r="66" s="54" customFormat="1" x14ac:dyDescent="0.25"/>
    <row r="67" s="54" customFormat="1" x14ac:dyDescent="0.25"/>
    <row r="68" s="54" customFormat="1" x14ac:dyDescent="0.25"/>
    <row r="69" s="54" customFormat="1" x14ac:dyDescent="0.25"/>
    <row r="70" s="54" customFormat="1" x14ac:dyDescent="0.25"/>
    <row r="71" s="54" customFormat="1" x14ac:dyDescent="0.25"/>
    <row r="72" s="54" customFormat="1" x14ac:dyDescent="0.25"/>
    <row r="73" s="54" customFormat="1" x14ac:dyDescent="0.25"/>
    <row r="74" s="54" customFormat="1" x14ac:dyDescent="0.25"/>
  </sheetData>
  <mergeCells count="20">
    <mergeCell ref="A8:A9"/>
    <mergeCell ref="B8:B9"/>
    <mergeCell ref="C8:D8"/>
    <mergeCell ref="E8:F8"/>
    <mergeCell ref="G4:I5"/>
    <mergeCell ref="K8:N8"/>
    <mergeCell ref="I8:I9"/>
    <mergeCell ref="J8:J9"/>
    <mergeCell ref="H8:H9"/>
    <mergeCell ref="G8:G9"/>
    <mergeCell ref="J2:N2"/>
    <mergeCell ref="A2:I2"/>
    <mergeCell ref="B6:N6"/>
    <mergeCell ref="C7:I7"/>
    <mergeCell ref="A3:N3"/>
    <mergeCell ref="C4:F4"/>
    <mergeCell ref="J7:N7"/>
    <mergeCell ref="J4:K4"/>
    <mergeCell ref="J5:K5"/>
    <mergeCell ref="C5:F5"/>
  </mergeCells>
  <phoneticPr fontId="0" type="noConversion"/>
  <pageMargins left="0.48" right="0.41" top="0.48" bottom="0.66" header="0.5" footer="0.5"/>
  <pageSetup scale="64" fitToHeight="4" orientation="landscape" horizontalDpi="300" verticalDpi="300" r:id="rId1"/>
  <headerFooter alignWithMargins="0">
    <oddFooter>&amp;L&amp;"Book Antiqua,Regular"FPC R&amp;8revised&amp;10: July 22, 2003&amp;R&amp;"Book Antiqua,Regular"P&amp;8AGE&amp;10 &amp;P &amp;8OF &amp;10&amp;N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69"/>
  <sheetViews>
    <sheetView zoomScale="75" workbookViewId="0"/>
  </sheetViews>
  <sheetFormatPr defaultRowHeight="13.2" x14ac:dyDescent="0.25"/>
  <cols>
    <col min="1" max="1" width="7.88671875" customWidth="1"/>
    <col min="2" max="2" width="35" customWidth="1"/>
    <col min="3" max="3" width="9.88671875" customWidth="1"/>
    <col min="4" max="4" width="10.5546875" customWidth="1"/>
    <col min="5" max="5" width="12.109375" customWidth="1"/>
    <col min="6" max="6" width="13.33203125" customWidth="1"/>
    <col min="7" max="7" width="14" customWidth="1"/>
    <col min="8" max="8" width="13.44140625" customWidth="1"/>
    <col min="9" max="9" width="15.44140625" customWidth="1"/>
    <col min="10" max="10" width="10.6640625" customWidth="1"/>
    <col min="11" max="13" width="14.44140625" customWidth="1"/>
    <col min="14" max="14" width="16.5546875" customWidth="1"/>
  </cols>
  <sheetData>
    <row r="1" spans="1:15" x14ac:dyDescent="0.25">
      <c r="A1" t="s">
        <v>400</v>
      </c>
      <c r="N1" s="443" t="s">
        <v>401</v>
      </c>
    </row>
    <row r="2" spans="1:15" ht="13.8" x14ac:dyDescent="0.3">
      <c r="A2" s="449" t="s">
        <v>343</v>
      </c>
      <c r="B2" s="450"/>
      <c r="C2" s="454"/>
      <c r="D2" s="454"/>
      <c r="E2" s="454"/>
      <c r="F2" s="454"/>
      <c r="G2" s="454"/>
      <c r="H2" s="454"/>
      <c r="I2" s="454"/>
      <c r="J2" s="451" t="s">
        <v>420</v>
      </c>
      <c r="K2" s="454"/>
      <c r="L2" s="454"/>
      <c r="M2" s="454"/>
      <c r="N2" s="454"/>
    </row>
    <row r="3" spans="1:15" ht="15.6" x14ac:dyDescent="0.3">
      <c r="A3" s="469" t="s">
        <v>335</v>
      </c>
      <c r="B3" s="454"/>
      <c r="C3" s="454"/>
      <c r="D3" s="454"/>
      <c r="E3" s="454"/>
      <c r="F3" s="454"/>
      <c r="G3" s="454"/>
      <c r="H3" s="454"/>
      <c r="I3" s="454"/>
      <c r="J3" s="454"/>
      <c r="K3" s="454"/>
      <c r="L3" s="454"/>
      <c r="M3" s="454"/>
      <c r="N3" s="454"/>
    </row>
    <row r="4" spans="1:15" ht="24.6" x14ac:dyDescent="0.4">
      <c r="B4" s="52" t="s">
        <v>74</v>
      </c>
      <c r="C4" s="455">
        <v>0</v>
      </c>
      <c r="D4" s="456"/>
      <c r="E4" s="456"/>
      <c r="F4" s="456"/>
      <c r="G4" s="518"/>
      <c r="H4" s="454"/>
      <c r="I4" s="454"/>
      <c r="J4" s="580" t="s">
        <v>1</v>
      </c>
      <c r="K4" s="454"/>
      <c r="L4" s="581"/>
      <c r="M4" s="581"/>
      <c r="N4" s="581"/>
    </row>
    <row r="5" spans="1:15" ht="13.8" x14ac:dyDescent="0.3">
      <c r="A5" s="7"/>
      <c r="B5" s="52" t="s">
        <v>378</v>
      </c>
      <c r="C5" s="579" t="s">
        <v>279</v>
      </c>
      <c r="D5" s="496"/>
      <c r="E5" s="496"/>
      <c r="F5" s="496"/>
      <c r="G5" s="454"/>
      <c r="H5" s="454"/>
      <c r="I5" s="454"/>
      <c r="J5" s="564" t="s">
        <v>5</v>
      </c>
      <c r="K5" s="454"/>
      <c r="L5" s="496"/>
      <c r="M5" s="496"/>
      <c r="N5" s="496"/>
    </row>
    <row r="6" spans="1:15" s="54" customFormat="1" ht="7.5" customHeight="1" thickBot="1" x14ac:dyDescent="0.35">
      <c r="A6" s="60"/>
      <c r="B6" s="521"/>
      <c r="C6" s="522"/>
      <c r="D6" s="522"/>
      <c r="E6" s="522"/>
      <c r="F6" s="522"/>
      <c r="G6" s="522"/>
      <c r="H6" s="522"/>
      <c r="I6" s="522"/>
      <c r="J6" s="522"/>
      <c r="K6" s="522"/>
      <c r="L6" s="522"/>
      <c r="M6" s="522"/>
      <c r="N6" s="522"/>
    </row>
    <row r="7" spans="1:15" s="54" customFormat="1" ht="14.4" thickBot="1" x14ac:dyDescent="0.35">
      <c r="A7" s="47" t="s">
        <v>21</v>
      </c>
      <c r="B7" s="147" t="s">
        <v>12</v>
      </c>
      <c r="C7" s="556" t="s">
        <v>22</v>
      </c>
      <c r="D7" s="562"/>
      <c r="E7" s="562"/>
      <c r="F7" s="562"/>
      <c r="G7" s="562"/>
      <c r="H7" s="562"/>
      <c r="I7" s="563"/>
      <c r="J7" s="556" t="s">
        <v>23</v>
      </c>
      <c r="K7" s="543"/>
      <c r="L7" s="543"/>
      <c r="M7" s="543"/>
      <c r="N7" s="543"/>
    </row>
    <row r="8" spans="1:15" s="54" customFormat="1" ht="15.75" customHeight="1" x14ac:dyDescent="0.25">
      <c r="A8" s="529" t="s">
        <v>91</v>
      </c>
      <c r="B8" s="523" t="s">
        <v>19</v>
      </c>
      <c r="C8" s="576" t="s">
        <v>112</v>
      </c>
      <c r="D8" s="577"/>
      <c r="E8" s="578" t="s">
        <v>31</v>
      </c>
      <c r="F8" s="578"/>
      <c r="G8" s="575" t="s">
        <v>110</v>
      </c>
      <c r="H8" s="575" t="s">
        <v>296</v>
      </c>
      <c r="I8" s="532" t="s">
        <v>297</v>
      </c>
      <c r="J8" s="582" t="s">
        <v>113</v>
      </c>
      <c r="K8" s="569" t="s">
        <v>273</v>
      </c>
      <c r="L8" s="570"/>
      <c r="M8" s="571"/>
      <c r="N8" s="572"/>
    </row>
    <row r="9" spans="1:15" s="54" customFormat="1" ht="14.25" customHeight="1" thickBot="1" x14ac:dyDescent="0.3">
      <c r="A9" s="531"/>
      <c r="B9" s="525"/>
      <c r="C9" s="230" t="s">
        <v>17</v>
      </c>
      <c r="D9" s="53" t="s">
        <v>30</v>
      </c>
      <c r="E9" s="49" t="s">
        <v>32</v>
      </c>
      <c r="F9" s="49" t="s">
        <v>111</v>
      </c>
      <c r="G9" s="547"/>
      <c r="H9" s="547"/>
      <c r="I9" s="534"/>
      <c r="J9" s="583"/>
      <c r="K9" s="78" t="s">
        <v>270</v>
      </c>
      <c r="L9" s="79" t="s">
        <v>271</v>
      </c>
      <c r="M9" s="79" t="s">
        <v>26</v>
      </c>
      <c r="N9" s="80" t="s">
        <v>272</v>
      </c>
    </row>
    <row r="10" spans="1:15" s="54" customFormat="1" ht="13.8" x14ac:dyDescent="0.3">
      <c r="A10" s="271"/>
      <c r="B10" s="171" t="s">
        <v>242</v>
      </c>
      <c r="C10" s="291"/>
      <c r="D10" s="236"/>
      <c r="E10" s="237"/>
      <c r="F10" s="237"/>
      <c r="G10" s="237"/>
      <c r="H10" s="237"/>
      <c r="I10" s="238"/>
      <c r="J10" s="256"/>
      <c r="K10" s="237"/>
      <c r="L10" s="237"/>
      <c r="M10" s="237"/>
      <c r="N10" s="240"/>
      <c r="O10" s="63"/>
    </row>
    <row r="11" spans="1:15" s="54" customFormat="1" ht="13.8" x14ac:dyDescent="0.3">
      <c r="A11" s="57">
        <v>8.1</v>
      </c>
      <c r="B11" s="173" t="s">
        <v>333</v>
      </c>
      <c r="C11" s="231"/>
      <c r="D11" s="82"/>
      <c r="E11" s="61"/>
      <c r="F11" s="61"/>
      <c r="G11" s="61"/>
      <c r="H11" s="61"/>
      <c r="I11" s="292"/>
      <c r="J11" s="257"/>
      <c r="K11" s="61"/>
      <c r="L11" s="61"/>
      <c r="M11" s="61"/>
      <c r="N11" s="85"/>
      <c r="O11" s="63"/>
    </row>
    <row r="12" spans="1:15" s="54" customFormat="1" ht="13.8" x14ac:dyDescent="0.3">
      <c r="A12" s="270" t="s">
        <v>166</v>
      </c>
      <c r="B12" s="202" t="s">
        <v>292</v>
      </c>
      <c r="C12" s="231"/>
      <c r="D12" s="82"/>
      <c r="E12" s="61">
        <v>0</v>
      </c>
      <c r="F12" s="61">
        <v>0</v>
      </c>
      <c r="G12" s="61">
        <v>0</v>
      </c>
      <c r="H12" s="61">
        <v>0</v>
      </c>
      <c r="I12" s="292">
        <f t="shared" ref="I12:I60" si="0">G12+H12</f>
        <v>0</v>
      </c>
      <c r="J12" s="257">
        <v>0</v>
      </c>
      <c r="K12" s="61">
        <v>0</v>
      </c>
      <c r="L12" s="61">
        <v>0</v>
      </c>
      <c r="M12" s="61">
        <f t="shared" ref="M12:M47" si="1">K12-L12</f>
        <v>0</v>
      </c>
      <c r="N12" s="85">
        <f>I12-K12</f>
        <v>0</v>
      </c>
      <c r="O12" s="63"/>
    </row>
    <row r="13" spans="1:15" s="54" customFormat="1" ht="13.8" x14ac:dyDescent="0.3">
      <c r="A13" s="270" t="s">
        <v>167</v>
      </c>
      <c r="B13" s="202" t="s">
        <v>331</v>
      </c>
      <c r="C13" s="231"/>
      <c r="D13" s="82"/>
      <c r="E13" s="61">
        <v>0</v>
      </c>
      <c r="F13" s="61">
        <v>0</v>
      </c>
      <c r="G13" s="61">
        <v>0</v>
      </c>
      <c r="H13" s="61">
        <v>0</v>
      </c>
      <c r="I13" s="292">
        <f t="shared" si="0"/>
        <v>0</v>
      </c>
      <c r="J13" s="257">
        <v>0</v>
      </c>
      <c r="K13" s="61">
        <v>0</v>
      </c>
      <c r="L13" s="61">
        <v>0</v>
      </c>
      <c r="M13" s="61">
        <f t="shared" si="1"/>
        <v>0</v>
      </c>
      <c r="N13" s="85">
        <f>I13-K13</f>
        <v>0</v>
      </c>
      <c r="O13" s="63"/>
    </row>
    <row r="14" spans="1:15" s="54" customFormat="1" ht="13.8" x14ac:dyDescent="0.3">
      <c r="A14" s="270" t="s">
        <v>241</v>
      </c>
      <c r="B14" s="202" t="s">
        <v>293</v>
      </c>
      <c r="C14" s="231"/>
      <c r="D14" s="82"/>
      <c r="E14" s="61">
        <v>0</v>
      </c>
      <c r="F14" s="61">
        <v>0</v>
      </c>
      <c r="G14" s="61">
        <v>0</v>
      </c>
      <c r="H14" s="61">
        <v>0</v>
      </c>
      <c r="I14" s="292">
        <f t="shared" si="0"/>
        <v>0</v>
      </c>
      <c r="J14" s="257">
        <v>0</v>
      </c>
      <c r="K14" s="61">
        <v>0</v>
      </c>
      <c r="L14" s="61">
        <v>0</v>
      </c>
      <c r="M14" s="61">
        <f t="shared" si="1"/>
        <v>0</v>
      </c>
      <c r="N14" s="85">
        <f>I14-K14</f>
        <v>0</v>
      </c>
      <c r="O14" s="63"/>
    </row>
    <row r="15" spans="1:15" s="54" customFormat="1" ht="14.4" thickBot="1" x14ac:dyDescent="0.35">
      <c r="A15" s="273"/>
      <c r="B15" s="242" t="s">
        <v>243</v>
      </c>
      <c r="C15" s="293"/>
      <c r="D15" s="274"/>
      <c r="E15" s="275"/>
      <c r="F15" s="275"/>
      <c r="G15" s="193">
        <f>SUM(G11:G14)</f>
        <v>0</v>
      </c>
      <c r="H15" s="193">
        <f>SUM(H11:H14)</f>
        <v>0</v>
      </c>
      <c r="I15" s="294">
        <f>SUM(I11:I14)</f>
        <v>0</v>
      </c>
      <c r="J15" s="287"/>
      <c r="K15" s="193">
        <f>SUM(K11:K14)</f>
        <v>0</v>
      </c>
      <c r="L15" s="193">
        <f>SUM(L11:L14)</f>
        <v>0</v>
      </c>
      <c r="M15" s="193">
        <f>SUM(M11:M14)</f>
        <v>0</v>
      </c>
      <c r="N15" s="276">
        <f>SUM(N11:N14)</f>
        <v>0</v>
      </c>
      <c r="O15" s="63"/>
    </row>
    <row r="16" spans="1:15" s="54" customFormat="1" ht="13.8" x14ac:dyDescent="0.3">
      <c r="A16" s="272"/>
      <c r="B16" s="173" t="s">
        <v>115</v>
      </c>
      <c r="C16" s="295"/>
      <c r="D16" s="277"/>
      <c r="E16" s="217"/>
      <c r="F16" s="217"/>
      <c r="G16" s="217"/>
      <c r="H16" s="217"/>
      <c r="I16" s="296"/>
      <c r="J16" s="288"/>
      <c r="K16" s="217"/>
      <c r="L16" s="217"/>
      <c r="M16" s="278"/>
      <c r="N16" s="219"/>
      <c r="O16" s="63"/>
    </row>
    <row r="17" spans="1:15" s="54" customFormat="1" x14ac:dyDescent="0.25">
      <c r="A17" s="62" t="s">
        <v>27</v>
      </c>
      <c r="B17" s="226" t="s">
        <v>168</v>
      </c>
      <c r="C17" s="231"/>
      <c r="D17" s="82"/>
      <c r="E17" s="61"/>
      <c r="F17" s="61"/>
      <c r="G17" s="61"/>
      <c r="H17" s="61"/>
      <c r="I17" s="292"/>
      <c r="J17" s="257"/>
      <c r="K17" s="61"/>
      <c r="L17" s="61"/>
      <c r="M17" s="61"/>
      <c r="N17" s="85"/>
      <c r="O17" s="63"/>
    </row>
    <row r="18" spans="1:15" s="54" customFormat="1" x14ac:dyDescent="0.25">
      <c r="A18" s="56" t="s">
        <v>55</v>
      </c>
      <c r="B18" s="227" t="s">
        <v>169</v>
      </c>
      <c r="C18" s="231">
        <v>1</v>
      </c>
      <c r="D18" s="82" t="s">
        <v>336</v>
      </c>
      <c r="E18" s="61">
        <v>0</v>
      </c>
      <c r="F18" s="61">
        <v>100000</v>
      </c>
      <c r="G18" s="61">
        <f>F18</f>
        <v>100000</v>
      </c>
      <c r="H18" s="61">
        <v>0</v>
      </c>
      <c r="I18" s="292">
        <f t="shared" si="0"/>
        <v>100000</v>
      </c>
      <c r="J18" s="257">
        <v>0</v>
      </c>
      <c r="K18" s="61">
        <v>0</v>
      </c>
      <c r="L18" s="61">
        <v>0</v>
      </c>
      <c r="M18" s="61">
        <f t="shared" si="1"/>
        <v>0</v>
      </c>
      <c r="N18" s="85">
        <f>I18-K18</f>
        <v>100000</v>
      </c>
      <c r="O18" s="63"/>
    </row>
    <row r="19" spans="1:15" s="54" customFormat="1" x14ac:dyDescent="0.25">
      <c r="A19" s="56" t="s">
        <v>56</v>
      </c>
      <c r="B19" s="227" t="s">
        <v>173</v>
      </c>
      <c r="C19" s="231"/>
      <c r="D19" s="82"/>
      <c r="E19" s="61">
        <v>0</v>
      </c>
      <c r="F19" s="61">
        <v>0</v>
      </c>
      <c r="G19" s="61">
        <v>0</v>
      </c>
      <c r="H19" s="61">
        <v>0</v>
      </c>
      <c r="I19" s="292">
        <f t="shared" si="0"/>
        <v>0</v>
      </c>
      <c r="J19" s="257">
        <v>0</v>
      </c>
      <c r="K19" s="61">
        <v>0</v>
      </c>
      <c r="L19" s="61">
        <v>0</v>
      </c>
      <c r="M19" s="61">
        <f t="shared" si="1"/>
        <v>0</v>
      </c>
      <c r="N19" s="85">
        <f t="shared" ref="N19:N66" si="2">I19-K19</f>
        <v>0</v>
      </c>
      <c r="O19" s="63"/>
    </row>
    <row r="20" spans="1:15" s="54" customFormat="1" x14ac:dyDescent="0.25">
      <c r="A20" s="62" t="s">
        <v>170</v>
      </c>
      <c r="B20" s="226" t="s">
        <v>171</v>
      </c>
      <c r="C20" s="231"/>
      <c r="D20" s="82"/>
      <c r="E20" s="61">
        <v>0</v>
      </c>
      <c r="F20" s="61">
        <v>0</v>
      </c>
      <c r="G20" s="61">
        <v>0</v>
      </c>
      <c r="H20" s="61">
        <v>0</v>
      </c>
      <c r="I20" s="292">
        <f t="shared" si="0"/>
        <v>0</v>
      </c>
      <c r="J20" s="257">
        <v>0</v>
      </c>
      <c r="K20" s="61">
        <v>0</v>
      </c>
      <c r="L20" s="61">
        <v>0</v>
      </c>
      <c r="M20" s="61">
        <f t="shared" si="1"/>
        <v>0</v>
      </c>
      <c r="N20" s="85">
        <f t="shared" si="2"/>
        <v>0</v>
      </c>
      <c r="O20" s="63"/>
    </row>
    <row r="21" spans="1:15" s="54" customFormat="1" x14ac:dyDescent="0.25">
      <c r="A21" s="62" t="s">
        <v>172</v>
      </c>
      <c r="B21" s="226" t="s">
        <v>175</v>
      </c>
      <c r="C21" s="231"/>
      <c r="D21" s="82"/>
      <c r="E21" s="61"/>
      <c r="F21" s="61"/>
      <c r="G21" s="61"/>
      <c r="H21" s="61"/>
      <c r="I21" s="292"/>
      <c r="J21" s="257"/>
      <c r="K21" s="61"/>
      <c r="L21" s="61"/>
      <c r="M21" s="61"/>
      <c r="N21" s="85"/>
      <c r="O21" s="63"/>
    </row>
    <row r="22" spans="1:15" s="54" customFormat="1" x14ac:dyDescent="0.25">
      <c r="A22" s="56" t="s">
        <v>174</v>
      </c>
      <c r="B22" s="227" t="s">
        <v>238</v>
      </c>
      <c r="C22" s="297"/>
      <c r="D22" s="224"/>
      <c r="E22" s="61">
        <v>0</v>
      </c>
      <c r="F22" s="61">
        <v>0</v>
      </c>
      <c r="G22" s="61">
        <v>0</v>
      </c>
      <c r="H22" s="61">
        <v>0</v>
      </c>
      <c r="I22" s="292">
        <f t="shared" si="0"/>
        <v>0</v>
      </c>
      <c r="J22" s="257">
        <v>0</v>
      </c>
      <c r="K22" s="61">
        <v>0</v>
      </c>
      <c r="L22" s="61">
        <v>0</v>
      </c>
      <c r="M22" s="61">
        <f t="shared" si="1"/>
        <v>0</v>
      </c>
      <c r="N22" s="85">
        <f t="shared" si="2"/>
        <v>0</v>
      </c>
      <c r="O22" s="63"/>
    </row>
    <row r="23" spans="1:15" s="54" customFormat="1" x14ac:dyDescent="0.25">
      <c r="A23" s="56" t="s">
        <v>178</v>
      </c>
      <c r="B23" s="227" t="s">
        <v>176</v>
      </c>
      <c r="C23" s="231"/>
      <c r="D23" s="82"/>
      <c r="E23" s="61">
        <v>0</v>
      </c>
      <c r="F23" s="61">
        <v>0</v>
      </c>
      <c r="G23" s="61">
        <v>0</v>
      </c>
      <c r="H23" s="61">
        <v>0</v>
      </c>
      <c r="I23" s="292">
        <f t="shared" si="0"/>
        <v>0</v>
      </c>
      <c r="J23" s="257">
        <v>0</v>
      </c>
      <c r="K23" s="61">
        <v>0</v>
      </c>
      <c r="L23" s="61">
        <v>0</v>
      </c>
      <c r="M23" s="61">
        <f t="shared" si="1"/>
        <v>0</v>
      </c>
      <c r="N23" s="85">
        <f t="shared" si="2"/>
        <v>0</v>
      </c>
      <c r="O23" s="63"/>
    </row>
    <row r="24" spans="1:15" s="54" customFormat="1" x14ac:dyDescent="0.25">
      <c r="A24" s="56" t="s">
        <v>179</v>
      </c>
      <c r="B24" s="227" t="s">
        <v>177</v>
      </c>
      <c r="C24" s="231"/>
      <c r="D24" s="267"/>
      <c r="E24" s="61">
        <v>0</v>
      </c>
      <c r="F24" s="61">
        <v>0</v>
      </c>
      <c r="G24" s="61">
        <v>0</v>
      </c>
      <c r="H24" s="61">
        <v>0</v>
      </c>
      <c r="I24" s="292">
        <f t="shared" si="0"/>
        <v>0</v>
      </c>
      <c r="J24" s="257">
        <v>0</v>
      </c>
      <c r="K24" s="61">
        <v>0</v>
      </c>
      <c r="L24" s="61">
        <v>0</v>
      </c>
      <c r="M24" s="61">
        <f t="shared" si="1"/>
        <v>0</v>
      </c>
      <c r="N24" s="85">
        <f t="shared" si="2"/>
        <v>0</v>
      </c>
      <c r="O24" s="63"/>
    </row>
    <row r="25" spans="1:15" s="54" customFormat="1" x14ac:dyDescent="0.25">
      <c r="A25" s="56" t="s">
        <v>181</v>
      </c>
      <c r="B25" s="227" t="s">
        <v>180</v>
      </c>
      <c r="C25" s="231"/>
      <c r="D25" s="82"/>
      <c r="E25" s="61">
        <v>0</v>
      </c>
      <c r="F25" s="61">
        <v>0</v>
      </c>
      <c r="G25" s="61">
        <v>0</v>
      </c>
      <c r="H25" s="61">
        <v>0</v>
      </c>
      <c r="I25" s="292">
        <f t="shared" si="0"/>
        <v>0</v>
      </c>
      <c r="J25" s="257">
        <v>0</v>
      </c>
      <c r="K25" s="61">
        <v>0</v>
      </c>
      <c r="L25" s="61">
        <v>0</v>
      </c>
      <c r="M25" s="61">
        <f t="shared" si="1"/>
        <v>0</v>
      </c>
      <c r="N25" s="85">
        <f t="shared" si="2"/>
        <v>0</v>
      </c>
      <c r="O25" s="63"/>
    </row>
    <row r="26" spans="1:15" s="54" customFormat="1" x14ac:dyDescent="0.25">
      <c r="A26" s="62" t="s">
        <v>182</v>
      </c>
      <c r="B26" s="226" t="s">
        <v>45</v>
      </c>
      <c r="C26" s="231"/>
      <c r="D26" s="267"/>
      <c r="E26" s="61"/>
      <c r="F26" s="61"/>
      <c r="G26" s="61"/>
      <c r="H26" s="61"/>
      <c r="I26" s="292"/>
      <c r="J26" s="257"/>
      <c r="K26" s="61"/>
      <c r="L26" s="61"/>
      <c r="M26" s="61"/>
      <c r="N26" s="85"/>
      <c r="O26" s="63"/>
    </row>
    <row r="27" spans="1:15" s="54" customFormat="1" x14ac:dyDescent="0.25">
      <c r="A27" s="56" t="s">
        <v>43</v>
      </c>
      <c r="B27" s="227" t="s">
        <v>183</v>
      </c>
      <c r="C27" s="231"/>
      <c r="D27" s="82"/>
      <c r="E27" s="61">
        <v>0</v>
      </c>
      <c r="F27" s="61">
        <v>0</v>
      </c>
      <c r="G27" s="61">
        <v>0</v>
      </c>
      <c r="H27" s="61">
        <v>0</v>
      </c>
      <c r="I27" s="292">
        <f t="shared" si="0"/>
        <v>0</v>
      </c>
      <c r="J27" s="257">
        <v>0</v>
      </c>
      <c r="K27" s="61">
        <v>0</v>
      </c>
      <c r="L27" s="61">
        <v>0</v>
      </c>
      <c r="M27" s="61">
        <f t="shared" si="1"/>
        <v>0</v>
      </c>
      <c r="N27" s="85">
        <f t="shared" si="2"/>
        <v>0</v>
      </c>
      <c r="O27" s="63"/>
    </row>
    <row r="28" spans="1:15" s="54" customFormat="1" x14ac:dyDescent="0.25">
      <c r="A28" s="56" t="s">
        <v>44</v>
      </c>
      <c r="B28" s="227" t="s">
        <v>184</v>
      </c>
      <c r="C28" s="231"/>
      <c r="D28" s="82"/>
      <c r="E28" s="61">
        <v>0</v>
      </c>
      <c r="F28" s="61">
        <v>0</v>
      </c>
      <c r="G28" s="61">
        <v>0</v>
      </c>
      <c r="H28" s="61">
        <v>0</v>
      </c>
      <c r="I28" s="292">
        <f t="shared" si="0"/>
        <v>0</v>
      </c>
      <c r="J28" s="257">
        <v>0</v>
      </c>
      <c r="K28" s="61">
        <v>0</v>
      </c>
      <c r="L28" s="61">
        <v>0</v>
      </c>
      <c r="M28" s="61">
        <f t="shared" si="1"/>
        <v>0</v>
      </c>
      <c r="N28" s="85">
        <f t="shared" si="2"/>
        <v>0</v>
      </c>
      <c r="O28" s="63"/>
    </row>
    <row r="29" spans="1:15" s="54" customFormat="1" x14ac:dyDescent="0.25">
      <c r="A29" s="62" t="s">
        <v>185</v>
      </c>
      <c r="B29" s="226" t="s">
        <v>198</v>
      </c>
      <c r="C29" s="231"/>
      <c r="D29" s="82"/>
      <c r="E29" s="61"/>
      <c r="F29" s="61"/>
      <c r="G29" s="61"/>
      <c r="H29" s="61"/>
      <c r="I29" s="292"/>
      <c r="J29" s="257"/>
      <c r="K29" s="61"/>
      <c r="L29" s="61"/>
      <c r="M29" s="61"/>
      <c r="N29" s="85"/>
      <c r="O29" s="63"/>
    </row>
    <row r="30" spans="1:15" s="54" customFormat="1" x14ac:dyDescent="0.25">
      <c r="A30" s="56" t="s">
        <v>205</v>
      </c>
      <c r="B30" s="227" t="s">
        <v>50</v>
      </c>
      <c r="C30" s="231"/>
      <c r="D30" s="82"/>
      <c r="E30" s="61">
        <v>0</v>
      </c>
      <c r="F30" s="61">
        <v>0</v>
      </c>
      <c r="G30" s="61">
        <v>0</v>
      </c>
      <c r="H30" s="61">
        <v>0</v>
      </c>
      <c r="I30" s="292">
        <f t="shared" si="0"/>
        <v>0</v>
      </c>
      <c r="J30" s="257">
        <v>0</v>
      </c>
      <c r="K30" s="61">
        <v>0</v>
      </c>
      <c r="L30" s="61">
        <v>0</v>
      </c>
      <c r="M30" s="61">
        <f t="shared" si="1"/>
        <v>0</v>
      </c>
      <c r="N30" s="85">
        <f t="shared" si="2"/>
        <v>0</v>
      </c>
      <c r="O30" s="63"/>
    </row>
    <row r="31" spans="1:15" s="54" customFormat="1" x14ac:dyDescent="0.25">
      <c r="A31" s="62" t="s">
        <v>186</v>
      </c>
      <c r="B31" s="226" t="s">
        <v>187</v>
      </c>
      <c r="C31" s="231"/>
      <c r="D31" s="82"/>
      <c r="E31" s="61">
        <v>0</v>
      </c>
      <c r="F31" s="61">
        <v>0</v>
      </c>
      <c r="G31" s="61">
        <v>0</v>
      </c>
      <c r="H31" s="61">
        <v>0</v>
      </c>
      <c r="I31" s="292">
        <f t="shared" si="0"/>
        <v>0</v>
      </c>
      <c r="J31" s="257">
        <v>0</v>
      </c>
      <c r="K31" s="61">
        <v>0</v>
      </c>
      <c r="L31" s="61">
        <v>0</v>
      </c>
      <c r="M31" s="61">
        <f t="shared" si="1"/>
        <v>0</v>
      </c>
      <c r="N31" s="85">
        <f t="shared" si="2"/>
        <v>0</v>
      </c>
      <c r="O31" s="63"/>
    </row>
    <row r="32" spans="1:15" s="54" customFormat="1" x14ac:dyDescent="0.25">
      <c r="A32" s="62" t="s">
        <v>188</v>
      </c>
      <c r="B32" s="226" t="s">
        <v>189</v>
      </c>
      <c r="C32" s="231"/>
      <c r="D32" s="82"/>
      <c r="E32" s="61"/>
      <c r="F32" s="61"/>
      <c r="G32" s="61"/>
      <c r="H32" s="61"/>
      <c r="I32" s="292"/>
      <c r="J32" s="257"/>
      <c r="K32" s="61"/>
      <c r="L32" s="61"/>
      <c r="M32" s="61"/>
      <c r="N32" s="85"/>
      <c r="O32" s="63"/>
    </row>
    <row r="33" spans="1:15" s="54" customFormat="1" x14ac:dyDescent="0.25">
      <c r="A33" s="56" t="s">
        <v>46</v>
      </c>
      <c r="B33" s="227" t="s">
        <v>193</v>
      </c>
      <c r="C33" s="231"/>
      <c r="D33" s="82"/>
      <c r="E33" s="61">
        <v>0</v>
      </c>
      <c r="F33" s="61">
        <v>0</v>
      </c>
      <c r="G33" s="61">
        <v>0</v>
      </c>
      <c r="H33" s="61">
        <v>0</v>
      </c>
      <c r="I33" s="292">
        <f t="shared" si="0"/>
        <v>0</v>
      </c>
      <c r="J33" s="257">
        <v>0</v>
      </c>
      <c r="K33" s="61">
        <v>0</v>
      </c>
      <c r="L33" s="61">
        <v>0</v>
      </c>
      <c r="M33" s="61">
        <f t="shared" si="1"/>
        <v>0</v>
      </c>
      <c r="N33" s="85">
        <f t="shared" si="2"/>
        <v>0</v>
      </c>
      <c r="O33" s="63"/>
    </row>
    <row r="34" spans="1:15" s="54" customFormat="1" x14ac:dyDescent="0.25">
      <c r="A34" s="56" t="s">
        <v>47</v>
      </c>
      <c r="B34" s="227" t="s">
        <v>237</v>
      </c>
      <c r="C34" s="231"/>
      <c r="D34" s="82"/>
      <c r="E34" s="61">
        <v>0</v>
      </c>
      <c r="F34" s="61">
        <v>0</v>
      </c>
      <c r="G34" s="61">
        <v>0</v>
      </c>
      <c r="H34" s="61">
        <v>0</v>
      </c>
      <c r="I34" s="292">
        <f t="shared" si="0"/>
        <v>0</v>
      </c>
      <c r="J34" s="257">
        <v>0</v>
      </c>
      <c r="K34" s="61">
        <v>0</v>
      </c>
      <c r="L34" s="61">
        <v>0</v>
      </c>
      <c r="M34" s="61">
        <f t="shared" si="1"/>
        <v>0</v>
      </c>
      <c r="N34" s="85">
        <f t="shared" si="2"/>
        <v>0</v>
      </c>
      <c r="O34" s="63"/>
    </row>
    <row r="35" spans="1:15" s="54" customFormat="1" x14ac:dyDescent="0.25">
      <c r="A35" s="56" t="s">
        <v>190</v>
      </c>
      <c r="B35" s="227" t="s">
        <v>194</v>
      </c>
      <c r="C35" s="231"/>
      <c r="D35" s="82"/>
      <c r="E35" s="61">
        <v>0</v>
      </c>
      <c r="F35" s="61">
        <v>0</v>
      </c>
      <c r="G35" s="61">
        <v>0</v>
      </c>
      <c r="H35" s="61">
        <v>0</v>
      </c>
      <c r="I35" s="292">
        <f t="shared" si="0"/>
        <v>0</v>
      </c>
      <c r="J35" s="257">
        <v>0</v>
      </c>
      <c r="K35" s="61">
        <v>0</v>
      </c>
      <c r="L35" s="61">
        <v>0</v>
      </c>
      <c r="M35" s="61">
        <f t="shared" si="1"/>
        <v>0</v>
      </c>
      <c r="N35" s="85">
        <f t="shared" si="2"/>
        <v>0</v>
      </c>
      <c r="O35" s="63"/>
    </row>
    <row r="36" spans="1:15" s="54" customFormat="1" x14ac:dyDescent="0.25">
      <c r="A36" s="56" t="s">
        <v>191</v>
      </c>
      <c r="B36" s="227" t="s">
        <v>254</v>
      </c>
      <c r="C36" s="231"/>
      <c r="D36" s="82"/>
      <c r="E36" s="61">
        <v>0</v>
      </c>
      <c r="F36" s="61">
        <v>0</v>
      </c>
      <c r="G36" s="61">
        <v>0</v>
      </c>
      <c r="H36" s="61">
        <v>0</v>
      </c>
      <c r="I36" s="292">
        <f t="shared" si="0"/>
        <v>0</v>
      </c>
      <c r="J36" s="257">
        <v>0</v>
      </c>
      <c r="K36" s="61">
        <v>0</v>
      </c>
      <c r="L36" s="61">
        <v>0</v>
      </c>
      <c r="M36" s="61">
        <f t="shared" si="1"/>
        <v>0</v>
      </c>
      <c r="N36" s="85">
        <f t="shared" si="2"/>
        <v>0</v>
      </c>
      <c r="O36" s="63"/>
    </row>
    <row r="37" spans="1:15" s="54" customFormat="1" x14ac:dyDescent="0.25">
      <c r="A37" s="56" t="s">
        <v>192</v>
      </c>
      <c r="B37" s="227" t="s">
        <v>195</v>
      </c>
      <c r="C37" s="231"/>
      <c r="D37" s="82"/>
      <c r="E37" s="61">
        <v>0</v>
      </c>
      <c r="F37" s="61">
        <v>0</v>
      </c>
      <c r="G37" s="61">
        <v>0</v>
      </c>
      <c r="H37" s="61">
        <v>0</v>
      </c>
      <c r="I37" s="292">
        <f t="shared" si="0"/>
        <v>0</v>
      </c>
      <c r="J37" s="257">
        <v>0</v>
      </c>
      <c r="K37" s="61">
        <v>0</v>
      </c>
      <c r="L37" s="61">
        <v>0</v>
      </c>
      <c r="M37" s="61">
        <f t="shared" si="1"/>
        <v>0</v>
      </c>
      <c r="N37" s="85">
        <f t="shared" si="2"/>
        <v>0</v>
      </c>
      <c r="O37" s="63"/>
    </row>
    <row r="38" spans="1:15" s="54" customFormat="1" x14ac:dyDescent="0.25">
      <c r="A38" s="56" t="s">
        <v>197</v>
      </c>
      <c r="B38" s="227" t="s">
        <v>196</v>
      </c>
      <c r="C38" s="231"/>
      <c r="D38" s="82"/>
      <c r="E38" s="61">
        <v>0</v>
      </c>
      <c r="F38" s="61">
        <v>0</v>
      </c>
      <c r="G38" s="61">
        <v>0</v>
      </c>
      <c r="H38" s="61">
        <v>0</v>
      </c>
      <c r="I38" s="292">
        <f t="shared" si="0"/>
        <v>0</v>
      </c>
      <c r="J38" s="257">
        <v>0</v>
      </c>
      <c r="K38" s="61">
        <v>0</v>
      </c>
      <c r="L38" s="61">
        <v>0</v>
      </c>
      <c r="M38" s="61">
        <f t="shared" si="1"/>
        <v>0</v>
      </c>
      <c r="N38" s="85">
        <f t="shared" si="2"/>
        <v>0</v>
      </c>
      <c r="O38" s="63"/>
    </row>
    <row r="39" spans="1:15" s="54" customFormat="1" x14ac:dyDescent="0.25">
      <c r="A39" s="56" t="s">
        <v>332</v>
      </c>
      <c r="B39" s="227" t="s">
        <v>255</v>
      </c>
      <c r="C39" s="231"/>
      <c r="D39" s="82"/>
      <c r="E39" s="61">
        <v>0</v>
      </c>
      <c r="F39" s="61">
        <v>0</v>
      </c>
      <c r="G39" s="61">
        <v>0</v>
      </c>
      <c r="H39" s="61">
        <v>0</v>
      </c>
      <c r="I39" s="292">
        <f t="shared" si="0"/>
        <v>0</v>
      </c>
      <c r="J39" s="257">
        <v>0</v>
      </c>
      <c r="K39" s="61">
        <v>0</v>
      </c>
      <c r="L39" s="61">
        <v>0</v>
      </c>
      <c r="M39" s="61">
        <f t="shared" si="1"/>
        <v>0</v>
      </c>
      <c r="N39" s="85">
        <f t="shared" si="2"/>
        <v>0</v>
      </c>
      <c r="O39" s="63"/>
    </row>
    <row r="40" spans="1:15" s="54" customFormat="1" x14ac:dyDescent="0.25">
      <c r="A40" s="62" t="s">
        <v>200</v>
      </c>
      <c r="B40" s="226" t="s">
        <v>199</v>
      </c>
      <c r="C40" s="231"/>
      <c r="D40" s="82"/>
      <c r="E40" s="61"/>
      <c r="F40" s="61"/>
      <c r="G40" s="61"/>
      <c r="H40" s="61"/>
      <c r="I40" s="292"/>
      <c r="J40" s="257"/>
      <c r="K40" s="61"/>
      <c r="L40" s="61"/>
      <c r="M40" s="61"/>
      <c r="N40" s="85"/>
      <c r="O40" s="63"/>
    </row>
    <row r="41" spans="1:15" s="54" customFormat="1" x14ac:dyDescent="0.25">
      <c r="A41" s="56" t="s">
        <v>204</v>
      </c>
      <c r="B41" s="227" t="s">
        <v>201</v>
      </c>
      <c r="C41" s="231"/>
      <c r="D41" s="82"/>
      <c r="E41" s="61">
        <v>0</v>
      </c>
      <c r="F41" s="61">
        <v>0</v>
      </c>
      <c r="G41" s="61">
        <v>0</v>
      </c>
      <c r="H41" s="61">
        <v>0</v>
      </c>
      <c r="I41" s="292">
        <f t="shared" si="0"/>
        <v>0</v>
      </c>
      <c r="J41" s="257">
        <v>0</v>
      </c>
      <c r="K41" s="61">
        <v>0</v>
      </c>
      <c r="L41" s="61">
        <v>0</v>
      </c>
      <c r="M41" s="61">
        <f t="shared" si="1"/>
        <v>0</v>
      </c>
      <c r="N41" s="85">
        <f t="shared" si="2"/>
        <v>0</v>
      </c>
      <c r="O41" s="63"/>
    </row>
    <row r="42" spans="1:15" s="54" customFormat="1" x14ac:dyDescent="0.25">
      <c r="A42" s="56" t="s">
        <v>48</v>
      </c>
      <c r="B42" s="227" t="s">
        <v>202</v>
      </c>
      <c r="C42" s="231"/>
      <c r="D42" s="82"/>
      <c r="E42" s="61">
        <v>0</v>
      </c>
      <c r="F42" s="61">
        <v>0</v>
      </c>
      <c r="G42" s="61">
        <v>0</v>
      </c>
      <c r="H42" s="61">
        <v>0</v>
      </c>
      <c r="I42" s="292">
        <f t="shared" si="0"/>
        <v>0</v>
      </c>
      <c r="J42" s="257">
        <v>0</v>
      </c>
      <c r="K42" s="61">
        <v>0</v>
      </c>
      <c r="L42" s="61">
        <v>0</v>
      </c>
      <c r="M42" s="61">
        <f t="shared" si="1"/>
        <v>0</v>
      </c>
      <c r="N42" s="85">
        <f t="shared" si="2"/>
        <v>0</v>
      </c>
      <c r="O42" s="63"/>
    </row>
    <row r="43" spans="1:15" s="54" customFormat="1" x14ac:dyDescent="0.25">
      <c r="A43" s="56" t="s">
        <v>49</v>
      </c>
      <c r="B43" s="227" t="s">
        <v>203</v>
      </c>
      <c r="C43" s="231"/>
      <c r="D43" s="82"/>
      <c r="E43" s="61">
        <v>0</v>
      </c>
      <c r="F43" s="61">
        <v>0</v>
      </c>
      <c r="G43" s="61">
        <v>0</v>
      </c>
      <c r="H43" s="61">
        <v>0</v>
      </c>
      <c r="I43" s="292">
        <f t="shared" si="0"/>
        <v>0</v>
      </c>
      <c r="J43" s="257">
        <v>0</v>
      </c>
      <c r="K43" s="61">
        <v>0</v>
      </c>
      <c r="L43" s="61">
        <v>0</v>
      </c>
      <c r="M43" s="61">
        <f t="shared" si="1"/>
        <v>0</v>
      </c>
      <c r="N43" s="85">
        <f t="shared" si="2"/>
        <v>0</v>
      </c>
      <c r="O43" s="63"/>
    </row>
    <row r="44" spans="1:15" s="54" customFormat="1" x14ac:dyDescent="0.25">
      <c r="A44" s="56" t="s">
        <v>206</v>
      </c>
      <c r="B44" s="227" t="s">
        <v>251</v>
      </c>
      <c r="C44" s="231"/>
      <c r="D44" s="82"/>
      <c r="E44" s="61">
        <v>0</v>
      </c>
      <c r="F44" s="61">
        <v>0</v>
      </c>
      <c r="G44" s="61">
        <v>0</v>
      </c>
      <c r="H44" s="61">
        <v>0</v>
      </c>
      <c r="I44" s="292">
        <f t="shared" si="0"/>
        <v>0</v>
      </c>
      <c r="J44" s="257">
        <v>0</v>
      </c>
      <c r="K44" s="61">
        <v>0</v>
      </c>
      <c r="L44" s="61">
        <f>SUM(L24:L43)</f>
        <v>0</v>
      </c>
      <c r="M44" s="61">
        <f t="shared" si="1"/>
        <v>0</v>
      </c>
      <c r="N44" s="85">
        <f t="shared" si="2"/>
        <v>0</v>
      </c>
      <c r="O44" s="63"/>
    </row>
    <row r="45" spans="1:15" s="54" customFormat="1" x14ac:dyDescent="0.25">
      <c r="A45" s="56" t="s">
        <v>207</v>
      </c>
      <c r="B45" s="227" t="s">
        <v>256</v>
      </c>
      <c r="C45" s="231"/>
      <c r="D45" s="82"/>
      <c r="E45" s="61">
        <v>0</v>
      </c>
      <c r="F45" s="61">
        <v>0</v>
      </c>
      <c r="G45" s="61">
        <v>0</v>
      </c>
      <c r="H45" s="61">
        <v>0</v>
      </c>
      <c r="I45" s="292">
        <f t="shared" si="0"/>
        <v>0</v>
      </c>
      <c r="J45" s="257">
        <v>0</v>
      </c>
      <c r="K45" s="61">
        <v>0</v>
      </c>
      <c r="L45" s="61">
        <f>L21+L44</f>
        <v>0</v>
      </c>
      <c r="M45" s="61">
        <f t="shared" si="1"/>
        <v>0</v>
      </c>
      <c r="N45" s="85">
        <f t="shared" si="2"/>
        <v>0</v>
      </c>
      <c r="O45" s="63"/>
    </row>
    <row r="46" spans="1:15" s="54" customFormat="1" x14ac:dyDescent="0.25">
      <c r="A46" s="56" t="s">
        <v>208</v>
      </c>
      <c r="B46" s="227" t="s">
        <v>252</v>
      </c>
      <c r="C46" s="298"/>
      <c r="D46" s="268"/>
      <c r="E46" s="61">
        <v>0</v>
      </c>
      <c r="F46" s="61">
        <v>0</v>
      </c>
      <c r="G46" s="61">
        <v>0</v>
      </c>
      <c r="H46" s="61">
        <v>0</v>
      </c>
      <c r="I46" s="292">
        <f t="shared" si="0"/>
        <v>0</v>
      </c>
      <c r="J46" s="257">
        <v>0</v>
      </c>
      <c r="K46" s="61">
        <v>0</v>
      </c>
      <c r="L46" s="61">
        <f>L22+L45</f>
        <v>0</v>
      </c>
      <c r="M46" s="61">
        <f t="shared" si="1"/>
        <v>0</v>
      </c>
      <c r="N46" s="85">
        <f t="shared" si="2"/>
        <v>0</v>
      </c>
      <c r="O46" s="63"/>
    </row>
    <row r="47" spans="1:15" s="54" customFormat="1" x14ac:dyDescent="0.25">
      <c r="A47" s="56" t="s">
        <v>233</v>
      </c>
      <c r="B47" s="227" t="s">
        <v>253</v>
      </c>
      <c r="C47" s="299"/>
      <c r="D47" s="225"/>
      <c r="E47" s="61">
        <v>0</v>
      </c>
      <c r="F47" s="61">
        <v>0</v>
      </c>
      <c r="G47" s="61">
        <v>0</v>
      </c>
      <c r="H47" s="61">
        <v>0</v>
      </c>
      <c r="I47" s="292">
        <f t="shared" si="0"/>
        <v>0</v>
      </c>
      <c r="J47" s="257">
        <v>0</v>
      </c>
      <c r="K47" s="61">
        <v>0</v>
      </c>
      <c r="L47" s="61">
        <f>L23+L46</f>
        <v>0</v>
      </c>
      <c r="M47" s="61">
        <f t="shared" si="1"/>
        <v>0</v>
      </c>
      <c r="N47" s="85">
        <f t="shared" si="2"/>
        <v>0</v>
      </c>
      <c r="O47" s="63"/>
    </row>
    <row r="48" spans="1:15" s="54" customFormat="1" x14ac:dyDescent="0.25">
      <c r="A48" s="56" t="s">
        <v>239</v>
      </c>
      <c r="B48" s="265" t="s">
        <v>232</v>
      </c>
      <c r="C48" s="299"/>
      <c r="D48" s="225"/>
      <c r="E48" s="61">
        <v>0</v>
      </c>
      <c r="F48" s="61">
        <v>0</v>
      </c>
      <c r="G48" s="61">
        <v>0</v>
      </c>
      <c r="H48" s="61">
        <v>0</v>
      </c>
      <c r="I48" s="292">
        <f t="shared" si="0"/>
        <v>0</v>
      </c>
      <c r="J48" s="257">
        <v>0</v>
      </c>
      <c r="K48" s="61">
        <v>0</v>
      </c>
      <c r="L48" s="61">
        <f>L24+L47</f>
        <v>0</v>
      </c>
      <c r="M48" s="61">
        <f t="shared" ref="M48:M66" si="3">K48-L48</f>
        <v>0</v>
      </c>
      <c r="N48" s="85">
        <f t="shared" si="2"/>
        <v>0</v>
      </c>
      <c r="O48" s="63"/>
    </row>
    <row r="49" spans="1:15" s="54" customFormat="1" x14ac:dyDescent="0.25">
      <c r="A49" s="62" t="s">
        <v>209</v>
      </c>
      <c r="B49" s="226" t="s">
        <v>210</v>
      </c>
      <c r="C49" s="299"/>
      <c r="D49" s="225"/>
      <c r="E49" s="61">
        <v>0</v>
      </c>
      <c r="F49" s="61">
        <v>0</v>
      </c>
      <c r="G49" s="61">
        <v>0</v>
      </c>
      <c r="H49" s="61">
        <v>0</v>
      </c>
      <c r="I49" s="292">
        <f t="shared" si="0"/>
        <v>0</v>
      </c>
      <c r="J49" s="257">
        <v>0</v>
      </c>
      <c r="K49" s="61">
        <v>0</v>
      </c>
      <c r="L49" s="61">
        <f>L25+L48</f>
        <v>0</v>
      </c>
      <c r="M49" s="61">
        <f t="shared" si="3"/>
        <v>0</v>
      </c>
      <c r="N49" s="85">
        <f t="shared" si="2"/>
        <v>0</v>
      </c>
      <c r="O49" s="63"/>
    </row>
    <row r="50" spans="1:15" s="54" customFormat="1" x14ac:dyDescent="0.25">
      <c r="A50" s="62" t="s">
        <v>51</v>
      </c>
      <c r="B50" s="226" t="s">
        <v>213</v>
      </c>
      <c r="C50" s="299"/>
      <c r="D50" s="225"/>
      <c r="E50" s="61"/>
      <c r="F50" s="61"/>
      <c r="G50" s="61"/>
      <c r="H50" s="61"/>
      <c r="I50" s="292"/>
      <c r="J50" s="257"/>
      <c r="K50" s="61"/>
      <c r="L50" s="61"/>
      <c r="M50" s="61"/>
      <c r="N50" s="85"/>
      <c r="O50" s="63"/>
    </row>
    <row r="51" spans="1:15" s="54" customFormat="1" x14ac:dyDescent="0.25">
      <c r="A51" s="56" t="s">
        <v>214</v>
      </c>
      <c r="B51" s="227" t="s">
        <v>211</v>
      </c>
      <c r="C51" s="299"/>
      <c r="D51" s="225"/>
      <c r="E51" s="61">
        <v>0</v>
      </c>
      <c r="F51" s="61">
        <v>0</v>
      </c>
      <c r="G51" s="61">
        <v>0</v>
      </c>
      <c r="H51" s="61">
        <v>0</v>
      </c>
      <c r="I51" s="292">
        <f t="shared" si="0"/>
        <v>0</v>
      </c>
      <c r="J51" s="257">
        <v>0</v>
      </c>
      <c r="K51" s="61">
        <v>0</v>
      </c>
      <c r="L51" s="61">
        <f>L27+L50</f>
        <v>0</v>
      </c>
      <c r="M51" s="61">
        <f t="shared" si="3"/>
        <v>0</v>
      </c>
      <c r="N51" s="85">
        <f t="shared" si="2"/>
        <v>0</v>
      </c>
      <c r="O51" s="63"/>
    </row>
    <row r="52" spans="1:15" s="54" customFormat="1" x14ac:dyDescent="0.25">
      <c r="A52" s="56" t="s">
        <v>215</v>
      </c>
      <c r="B52" s="227" t="s">
        <v>212</v>
      </c>
      <c r="C52" s="299"/>
      <c r="D52" s="225"/>
      <c r="E52" s="61">
        <v>0</v>
      </c>
      <c r="F52" s="61">
        <v>0</v>
      </c>
      <c r="G52" s="61">
        <v>0</v>
      </c>
      <c r="H52" s="61">
        <v>0</v>
      </c>
      <c r="I52" s="292">
        <f t="shared" si="0"/>
        <v>0</v>
      </c>
      <c r="J52" s="257">
        <v>0</v>
      </c>
      <c r="K52" s="61">
        <v>0</v>
      </c>
      <c r="L52" s="61">
        <f>L28+L51</f>
        <v>0</v>
      </c>
      <c r="M52" s="61">
        <f t="shared" si="3"/>
        <v>0</v>
      </c>
      <c r="N52" s="85">
        <f t="shared" si="2"/>
        <v>0</v>
      </c>
      <c r="O52" s="63"/>
    </row>
    <row r="53" spans="1:15" s="54" customFormat="1" x14ac:dyDescent="0.25">
      <c r="A53" s="62" t="s">
        <v>216</v>
      </c>
      <c r="B53" s="226" t="s">
        <v>408</v>
      </c>
      <c r="C53" s="299"/>
      <c r="D53" s="225"/>
      <c r="E53" s="61"/>
      <c r="F53" s="61"/>
      <c r="G53" s="61"/>
      <c r="H53" s="61"/>
      <c r="I53" s="292"/>
      <c r="J53" s="257"/>
      <c r="K53" s="61"/>
      <c r="L53" s="61"/>
      <c r="M53" s="61"/>
      <c r="N53" s="85"/>
      <c r="O53" s="63"/>
    </row>
    <row r="54" spans="1:15" s="54" customFormat="1" x14ac:dyDescent="0.25">
      <c r="A54" s="64" t="s">
        <v>220</v>
      </c>
      <c r="B54" s="265" t="s">
        <v>217</v>
      </c>
      <c r="C54" s="299"/>
      <c r="D54" s="225"/>
      <c r="E54" s="61">
        <v>0</v>
      </c>
      <c r="F54" s="61">
        <v>0</v>
      </c>
      <c r="G54" s="61">
        <v>0</v>
      </c>
      <c r="H54" s="61">
        <v>0</v>
      </c>
      <c r="I54" s="292">
        <f t="shared" si="0"/>
        <v>0</v>
      </c>
      <c r="J54" s="257">
        <v>0</v>
      </c>
      <c r="K54" s="61">
        <v>0</v>
      </c>
      <c r="L54" s="61">
        <f>L30+L53</f>
        <v>0</v>
      </c>
      <c r="M54" s="61">
        <f t="shared" si="3"/>
        <v>0</v>
      </c>
      <c r="N54" s="85">
        <f t="shared" si="2"/>
        <v>0</v>
      </c>
      <c r="O54" s="63"/>
    </row>
    <row r="55" spans="1:15" s="54" customFormat="1" x14ac:dyDescent="0.25">
      <c r="A55" s="64" t="s">
        <v>221</v>
      </c>
      <c r="B55" s="265" t="s">
        <v>219</v>
      </c>
      <c r="C55" s="299"/>
      <c r="D55" s="225"/>
      <c r="E55" s="61">
        <v>0</v>
      </c>
      <c r="F55" s="61">
        <v>0</v>
      </c>
      <c r="G55" s="61">
        <v>0</v>
      </c>
      <c r="H55" s="61">
        <v>0</v>
      </c>
      <c r="I55" s="292">
        <f t="shared" si="0"/>
        <v>0</v>
      </c>
      <c r="J55" s="257">
        <v>0</v>
      </c>
      <c r="K55" s="61">
        <v>0</v>
      </c>
      <c r="L55" s="61">
        <f>L31+L54</f>
        <v>0</v>
      </c>
      <c r="M55" s="61">
        <f t="shared" si="3"/>
        <v>0</v>
      </c>
      <c r="N55" s="85">
        <f t="shared" si="2"/>
        <v>0</v>
      </c>
      <c r="O55" s="63"/>
    </row>
    <row r="56" spans="1:15" s="54" customFormat="1" x14ac:dyDescent="0.25">
      <c r="A56" s="64" t="s">
        <v>222</v>
      </c>
      <c r="B56" s="265" t="s">
        <v>218</v>
      </c>
      <c r="C56" s="299"/>
      <c r="D56" s="225"/>
      <c r="E56" s="61">
        <v>0</v>
      </c>
      <c r="F56" s="61">
        <v>0</v>
      </c>
      <c r="G56" s="61">
        <v>0</v>
      </c>
      <c r="H56" s="61">
        <v>0</v>
      </c>
      <c r="I56" s="292">
        <f t="shared" si="0"/>
        <v>0</v>
      </c>
      <c r="J56" s="257">
        <v>0</v>
      </c>
      <c r="K56" s="61">
        <v>0</v>
      </c>
      <c r="L56" s="61">
        <f>L32+L55</f>
        <v>0</v>
      </c>
      <c r="M56" s="61">
        <f t="shared" si="3"/>
        <v>0</v>
      </c>
      <c r="N56" s="85">
        <f t="shared" si="2"/>
        <v>0</v>
      </c>
      <c r="O56" s="63"/>
    </row>
    <row r="57" spans="1:15" s="54" customFormat="1" x14ac:dyDescent="0.25">
      <c r="A57" s="65" t="s">
        <v>223</v>
      </c>
      <c r="B57" s="266" t="s">
        <v>334</v>
      </c>
      <c r="C57" s="299"/>
      <c r="D57" s="225"/>
      <c r="E57" s="61">
        <v>0</v>
      </c>
      <c r="F57" s="61">
        <v>0</v>
      </c>
      <c r="G57" s="61">
        <v>0</v>
      </c>
      <c r="H57" s="61">
        <v>0</v>
      </c>
      <c r="I57" s="292">
        <f t="shared" si="0"/>
        <v>0</v>
      </c>
      <c r="J57" s="257">
        <v>0</v>
      </c>
      <c r="K57" s="61">
        <v>0</v>
      </c>
      <c r="L57" s="61">
        <f>L33+L56</f>
        <v>0</v>
      </c>
      <c r="M57" s="61">
        <f t="shared" si="3"/>
        <v>0</v>
      </c>
      <c r="N57" s="85">
        <f t="shared" si="2"/>
        <v>0</v>
      </c>
      <c r="O57" s="63"/>
    </row>
    <row r="58" spans="1:15" s="54" customFormat="1" x14ac:dyDescent="0.25">
      <c r="A58" s="65" t="s">
        <v>52</v>
      </c>
      <c r="B58" s="266" t="s">
        <v>257</v>
      </c>
      <c r="C58" s="299"/>
      <c r="D58" s="225"/>
      <c r="E58" s="61">
        <v>0</v>
      </c>
      <c r="F58" s="61">
        <v>0</v>
      </c>
      <c r="G58" s="61">
        <v>0</v>
      </c>
      <c r="H58" s="61">
        <v>0</v>
      </c>
      <c r="I58" s="292">
        <f t="shared" si="0"/>
        <v>0</v>
      </c>
      <c r="J58" s="257">
        <v>0</v>
      </c>
      <c r="K58" s="61">
        <v>0</v>
      </c>
      <c r="L58" s="61">
        <f>L34+L57</f>
        <v>0</v>
      </c>
      <c r="M58" s="61">
        <f t="shared" si="3"/>
        <v>0</v>
      </c>
      <c r="N58" s="85">
        <f t="shared" si="2"/>
        <v>0</v>
      </c>
      <c r="O58" s="63"/>
    </row>
    <row r="59" spans="1:15" s="54" customFormat="1" x14ac:dyDescent="0.25">
      <c r="A59" s="65" t="s">
        <v>53</v>
      </c>
      <c r="B59" s="266" t="s">
        <v>224</v>
      </c>
      <c r="C59" s="299"/>
      <c r="D59" s="225"/>
      <c r="E59" s="61"/>
      <c r="F59" s="61"/>
      <c r="G59" s="61"/>
      <c r="H59" s="61"/>
      <c r="I59" s="292"/>
      <c r="J59" s="257"/>
      <c r="K59" s="61"/>
      <c r="L59" s="61"/>
      <c r="M59" s="61"/>
      <c r="N59" s="85">
        <f t="shared" si="2"/>
        <v>0</v>
      </c>
      <c r="O59" s="63"/>
    </row>
    <row r="60" spans="1:15" x14ac:dyDescent="0.25">
      <c r="A60" s="64" t="s">
        <v>240</v>
      </c>
      <c r="B60" s="265" t="s">
        <v>258</v>
      </c>
      <c r="C60" s="300"/>
      <c r="D60" s="269"/>
      <c r="E60" s="61">
        <v>0</v>
      </c>
      <c r="F60" s="61">
        <v>0</v>
      </c>
      <c r="G60" s="61">
        <v>0</v>
      </c>
      <c r="H60" s="61">
        <v>0</v>
      </c>
      <c r="I60" s="292">
        <f t="shared" si="0"/>
        <v>0</v>
      </c>
      <c r="J60" s="257">
        <v>0</v>
      </c>
      <c r="K60" s="61">
        <v>0</v>
      </c>
      <c r="L60" s="61">
        <f>L36+L59</f>
        <v>0</v>
      </c>
      <c r="M60" s="61">
        <f t="shared" si="3"/>
        <v>0</v>
      </c>
      <c r="N60" s="85">
        <f t="shared" si="2"/>
        <v>0</v>
      </c>
      <c r="O60" s="17"/>
    </row>
    <row r="61" spans="1:15" x14ac:dyDescent="0.25">
      <c r="A61" s="65" t="s">
        <v>225</v>
      </c>
      <c r="B61" s="266" t="s">
        <v>227</v>
      </c>
      <c r="C61" s="300"/>
      <c r="D61" s="269"/>
      <c r="E61" s="61">
        <v>0</v>
      </c>
      <c r="F61" s="61">
        <v>0</v>
      </c>
      <c r="G61" s="61">
        <v>0</v>
      </c>
      <c r="H61" s="61">
        <v>0</v>
      </c>
      <c r="I61" s="292">
        <f t="shared" ref="I61:I66" si="4">G61+H61</f>
        <v>0</v>
      </c>
      <c r="J61" s="257">
        <v>0</v>
      </c>
      <c r="K61" s="61">
        <v>0</v>
      </c>
      <c r="L61" s="61">
        <f>L37+L60</f>
        <v>0</v>
      </c>
      <c r="M61" s="61">
        <f t="shared" si="3"/>
        <v>0</v>
      </c>
      <c r="N61" s="85">
        <f t="shared" si="2"/>
        <v>0</v>
      </c>
      <c r="O61" s="17"/>
    </row>
    <row r="62" spans="1:15" x14ac:dyDescent="0.25">
      <c r="A62" s="65" t="s">
        <v>226</v>
      </c>
      <c r="B62" s="266" t="s">
        <v>228</v>
      </c>
      <c r="C62" s="300"/>
      <c r="D62" s="269"/>
      <c r="E62" s="61">
        <v>0</v>
      </c>
      <c r="F62" s="61">
        <v>0</v>
      </c>
      <c r="G62" s="61">
        <v>0</v>
      </c>
      <c r="H62" s="61">
        <v>0</v>
      </c>
      <c r="I62" s="292">
        <f t="shared" si="4"/>
        <v>0</v>
      </c>
      <c r="J62" s="257">
        <v>0</v>
      </c>
      <c r="K62" s="61">
        <v>0</v>
      </c>
      <c r="L62" s="61">
        <f>L38+L61</f>
        <v>0</v>
      </c>
      <c r="M62" s="61">
        <f t="shared" si="3"/>
        <v>0</v>
      </c>
      <c r="N62" s="85">
        <f t="shared" si="2"/>
        <v>0</v>
      </c>
      <c r="O62" s="17"/>
    </row>
    <row r="63" spans="1:15" x14ac:dyDescent="0.25">
      <c r="A63" s="65" t="s">
        <v>54</v>
      </c>
      <c r="B63" s="266" t="s">
        <v>231</v>
      </c>
      <c r="C63" s="300"/>
      <c r="D63" s="269"/>
      <c r="E63" s="61"/>
      <c r="F63" s="61"/>
      <c r="G63" s="61"/>
      <c r="H63" s="61"/>
      <c r="I63" s="292"/>
      <c r="J63" s="257"/>
      <c r="K63" s="61"/>
      <c r="L63" s="61"/>
      <c r="M63" s="61"/>
      <c r="N63" s="85"/>
      <c r="O63" s="17"/>
    </row>
    <row r="64" spans="1:15" x14ac:dyDescent="0.25">
      <c r="A64" s="64" t="s">
        <v>234</v>
      </c>
      <c r="B64" s="265" t="s">
        <v>229</v>
      </c>
      <c r="C64" s="300"/>
      <c r="D64" s="269"/>
      <c r="E64" s="61">
        <v>0</v>
      </c>
      <c r="F64" s="61">
        <v>0</v>
      </c>
      <c r="G64" s="61">
        <v>0</v>
      </c>
      <c r="H64" s="61">
        <v>0</v>
      </c>
      <c r="I64" s="292">
        <f t="shared" si="4"/>
        <v>0</v>
      </c>
      <c r="J64" s="257">
        <v>0</v>
      </c>
      <c r="K64" s="61">
        <v>0</v>
      </c>
      <c r="L64" s="61">
        <f>L40+L63</f>
        <v>0</v>
      </c>
      <c r="M64" s="61">
        <f t="shared" si="3"/>
        <v>0</v>
      </c>
      <c r="N64" s="85">
        <f t="shared" si="2"/>
        <v>0</v>
      </c>
      <c r="O64" s="17"/>
    </row>
    <row r="65" spans="1:17" x14ac:dyDescent="0.25">
      <c r="A65" s="64" t="s">
        <v>235</v>
      </c>
      <c r="B65" s="265" t="s">
        <v>230</v>
      </c>
      <c r="C65" s="300"/>
      <c r="D65" s="269"/>
      <c r="E65" s="61">
        <v>0</v>
      </c>
      <c r="F65" s="61">
        <v>0</v>
      </c>
      <c r="G65" s="61">
        <v>0</v>
      </c>
      <c r="H65" s="61">
        <v>0</v>
      </c>
      <c r="I65" s="292">
        <f t="shared" si="4"/>
        <v>0</v>
      </c>
      <c r="J65" s="257">
        <v>0</v>
      </c>
      <c r="K65" s="61">
        <v>0</v>
      </c>
      <c r="L65" s="61">
        <f>L41+L64</f>
        <v>0</v>
      </c>
      <c r="M65" s="61">
        <f t="shared" si="3"/>
        <v>0</v>
      </c>
      <c r="N65" s="85">
        <f t="shared" si="2"/>
        <v>0</v>
      </c>
      <c r="O65" s="17"/>
    </row>
    <row r="66" spans="1:17" x14ac:dyDescent="0.25">
      <c r="A66" s="56" t="s">
        <v>236</v>
      </c>
      <c r="B66" s="227" t="s">
        <v>259</v>
      </c>
      <c r="C66" s="300"/>
      <c r="D66" s="269"/>
      <c r="E66" s="61">
        <v>0</v>
      </c>
      <c r="F66" s="61">
        <v>0</v>
      </c>
      <c r="G66" s="61">
        <v>0</v>
      </c>
      <c r="H66" s="61">
        <v>0</v>
      </c>
      <c r="I66" s="292">
        <f t="shared" si="4"/>
        <v>0</v>
      </c>
      <c r="J66" s="257">
        <v>0</v>
      </c>
      <c r="K66" s="61">
        <v>0</v>
      </c>
      <c r="L66" s="61">
        <f>L42+L65</f>
        <v>0</v>
      </c>
      <c r="M66" s="61">
        <f t="shared" si="3"/>
        <v>0</v>
      </c>
      <c r="N66" s="85">
        <f t="shared" si="2"/>
        <v>0</v>
      </c>
      <c r="O66" s="17"/>
    </row>
    <row r="67" spans="1:17" ht="14.4" thickBot="1" x14ac:dyDescent="0.35">
      <c r="A67" s="281"/>
      <c r="B67" s="282" t="s">
        <v>266</v>
      </c>
      <c r="C67" s="301"/>
      <c r="D67" s="283"/>
      <c r="E67" s="283"/>
      <c r="F67" s="283"/>
      <c r="G67" s="284">
        <f>SUM(G17:G66)</f>
        <v>100000</v>
      </c>
      <c r="H67" s="284">
        <f>SUM(H17:H66)</f>
        <v>0</v>
      </c>
      <c r="I67" s="302">
        <f>SUM(I17:I66)</f>
        <v>100000</v>
      </c>
      <c r="J67" s="289"/>
      <c r="K67" s="284">
        <f>SUM(K17:K66)</f>
        <v>0</v>
      </c>
      <c r="L67" s="284">
        <f>SUM(L17:L66)</f>
        <v>0</v>
      </c>
      <c r="M67" s="284">
        <f>SUM(M17:M66)</f>
        <v>0</v>
      </c>
      <c r="N67" s="284">
        <f>SUM(N17:N66)</f>
        <v>100000</v>
      </c>
      <c r="O67" s="279"/>
      <c r="P67" s="279"/>
      <c r="Q67" s="279"/>
    </row>
    <row r="68" spans="1:17" ht="14.4" thickBot="1" x14ac:dyDescent="0.35">
      <c r="A68" s="280"/>
      <c r="B68" s="151" t="s">
        <v>42</v>
      </c>
      <c r="C68" s="303"/>
      <c r="D68" s="285"/>
      <c r="E68" s="285"/>
      <c r="F68" s="285"/>
      <c r="G68" s="286">
        <f>G15+G67</f>
        <v>100000</v>
      </c>
      <c r="H68" s="286">
        <f>H15+H67</f>
        <v>0</v>
      </c>
      <c r="I68" s="304">
        <f>I15+I67</f>
        <v>100000</v>
      </c>
      <c r="J68" s="290"/>
      <c r="K68" s="286">
        <f>K15+K67</f>
        <v>0</v>
      </c>
      <c r="L68" s="286">
        <f>L15+L67</f>
        <v>0</v>
      </c>
      <c r="M68" s="286">
        <f>M15+M67</f>
        <v>0</v>
      </c>
      <c r="N68" s="286">
        <f>N15+N67</f>
        <v>100000</v>
      </c>
      <c r="O68" s="17"/>
    </row>
    <row r="69" spans="1:17" ht="21" customHeight="1" x14ac:dyDescent="0.25">
      <c r="A69" s="384" t="s">
        <v>365</v>
      </c>
      <c r="B69" s="386" t="s">
        <v>409</v>
      </c>
    </row>
  </sheetData>
  <mergeCells count="22">
    <mergeCell ref="I8:I9"/>
    <mergeCell ref="J8:J9"/>
    <mergeCell ref="A8:A9"/>
    <mergeCell ref="B8:B9"/>
    <mergeCell ref="C8:D8"/>
    <mergeCell ref="E8:F8"/>
    <mergeCell ref="B6:N6"/>
    <mergeCell ref="C7:I7"/>
    <mergeCell ref="H8:H9"/>
    <mergeCell ref="G8:G9"/>
    <mergeCell ref="J7:N7"/>
    <mergeCell ref="K8:N8"/>
    <mergeCell ref="A2:I2"/>
    <mergeCell ref="J2:N2"/>
    <mergeCell ref="C5:F5"/>
    <mergeCell ref="A3:N3"/>
    <mergeCell ref="C4:F4"/>
    <mergeCell ref="G4:I5"/>
    <mergeCell ref="J4:K4"/>
    <mergeCell ref="J5:K5"/>
    <mergeCell ref="L4:N4"/>
    <mergeCell ref="L5:N5"/>
  </mergeCells>
  <phoneticPr fontId="0" type="noConversion"/>
  <pageMargins left="0.48" right="0.41" top="0.48" bottom="0.66" header="0.5" footer="0.5"/>
  <pageSetup scale="58" orientation="landscape" horizontalDpi="300" verticalDpi="300" r:id="rId1"/>
  <headerFooter alignWithMargins="0">
    <oddFooter>&amp;L&amp;"Book Antiqua,Regular"FPC R&amp;8revised&amp;10: July 22, 2003&amp;R&amp;"Book Antiqua,Regular"P&amp;8AGE&amp;10 &amp;P &amp;8OF &amp;10&amp;N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0"/>
  <sheetViews>
    <sheetView workbookViewId="0"/>
  </sheetViews>
  <sheetFormatPr defaultRowHeight="13.2" x14ac:dyDescent="0.25"/>
  <cols>
    <col min="1" max="1" width="9.5546875" customWidth="1"/>
    <col min="2" max="2" width="8.6640625" customWidth="1"/>
    <col min="3" max="3" width="18" customWidth="1"/>
    <col min="4" max="7" width="12.33203125" customWidth="1"/>
    <col min="8" max="8" width="10" customWidth="1"/>
    <col min="9" max="10" width="12.33203125" customWidth="1"/>
    <col min="11" max="11" width="20.109375" customWidth="1"/>
  </cols>
  <sheetData>
    <row r="1" spans="1:11" x14ac:dyDescent="0.25">
      <c r="A1" t="s">
        <v>400</v>
      </c>
      <c r="K1" s="443" t="s">
        <v>401</v>
      </c>
    </row>
    <row r="2" spans="1:11" ht="13.8" x14ac:dyDescent="0.3">
      <c r="A2" s="449" t="s">
        <v>343</v>
      </c>
      <c r="B2" s="454"/>
      <c r="C2" s="454"/>
      <c r="D2" s="454"/>
      <c r="E2" s="451" t="s">
        <v>420</v>
      </c>
      <c r="F2" s="454"/>
      <c r="G2" s="454"/>
      <c r="H2" s="454"/>
      <c r="I2" s="454"/>
      <c r="J2" s="454"/>
      <c r="K2" s="454"/>
    </row>
    <row r="3" spans="1:11" ht="13.8" x14ac:dyDescent="0.3">
      <c r="A3" s="453" t="s">
        <v>392</v>
      </c>
      <c r="B3" s="454"/>
      <c r="C3" s="454"/>
      <c r="D3" s="454"/>
      <c r="E3" s="454"/>
      <c r="F3" s="454"/>
      <c r="G3" s="454"/>
      <c r="H3" s="454"/>
      <c r="I3" s="454"/>
      <c r="J3" s="454"/>
      <c r="K3" s="454"/>
    </row>
    <row r="4" spans="1:11" ht="13.8" x14ac:dyDescent="0.3">
      <c r="A4" s="584" t="s">
        <v>403</v>
      </c>
      <c r="B4" s="585"/>
      <c r="C4" s="585"/>
      <c r="D4" s="585"/>
      <c r="E4" s="585"/>
      <c r="F4" s="585"/>
      <c r="G4" s="585"/>
      <c r="H4" s="585"/>
      <c r="I4" s="585"/>
      <c r="J4" s="585"/>
      <c r="K4" s="585"/>
    </row>
    <row r="5" spans="1:11" ht="29.25" customHeight="1" x14ac:dyDescent="0.4">
      <c r="A5" s="586" t="s">
        <v>74</v>
      </c>
      <c r="B5" s="454"/>
      <c r="C5" s="455">
        <v>0</v>
      </c>
      <c r="D5" s="456"/>
      <c r="E5" s="456"/>
      <c r="F5" s="518"/>
      <c r="G5" s="427"/>
      <c r="H5" s="59" t="s">
        <v>1</v>
      </c>
      <c r="I5" s="598"/>
      <c r="J5" s="456"/>
      <c r="K5" s="456"/>
    </row>
    <row r="6" spans="1:11" ht="13.8" x14ac:dyDescent="0.3">
      <c r="A6" s="586" t="s">
        <v>375</v>
      </c>
      <c r="B6" s="454"/>
      <c r="C6" s="515" t="s">
        <v>279</v>
      </c>
      <c r="D6" s="496"/>
      <c r="E6" s="496"/>
      <c r="F6" s="518"/>
      <c r="G6" s="427"/>
      <c r="H6" s="60" t="s">
        <v>5</v>
      </c>
      <c r="I6" s="599"/>
      <c r="J6" s="496"/>
      <c r="K6" s="496"/>
    </row>
    <row r="7" spans="1:11" ht="13.8" thickBot="1" x14ac:dyDescent="0.3">
      <c r="A7" s="454"/>
      <c r="B7" s="454"/>
      <c r="C7" s="454"/>
      <c r="D7" s="454"/>
      <c r="E7" s="454"/>
      <c r="F7" s="454"/>
      <c r="G7" s="454"/>
      <c r="H7" s="454"/>
      <c r="I7" s="454"/>
      <c r="J7" s="454"/>
      <c r="K7" s="454"/>
    </row>
    <row r="8" spans="1:11" ht="27" customHeight="1" thickTop="1" x14ac:dyDescent="0.3">
      <c r="A8" s="594" t="s">
        <v>264</v>
      </c>
      <c r="B8" s="595"/>
      <c r="C8" s="596"/>
      <c r="D8" s="429" t="s">
        <v>389</v>
      </c>
      <c r="E8" s="429" t="s">
        <v>388</v>
      </c>
      <c r="F8" s="429" t="s">
        <v>390</v>
      </c>
      <c r="G8" s="429" t="s">
        <v>410</v>
      </c>
      <c r="H8" s="428" t="s">
        <v>386</v>
      </c>
      <c r="I8" s="429" t="s">
        <v>396</v>
      </c>
      <c r="J8" s="429" t="s">
        <v>397</v>
      </c>
      <c r="K8" s="430" t="s">
        <v>387</v>
      </c>
    </row>
    <row r="9" spans="1:11" x14ac:dyDescent="0.25">
      <c r="A9" s="592"/>
      <c r="B9" s="456"/>
      <c r="C9" s="593"/>
      <c r="D9" s="431"/>
      <c r="E9" s="431"/>
      <c r="F9" s="431"/>
      <c r="G9" s="431"/>
      <c r="H9" s="431"/>
      <c r="I9" s="432">
        <v>0</v>
      </c>
      <c r="J9" s="432">
        <v>0</v>
      </c>
      <c r="K9" s="433"/>
    </row>
    <row r="10" spans="1:11" x14ac:dyDescent="0.25">
      <c r="A10" s="592"/>
      <c r="B10" s="456"/>
      <c r="C10" s="593"/>
      <c r="D10" s="434"/>
      <c r="E10" s="434"/>
      <c r="F10" s="434"/>
      <c r="G10" s="434"/>
      <c r="H10" s="434"/>
      <c r="I10" s="435">
        <v>0</v>
      </c>
      <c r="J10" s="435">
        <v>0</v>
      </c>
      <c r="K10" s="436"/>
    </row>
    <row r="11" spans="1:11" x14ac:dyDescent="0.25">
      <c r="A11" s="592"/>
      <c r="B11" s="456"/>
      <c r="C11" s="593"/>
      <c r="D11" s="434"/>
      <c r="E11" s="434"/>
      <c r="F11" s="434"/>
      <c r="H11" s="434"/>
      <c r="I11" s="435">
        <v>0</v>
      </c>
      <c r="J11" s="435">
        <v>0</v>
      </c>
      <c r="K11" s="436"/>
    </row>
    <row r="12" spans="1:11" x14ac:dyDescent="0.25">
      <c r="A12" s="592"/>
      <c r="B12" s="456"/>
      <c r="C12" s="593"/>
      <c r="D12" s="434"/>
      <c r="E12" s="434"/>
      <c r="F12" s="434"/>
      <c r="G12" s="434"/>
      <c r="H12" s="434"/>
      <c r="I12" s="435">
        <v>0</v>
      </c>
      <c r="J12" s="435">
        <v>0</v>
      </c>
      <c r="K12" s="436"/>
    </row>
    <row r="13" spans="1:11" x14ac:dyDescent="0.25">
      <c r="A13" s="592"/>
      <c r="B13" s="456"/>
      <c r="C13" s="593"/>
      <c r="D13" s="434"/>
      <c r="E13" s="434"/>
      <c r="F13" s="434"/>
      <c r="G13" s="434"/>
      <c r="H13" s="434"/>
      <c r="I13" s="435">
        <v>0</v>
      </c>
      <c r="J13" s="435">
        <v>0</v>
      </c>
      <c r="K13" s="436"/>
    </row>
    <row r="14" spans="1:11" x14ac:dyDescent="0.25">
      <c r="A14" s="592"/>
      <c r="B14" s="456"/>
      <c r="C14" s="593"/>
      <c r="D14" s="434"/>
      <c r="E14" s="434"/>
      <c r="F14" s="434"/>
      <c r="G14" s="434"/>
      <c r="H14" s="434"/>
      <c r="I14" s="435">
        <v>0</v>
      </c>
      <c r="J14" s="435">
        <v>0</v>
      </c>
      <c r="K14" s="436"/>
    </row>
    <row r="15" spans="1:11" x14ac:dyDescent="0.25">
      <c r="A15" s="592"/>
      <c r="B15" s="456"/>
      <c r="C15" s="593"/>
      <c r="D15" s="434"/>
      <c r="E15" s="434"/>
      <c r="F15" s="434"/>
      <c r="G15" s="434"/>
      <c r="H15" s="434"/>
      <c r="I15" s="435">
        <v>0</v>
      </c>
      <c r="J15" s="435">
        <v>0</v>
      </c>
      <c r="K15" s="436"/>
    </row>
    <row r="16" spans="1:11" x14ac:dyDescent="0.25">
      <c r="A16" s="592"/>
      <c r="B16" s="456"/>
      <c r="C16" s="593"/>
      <c r="D16" s="434"/>
      <c r="E16" s="434"/>
      <c r="F16" s="434"/>
      <c r="G16" s="434"/>
      <c r="H16" s="434"/>
      <c r="I16" s="435">
        <v>0</v>
      </c>
      <c r="J16" s="435">
        <v>0</v>
      </c>
      <c r="K16" s="436"/>
    </row>
    <row r="17" spans="1:11" x14ac:dyDescent="0.25">
      <c r="A17" s="592"/>
      <c r="B17" s="456"/>
      <c r="C17" s="593"/>
      <c r="D17" s="434"/>
      <c r="E17" s="434"/>
      <c r="F17" s="434"/>
      <c r="G17" s="434"/>
      <c r="H17" s="434"/>
      <c r="I17" s="435">
        <v>0</v>
      </c>
      <c r="J17" s="435">
        <v>0</v>
      </c>
      <c r="K17" s="436"/>
    </row>
    <row r="18" spans="1:11" x14ac:dyDescent="0.25">
      <c r="A18" s="592"/>
      <c r="B18" s="456"/>
      <c r="C18" s="593"/>
      <c r="D18" s="434"/>
      <c r="E18" s="434"/>
      <c r="F18" s="434"/>
      <c r="G18" s="434"/>
      <c r="H18" s="434"/>
      <c r="I18" s="435">
        <v>0</v>
      </c>
      <c r="J18" s="435">
        <v>0</v>
      </c>
      <c r="K18" s="436"/>
    </row>
    <row r="19" spans="1:11" x14ac:dyDescent="0.25">
      <c r="A19" s="592"/>
      <c r="B19" s="456"/>
      <c r="C19" s="593"/>
      <c r="D19" s="434"/>
      <c r="E19" s="434"/>
      <c r="F19" s="434"/>
      <c r="G19" s="434"/>
      <c r="H19" s="434"/>
      <c r="I19" s="435">
        <v>0</v>
      </c>
      <c r="J19" s="435">
        <v>0</v>
      </c>
      <c r="K19" s="436"/>
    </row>
    <row r="20" spans="1:11" x14ac:dyDescent="0.25">
      <c r="A20" s="592"/>
      <c r="B20" s="456"/>
      <c r="C20" s="593"/>
      <c r="D20" s="434"/>
      <c r="E20" s="434"/>
      <c r="F20" s="434"/>
      <c r="G20" s="434"/>
      <c r="H20" s="434"/>
      <c r="I20" s="435">
        <v>0</v>
      </c>
      <c r="J20" s="435">
        <v>0</v>
      </c>
      <c r="K20" s="436"/>
    </row>
    <row r="21" spans="1:11" x14ac:dyDescent="0.25">
      <c r="A21" s="592"/>
      <c r="B21" s="456"/>
      <c r="C21" s="593"/>
      <c r="D21" s="434"/>
      <c r="E21" s="434"/>
      <c r="F21" s="434"/>
      <c r="G21" s="434"/>
      <c r="H21" s="434"/>
      <c r="I21" s="435">
        <v>0</v>
      </c>
      <c r="J21" s="435">
        <v>0</v>
      </c>
      <c r="K21" s="436"/>
    </row>
    <row r="22" spans="1:11" x14ac:dyDescent="0.25">
      <c r="A22" s="592"/>
      <c r="B22" s="456"/>
      <c r="C22" s="593"/>
      <c r="D22" s="434"/>
      <c r="E22" s="434"/>
      <c r="F22" s="434"/>
      <c r="G22" s="434"/>
      <c r="H22" s="434"/>
      <c r="I22" s="435">
        <v>0</v>
      </c>
      <c r="J22" s="435">
        <v>0</v>
      </c>
      <c r="K22" s="436"/>
    </row>
    <row r="23" spans="1:11" x14ac:dyDescent="0.25">
      <c r="A23" s="592"/>
      <c r="B23" s="456"/>
      <c r="C23" s="593"/>
      <c r="D23" s="434"/>
      <c r="E23" s="434"/>
      <c r="F23" s="434"/>
      <c r="G23" s="434"/>
      <c r="H23" s="434"/>
      <c r="I23" s="435">
        <v>0</v>
      </c>
      <c r="J23" s="435">
        <v>0</v>
      </c>
      <c r="K23" s="436"/>
    </row>
    <row r="24" spans="1:11" x14ac:dyDescent="0.25">
      <c r="A24" s="592"/>
      <c r="B24" s="456"/>
      <c r="C24" s="593"/>
      <c r="D24" s="434"/>
      <c r="E24" s="434"/>
      <c r="F24" s="434"/>
      <c r="G24" s="434"/>
      <c r="H24" s="434"/>
      <c r="I24" s="435">
        <v>0</v>
      </c>
      <c r="J24" s="435">
        <v>0</v>
      </c>
      <c r="K24" s="436"/>
    </row>
    <row r="25" spans="1:11" x14ac:dyDescent="0.25">
      <c r="A25" s="587"/>
      <c r="B25" s="518"/>
      <c r="C25" s="588"/>
      <c r="D25" s="437"/>
      <c r="E25" s="437"/>
      <c r="F25" s="437"/>
      <c r="G25" s="437"/>
      <c r="H25" s="437"/>
      <c r="I25" s="438">
        <v>0</v>
      </c>
      <c r="J25" s="438">
        <v>0</v>
      </c>
      <c r="K25" s="439"/>
    </row>
    <row r="26" spans="1:11" ht="13.8" x14ac:dyDescent="0.3">
      <c r="A26" s="589"/>
      <c r="B26" s="590"/>
      <c r="C26" s="591"/>
      <c r="D26" s="440"/>
      <c r="E26" s="440"/>
      <c r="F26" s="440"/>
      <c r="G26" s="440"/>
      <c r="H26" s="440"/>
      <c r="I26" s="440"/>
      <c r="J26" s="442">
        <f>SUM(J9:J25)</f>
        <v>0</v>
      </c>
      <c r="K26" s="441" t="s">
        <v>391</v>
      </c>
    </row>
    <row r="27" spans="1:11" x14ac:dyDescent="0.25">
      <c r="A27" s="478"/>
      <c r="B27" s="478"/>
      <c r="C27" s="478"/>
      <c r="D27" s="478"/>
      <c r="E27" s="478"/>
      <c r="F27" s="478"/>
      <c r="G27" s="478"/>
      <c r="H27" s="478"/>
      <c r="I27" s="478"/>
      <c r="J27" s="478"/>
      <c r="K27" s="478"/>
    </row>
    <row r="28" spans="1:11" ht="13.8" x14ac:dyDescent="0.3">
      <c r="A28" s="495" t="s">
        <v>393</v>
      </c>
      <c r="B28" s="495"/>
      <c r="C28" s="495"/>
      <c r="D28" s="454"/>
      <c r="E28" s="495" t="s">
        <v>395</v>
      </c>
      <c r="F28" s="454"/>
      <c r="G28" s="454"/>
      <c r="H28" s="495"/>
      <c r="I28" s="495" t="s">
        <v>398</v>
      </c>
      <c r="J28" s="454"/>
      <c r="K28" s="454"/>
    </row>
    <row r="29" spans="1:11" ht="27" customHeight="1" x14ac:dyDescent="0.3">
      <c r="A29" s="597"/>
      <c r="B29" s="597"/>
      <c r="C29" s="597"/>
      <c r="D29" s="454"/>
      <c r="E29" s="597"/>
      <c r="F29" s="597"/>
      <c r="G29" s="597"/>
      <c r="H29" s="495"/>
      <c r="I29" s="597"/>
      <c r="J29" s="456"/>
      <c r="K29" s="456"/>
    </row>
    <row r="30" spans="1:11" ht="13.8" x14ac:dyDescent="0.3">
      <c r="A30" s="600" t="s">
        <v>394</v>
      </c>
      <c r="B30" s="600"/>
      <c r="C30" s="600"/>
      <c r="D30" s="454"/>
      <c r="E30" s="495" t="s">
        <v>399</v>
      </c>
      <c r="F30" s="454"/>
      <c r="G30" s="454"/>
      <c r="H30" s="495"/>
      <c r="I30" s="495" t="s">
        <v>421</v>
      </c>
      <c r="J30" s="454"/>
      <c r="K30" s="454"/>
    </row>
  </sheetData>
  <mergeCells count="43">
    <mergeCell ref="A30:C30"/>
    <mergeCell ref="I5:K5"/>
    <mergeCell ref="I6:K6"/>
    <mergeCell ref="H28:H30"/>
    <mergeCell ref="E29:G29"/>
    <mergeCell ref="I29:K29"/>
    <mergeCell ref="I30:K30"/>
    <mergeCell ref="I28:K28"/>
    <mergeCell ref="A8:C8"/>
    <mergeCell ref="A9:C9"/>
    <mergeCell ref="A10:C10"/>
    <mergeCell ref="A11:C11"/>
    <mergeCell ref="E28:G28"/>
    <mergeCell ref="E30:G30"/>
    <mergeCell ref="D28:D30"/>
    <mergeCell ref="A29:C29"/>
    <mergeCell ref="A27:K27"/>
    <mergeCell ref="A28:C28"/>
    <mergeCell ref="A12:C12"/>
    <mergeCell ref="A13:C13"/>
    <mergeCell ref="A14:C14"/>
    <mergeCell ref="A24:C24"/>
    <mergeCell ref="A16:C16"/>
    <mergeCell ref="A17:C17"/>
    <mergeCell ref="A18:C18"/>
    <mergeCell ref="A19:C19"/>
    <mergeCell ref="A15:C15"/>
    <mergeCell ref="A25:C25"/>
    <mergeCell ref="A26:C26"/>
    <mergeCell ref="A20:C20"/>
    <mergeCell ref="A21:C21"/>
    <mergeCell ref="A22:C22"/>
    <mergeCell ref="A23:C23"/>
    <mergeCell ref="A3:K3"/>
    <mergeCell ref="E2:K2"/>
    <mergeCell ref="A2:D2"/>
    <mergeCell ref="A4:K4"/>
    <mergeCell ref="A7:K7"/>
    <mergeCell ref="F5:F6"/>
    <mergeCell ref="C5:E5"/>
    <mergeCell ref="C6:E6"/>
    <mergeCell ref="A5:B5"/>
    <mergeCell ref="A6:B6"/>
  </mergeCells>
  <phoneticPr fontId="28" type="noConversion"/>
  <pageMargins left="0.75" right="0.75" top="1" bottom="1" header="0.5" footer="0.5"/>
  <pageSetup scale="88"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topLeftCell="A3" workbookViewId="0">
      <selection activeCell="A3" sqref="A3:H3"/>
    </sheetView>
  </sheetViews>
  <sheetFormatPr defaultRowHeight="13.2" x14ac:dyDescent="0.25"/>
  <cols>
    <col min="1" max="1" width="3" customWidth="1"/>
    <col min="2" max="2" width="3.33203125" customWidth="1"/>
    <col min="3" max="3" width="13.33203125" customWidth="1"/>
    <col min="4" max="4" width="22.33203125" customWidth="1"/>
    <col min="5" max="5" width="29.44140625" customWidth="1"/>
    <col min="6" max="6" width="17.33203125" customWidth="1"/>
    <col min="7" max="7" width="17.109375" customWidth="1"/>
    <col min="8" max="8" width="17.44140625" customWidth="1"/>
  </cols>
  <sheetData>
    <row r="1" spans="1:9" x14ac:dyDescent="0.25">
      <c r="A1" t="s">
        <v>400</v>
      </c>
      <c r="H1" s="443" t="s">
        <v>401</v>
      </c>
    </row>
    <row r="2" spans="1:9" ht="13.8" x14ac:dyDescent="0.3">
      <c r="A2" s="449" t="s">
        <v>343</v>
      </c>
      <c r="B2" s="449"/>
      <c r="C2" s="449"/>
      <c r="D2" s="449"/>
      <c r="E2" s="451" t="s">
        <v>354</v>
      </c>
      <c r="F2" s="451"/>
      <c r="G2" s="451"/>
      <c r="H2" s="451"/>
      <c r="I2" s="7"/>
    </row>
    <row r="3" spans="1:9" ht="14.4" x14ac:dyDescent="0.3">
      <c r="A3" s="618" t="s">
        <v>351</v>
      </c>
      <c r="B3" s="618"/>
      <c r="C3" s="618"/>
      <c r="D3" s="454"/>
      <c r="E3" s="454"/>
      <c r="F3" s="454"/>
      <c r="G3" s="454"/>
      <c r="H3" s="454"/>
      <c r="I3" s="364"/>
    </row>
    <row r="4" spans="1:9" ht="6.75" customHeight="1" thickBot="1" x14ac:dyDescent="0.3">
      <c r="A4" s="454"/>
      <c r="B4" s="454"/>
      <c r="C4" s="454"/>
      <c r="D4" s="454"/>
      <c r="E4" s="454"/>
      <c r="F4" s="454"/>
      <c r="G4" s="454"/>
      <c r="H4" s="454"/>
      <c r="I4" s="364"/>
    </row>
    <row r="5" spans="1:9" ht="17.25" customHeight="1" thickBot="1" x14ac:dyDescent="0.35">
      <c r="B5" s="366"/>
      <c r="C5" s="603" t="s">
        <v>359</v>
      </c>
      <c r="D5" s="604"/>
      <c r="E5" s="604"/>
      <c r="F5" s="604"/>
      <c r="G5" s="607" t="s">
        <v>350</v>
      </c>
      <c r="H5" s="605">
        <v>0</v>
      </c>
      <c r="I5" s="334"/>
    </row>
    <row r="6" spans="1:9" ht="17.25" customHeight="1" thickBot="1" x14ac:dyDescent="0.35">
      <c r="B6" s="366"/>
      <c r="C6" s="603" t="s">
        <v>358</v>
      </c>
      <c r="D6" s="604"/>
      <c r="E6" s="604"/>
      <c r="F6" s="604"/>
      <c r="G6" s="608"/>
      <c r="H6" s="606"/>
      <c r="I6" s="334"/>
    </row>
    <row r="7" spans="1:9" ht="7.5" customHeight="1" x14ac:dyDescent="0.3">
      <c r="A7" s="454"/>
      <c r="B7" s="454"/>
      <c r="C7" s="454"/>
      <c r="D7" s="454"/>
      <c r="E7" s="454"/>
      <c r="F7" s="454"/>
      <c r="G7" s="454"/>
      <c r="H7" s="454"/>
      <c r="I7" s="334"/>
    </row>
    <row r="8" spans="1:9" ht="14.25" customHeight="1" x14ac:dyDescent="0.3">
      <c r="A8" s="611" t="s">
        <v>349</v>
      </c>
      <c r="B8" s="611"/>
      <c r="C8" s="612"/>
      <c r="D8" s="615"/>
      <c r="E8" s="615"/>
      <c r="F8" s="478"/>
      <c r="G8" s="377" t="s">
        <v>1</v>
      </c>
      <c r="H8" s="421">
        <v>36526</v>
      </c>
      <c r="I8" s="334"/>
    </row>
    <row r="9" spans="1:9" ht="13.8" x14ac:dyDescent="0.3">
      <c r="A9" s="613" t="s">
        <v>402</v>
      </c>
      <c r="B9" s="613"/>
      <c r="C9" s="614"/>
      <c r="D9" s="461" t="s">
        <v>355</v>
      </c>
      <c r="E9" s="461"/>
      <c r="F9" s="518"/>
      <c r="G9" s="369"/>
      <c r="H9" s="361"/>
      <c r="I9" s="334"/>
    </row>
    <row r="10" spans="1:9" ht="7.5" customHeight="1" thickBot="1" x14ac:dyDescent="0.35">
      <c r="A10" s="454"/>
      <c r="B10" s="454"/>
      <c r="C10" s="454"/>
      <c r="D10" s="454"/>
      <c r="E10" s="454"/>
      <c r="F10" s="454"/>
      <c r="G10" s="454"/>
      <c r="H10" s="454"/>
      <c r="I10" s="334"/>
    </row>
    <row r="11" spans="1:9" ht="27.75" customHeight="1" x14ac:dyDescent="0.25">
      <c r="A11" s="616" t="s">
        <v>348</v>
      </c>
      <c r="B11" s="616"/>
      <c r="C11" s="616"/>
      <c r="D11" s="617"/>
      <c r="E11" s="375" t="s">
        <v>356</v>
      </c>
      <c r="F11" s="375" t="s">
        <v>347</v>
      </c>
      <c r="G11" s="376" t="s">
        <v>346</v>
      </c>
      <c r="H11" s="376" t="s">
        <v>352</v>
      </c>
    </row>
    <row r="12" spans="1:9" x14ac:dyDescent="0.25">
      <c r="A12" s="581"/>
      <c r="B12" s="581"/>
      <c r="C12" s="581"/>
      <c r="D12" s="581"/>
      <c r="E12" s="379"/>
      <c r="F12" s="362">
        <v>0</v>
      </c>
      <c r="G12" s="363">
        <v>0</v>
      </c>
      <c r="H12" s="363">
        <f>F12-G12</f>
        <v>0</v>
      </c>
    </row>
    <row r="13" spans="1:9" x14ac:dyDescent="0.25">
      <c r="A13" s="461"/>
      <c r="B13" s="461"/>
      <c r="C13" s="461"/>
      <c r="D13" s="461"/>
      <c r="E13" s="380"/>
      <c r="F13" s="362">
        <v>0</v>
      </c>
      <c r="G13" s="363">
        <v>0</v>
      </c>
      <c r="H13" s="363">
        <f t="shared" ref="H13:H28" si="0">F13-G13</f>
        <v>0</v>
      </c>
    </row>
    <row r="14" spans="1:9" x14ac:dyDescent="0.25">
      <c r="A14" s="461"/>
      <c r="B14" s="461"/>
      <c r="C14" s="461"/>
      <c r="D14" s="461"/>
      <c r="E14" s="380"/>
      <c r="F14" s="362">
        <v>0</v>
      </c>
      <c r="G14" s="363">
        <v>0</v>
      </c>
      <c r="H14" s="363">
        <f t="shared" si="0"/>
        <v>0</v>
      </c>
    </row>
    <row r="15" spans="1:9" x14ac:dyDescent="0.25">
      <c r="A15" s="461"/>
      <c r="B15" s="461"/>
      <c r="C15" s="461"/>
      <c r="D15" s="461"/>
      <c r="E15" s="380"/>
      <c r="F15" s="362">
        <v>0</v>
      </c>
      <c r="G15" s="363">
        <v>0</v>
      </c>
      <c r="H15" s="363">
        <f t="shared" si="0"/>
        <v>0</v>
      </c>
    </row>
    <row r="16" spans="1:9" x14ac:dyDescent="0.25">
      <c r="A16" s="461"/>
      <c r="B16" s="461"/>
      <c r="C16" s="461"/>
      <c r="D16" s="461"/>
      <c r="E16" s="380"/>
      <c r="F16" s="362">
        <v>0</v>
      </c>
      <c r="G16" s="363">
        <v>0</v>
      </c>
      <c r="H16" s="363">
        <f t="shared" si="0"/>
        <v>0</v>
      </c>
    </row>
    <row r="17" spans="1:8" x14ac:dyDescent="0.25">
      <c r="A17" s="461"/>
      <c r="B17" s="461"/>
      <c r="C17" s="461"/>
      <c r="D17" s="461"/>
      <c r="E17" s="380"/>
      <c r="F17" s="362">
        <v>0</v>
      </c>
      <c r="G17" s="363">
        <v>0</v>
      </c>
      <c r="H17" s="363">
        <f t="shared" si="0"/>
        <v>0</v>
      </c>
    </row>
    <row r="18" spans="1:8" x14ac:dyDescent="0.25">
      <c r="A18" s="461"/>
      <c r="B18" s="461"/>
      <c r="C18" s="461"/>
      <c r="D18" s="461"/>
      <c r="E18" s="380"/>
      <c r="F18" s="362">
        <v>0</v>
      </c>
      <c r="G18" s="363">
        <v>0</v>
      </c>
      <c r="H18" s="363">
        <f t="shared" si="0"/>
        <v>0</v>
      </c>
    </row>
    <row r="19" spans="1:8" x14ac:dyDescent="0.25">
      <c r="A19" s="461"/>
      <c r="B19" s="461"/>
      <c r="C19" s="461"/>
      <c r="D19" s="461"/>
      <c r="E19" s="380"/>
      <c r="F19" s="362">
        <v>0</v>
      </c>
      <c r="G19" s="363">
        <v>0</v>
      </c>
      <c r="H19" s="363">
        <f t="shared" si="0"/>
        <v>0</v>
      </c>
    </row>
    <row r="20" spans="1:8" x14ac:dyDescent="0.25">
      <c r="A20" s="461"/>
      <c r="B20" s="461"/>
      <c r="C20" s="461"/>
      <c r="D20" s="461"/>
      <c r="E20" s="380"/>
      <c r="F20" s="362">
        <v>0</v>
      </c>
      <c r="G20" s="363">
        <v>0</v>
      </c>
      <c r="H20" s="363">
        <f t="shared" si="0"/>
        <v>0</v>
      </c>
    </row>
    <row r="21" spans="1:8" x14ac:dyDescent="0.25">
      <c r="A21" s="461"/>
      <c r="B21" s="461"/>
      <c r="C21" s="461"/>
      <c r="D21" s="461"/>
      <c r="E21" s="380"/>
      <c r="F21" s="362">
        <v>0</v>
      </c>
      <c r="G21" s="363">
        <v>0</v>
      </c>
      <c r="H21" s="363">
        <f t="shared" si="0"/>
        <v>0</v>
      </c>
    </row>
    <row r="22" spans="1:8" x14ac:dyDescent="0.25">
      <c r="A22" s="461"/>
      <c r="B22" s="461"/>
      <c r="C22" s="461"/>
      <c r="D22" s="461"/>
      <c r="E22" s="380"/>
      <c r="F22" s="362">
        <v>0</v>
      </c>
      <c r="G22" s="363">
        <v>0</v>
      </c>
      <c r="H22" s="363">
        <f t="shared" si="0"/>
        <v>0</v>
      </c>
    </row>
    <row r="23" spans="1:8" x14ac:dyDescent="0.25">
      <c r="A23" s="461"/>
      <c r="B23" s="461"/>
      <c r="C23" s="461"/>
      <c r="D23" s="461"/>
      <c r="E23" s="380"/>
      <c r="F23" s="362">
        <v>0</v>
      </c>
      <c r="G23" s="363">
        <v>0</v>
      </c>
      <c r="H23" s="363">
        <f t="shared" si="0"/>
        <v>0</v>
      </c>
    </row>
    <row r="24" spans="1:8" x14ac:dyDescent="0.25">
      <c r="A24" s="461"/>
      <c r="B24" s="461"/>
      <c r="C24" s="461"/>
      <c r="D24" s="461"/>
      <c r="E24" s="380"/>
      <c r="F24" s="362">
        <v>0</v>
      </c>
      <c r="G24" s="363">
        <v>0</v>
      </c>
      <c r="H24" s="363">
        <f t="shared" si="0"/>
        <v>0</v>
      </c>
    </row>
    <row r="25" spans="1:8" x14ac:dyDescent="0.25">
      <c r="A25" s="461"/>
      <c r="B25" s="461"/>
      <c r="C25" s="461"/>
      <c r="D25" s="461"/>
      <c r="E25" s="380"/>
      <c r="F25" s="362">
        <v>0</v>
      </c>
      <c r="G25" s="363">
        <v>0</v>
      </c>
      <c r="H25" s="363">
        <f t="shared" si="0"/>
        <v>0</v>
      </c>
    </row>
    <row r="26" spans="1:8" x14ac:dyDescent="0.25">
      <c r="A26" s="461"/>
      <c r="B26" s="461"/>
      <c r="C26" s="461"/>
      <c r="D26" s="461"/>
      <c r="E26" s="380"/>
      <c r="F26" s="362">
        <v>0</v>
      </c>
      <c r="G26" s="363">
        <v>0</v>
      </c>
      <c r="H26" s="363">
        <f t="shared" si="0"/>
        <v>0</v>
      </c>
    </row>
    <row r="27" spans="1:8" ht="12.75" customHeight="1" x14ac:dyDescent="0.25">
      <c r="A27" s="461"/>
      <c r="B27" s="461"/>
      <c r="C27" s="461"/>
      <c r="D27" s="461"/>
      <c r="E27" s="380"/>
      <c r="F27" s="362">
        <v>0</v>
      </c>
      <c r="G27" s="363">
        <v>0</v>
      </c>
      <c r="H27" s="363">
        <f t="shared" si="0"/>
        <v>0</v>
      </c>
    </row>
    <row r="28" spans="1:8" x14ac:dyDescent="0.25">
      <c r="A28" s="610"/>
      <c r="B28" s="610"/>
      <c r="C28" s="610"/>
      <c r="D28" s="610"/>
      <c r="E28" s="381"/>
      <c r="F28" s="370">
        <v>0</v>
      </c>
      <c r="G28" s="371">
        <v>0</v>
      </c>
      <c r="H28" s="371">
        <f t="shared" si="0"/>
        <v>0</v>
      </c>
    </row>
    <row r="29" spans="1:8" ht="14.4" thickBot="1" x14ac:dyDescent="0.3">
      <c r="A29" s="372" t="s">
        <v>357</v>
      </c>
      <c r="B29" s="372"/>
      <c r="C29" s="372"/>
      <c r="D29" s="372"/>
      <c r="E29" s="373" t="s">
        <v>345</v>
      </c>
      <c r="F29" s="374">
        <f>SUM(F12:F28)</f>
        <v>0</v>
      </c>
      <c r="G29" s="374">
        <f>SUM(G12:G28)</f>
        <v>0</v>
      </c>
      <c r="H29" s="374">
        <f>SUM(H12:H28)</f>
        <v>0</v>
      </c>
    </row>
    <row r="30" spans="1:8" ht="8.25" customHeight="1" x14ac:dyDescent="0.25">
      <c r="A30" s="454"/>
      <c r="B30" s="454"/>
      <c r="C30" s="454"/>
      <c r="D30" s="454"/>
      <c r="E30" s="454"/>
      <c r="F30" s="454"/>
      <c r="G30" s="454"/>
      <c r="H30" s="454"/>
    </row>
    <row r="31" spans="1:8" ht="27" customHeight="1" x14ac:dyDescent="0.25">
      <c r="B31" s="368"/>
      <c r="C31" s="367" t="s">
        <v>353</v>
      </c>
      <c r="D31" s="382" t="s">
        <v>360</v>
      </c>
      <c r="E31" s="609" t="s">
        <v>361</v>
      </c>
      <c r="F31" s="609"/>
      <c r="G31" s="601" t="s">
        <v>362</v>
      </c>
      <c r="H31" s="601"/>
    </row>
    <row r="32" spans="1:8" ht="13.8" x14ac:dyDescent="0.3">
      <c r="A32" s="7"/>
      <c r="B32" s="7"/>
      <c r="C32" s="7"/>
      <c r="E32" s="602"/>
      <c r="F32" s="602"/>
      <c r="G32" s="7"/>
      <c r="H32" s="7"/>
    </row>
    <row r="34" spans="4:4" ht="13.8" x14ac:dyDescent="0.3">
      <c r="D34" s="378"/>
    </row>
    <row r="35" spans="4:4" x14ac:dyDescent="0.25">
      <c r="D35" s="365"/>
    </row>
  </sheetData>
  <mergeCells count="37">
    <mergeCell ref="A2:D2"/>
    <mergeCell ref="A3:H3"/>
    <mergeCell ref="E2:H2"/>
    <mergeCell ref="C5:F5"/>
    <mergeCell ref="A4:H4"/>
    <mergeCell ref="A15:D15"/>
    <mergeCell ref="A16:D16"/>
    <mergeCell ref="A17:D17"/>
    <mergeCell ref="A18:D18"/>
    <mergeCell ref="A11:D11"/>
    <mergeCell ref="A12:D12"/>
    <mergeCell ref="A13:D13"/>
    <mergeCell ref="A14:D14"/>
    <mergeCell ref="A24:D24"/>
    <mergeCell ref="A25:D25"/>
    <mergeCell ref="A26:D26"/>
    <mergeCell ref="A19:D19"/>
    <mergeCell ref="A20:D20"/>
    <mergeCell ref="A21:D21"/>
    <mergeCell ref="A22:D22"/>
    <mergeCell ref="A23:D23"/>
    <mergeCell ref="A8:C8"/>
    <mergeCell ref="A9:C9"/>
    <mergeCell ref="A10:H10"/>
    <mergeCell ref="F8:F9"/>
    <mergeCell ref="D8:E8"/>
    <mergeCell ref="D9:E9"/>
    <mergeCell ref="A7:H7"/>
    <mergeCell ref="G31:H31"/>
    <mergeCell ref="E32:F32"/>
    <mergeCell ref="C6:F6"/>
    <mergeCell ref="H5:H6"/>
    <mergeCell ref="G5:G6"/>
    <mergeCell ref="A30:H30"/>
    <mergeCell ref="E31:F31"/>
    <mergeCell ref="A27:D27"/>
    <mergeCell ref="A28:D28"/>
  </mergeCells>
  <phoneticPr fontId="0" type="noConversion"/>
  <pageMargins left="0.75" right="0.75" top="1" bottom="1" header="0.5" footer="0.5"/>
  <pageSetup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Pay Req Rout</vt:lpstr>
      <vt:lpstr>Cert Part Pay</vt:lpstr>
      <vt:lpstr>CO Summary</vt:lpstr>
      <vt:lpstr>Sched Value</vt:lpstr>
      <vt:lpstr>Article 7</vt:lpstr>
      <vt:lpstr>Article 8</vt:lpstr>
      <vt:lpstr>Inventory</vt:lpstr>
      <vt:lpstr>MBE Report</vt:lpstr>
      <vt:lpstr>'Article 7'!Print_Area</vt:lpstr>
      <vt:lpstr>'Article 8'!Print_Area</vt:lpstr>
      <vt:lpstr>'Cert Part Pay'!Print_Area</vt:lpstr>
      <vt:lpstr>'CO Summary'!Print_Area</vt:lpstr>
      <vt:lpstr>Inventory!Print_Area</vt:lpstr>
      <vt:lpstr>'MBE Report'!Print_Area</vt:lpstr>
      <vt:lpstr>'Pay Req Rout'!Print_Area</vt:lpstr>
      <vt:lpstr>'Sched Value'!Print_Area</vt:lpstr>
    </vt:vector>
  </TitlesOfParts>
  <Company>UF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Howie Scot Ferguson</dc:creator>
  <cp:lastModifiedBy>Aniket Gupta</cp:lastModifiedBy>
  <cp:lastPrinted>2003-08-21T20:30:56Z</cp:lastPrinted>
  <dcterms:created xsi:type="dcterms:W3CDTF">1999-11-19T21:16:09Z</dcterms:created>
  <dcterms:modified xsi:type="dcterms:W3CDTF">2024-02-03T22:29:31Z</dcterms:modified>
</cp:coreProperties>
</file>