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4DD8A1CD-1F0C-44B7-A719-CC3249B0EB03}" xr6:coauthVersionLast="47" xr6:coauthVersionMax="47" xr10:uidLastSave="{00000000-0000-0000-0000-000000000000}"/>
  <bookViews>
    <workbookView xWindow="3348" yWindow="3348" windowWidth="17280" windowHeight="8880" firstSheet="2" activeTab="2"/>
  </bookViews>
  <sheets>
    <sheet name="Title page" sheetId="1" state="hidden" r:id="rId1"/>
    <sheet name="DATA TEXT" sheetId="8" state="hidden" r:id="rId2"/>
    <sheet name="DATA" sheetId="7" r:id="rId3"/>
    <sheet name="FOOTNOTE" sheetId="3" r:id="rId4"/>
    <sheet name="SOURCE DETAILS" sheetId="4" r:id="rId5"/>
    <sheet name="COMMENTARY" sheetId="5" r:id="rId6"/>
    <sheet name="LINKS" sheetId="6" r:id="rId7"/>
  </sheets>
  <definedNames>
    <definedName name="commentary">COMMENTARY!$A$2:$C$8</definedName>
    <definedName name="DATA">'DATA TEXT'!$C$4:$G$29</definedName>
    <definedName name="entry">'Title page'!$A$1:$L$2</definedName>
    <definedName name="Footnotes">FOOTNOTE!$A$1:$A$4</definedName>
    <definedName name="links">LINKS!$A$1:$D$3</definedName>
    <definedName name="list0">'Title page'!$A$5:$C$30</definedName>
    <definedName name="metadata">'SOURCE DETAILS'!$A$2:$C$17</definedName>
    <definedName name="sort0">'Title page'!$B$5:$C$30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7" l="1"/>
  <c r="F26" i="7"/>
  <c r="C5" i="8"/>
  <c r="E5" i="8"/>
  <c r="F5" i="8"/>
  <c r="G5" i="8"/>
  <c r="C6" i="8"/>
  <c r="E6" i="8"/>
  <c r="F6" i="8"/>
  <c r="G6" i="8"/>
  <c r="C7" i="8"/>
  <c r="E7" i="8"/>
  <c r="F7" i="8"/>
  <c r="G7" i="8"/>
  <c r="C8" i="8"/>
  <c r="E8" i="8"/>
  <c r="F8" i="8"/>
  <c r="G8" i="8"/>
  <c r="C9" i="8"/>
  <c r="E9" i="8"/>
  <c r="F9" i="8"/>
  <c r="G9" i="8"/>
  <c r="C10" i="8"/>
  <c r="E10" i="8"/>
  <c r="F10" i="8"/>
  <c r="G10" i="8"/>
  <c r="C11" i="8"/>
  <c r="E11" i="8"/>
  <c r="F11" i="8"/>
  <c r="G11" i="8"/>
  <c r="C12" i="8"/>
  <c r="E12" i="8"/>
  <c r="F12" i="8"/>
  <c r="G12" i="8"/>
  <c r="C13" i="8"/>
  <c r="E13" i="8"/>
  <c r="F13" i="8"/>
  <c r="G13" i="8"/>
  <c r="C14" i="8"/>
  <c r="E14" i="8"/>
  <c r="F14" i="8"/>
  <c r="G14" i="8"/>
  <c r="C15" i="8"/>
  <c r="E15" i="8"/>
  <c r="F15" i="8"/>
  <c r="G15" i="8"/>
  <c r="C16" i="8"/>
  <c r="E16" i="8"/>
  <c r="F16" i="8"/>
  <c r="G16" i="8"/>
  <c r="C17" i="8"/>
  <c r="E17" i="8"/>
  <c r="F17" i="8"/>
  <c r="G17" i="8"/>
  <c r="C18" i="8"/>
  <c r="E18" i="8"/>
  <c r="F18" i="8"/>
  <c r="G18" i="8"/>
  <c r="C19" i="8"/>
  <c r="E19" i="8"/>
  <c r="F19" i="8"/>
  <c r="G19" i="8"/>
  <c r="C20" i="8"/>
  <c r="E20" i="8"/>
  <c r="F20" i="8"/>
  <c r="G20" i="8"/>
  <c r="C21" i="8"/>
  <c r="E21" i="8"/>
  <c r="F21" i="8"/>
  <c r="G21" i="8"/>
  <c r="C22" i="8"/>
  <c r="E22" i="8"/>
  <c r="F22" i="8"/>
  <c r="G22" i="8"/>
  <c r="C23" i="8"/>
  <c r="E23" i="8"/>
  <c r="F23" i="8"/>
  <c r="G23" i="8"/>
  <c r="C24" i="8"/>
  <c r="E24" i="8"/>
  <c r="F24" i="8"/>
  <c r="G24" i="8"/>
  <c r="C25" i="8"/>
  <c r="E25" i="8"/>
  <c r="F25" i="8"/>
  <c r="G25" i="8"/>
  <c r="C26" i="8"/>
  <c r="E26" i="8"/>
  <c r="F26" i="8"/>
  <c r="G26" i="8"/>
  <c r="C27" i="8"/>
  <c r="E27" i="8"/>
  <c r="F27" i="8"/>
  <c r="G27" i="8"/>
  <c r="C28" i="8"/>
  <c r="E28" i="8"/>
  <c r="F28" i="8"/>
  <c r="G28" i="8"/>
  <c r="C29" i="8"/>
  <c r="E29" i="8"/>
  <c r="F29" i="8"/>
  <c r="G29" i="8"/>
</calcChain>
</file>

<file path=xl/sharedStrings.xml><?xml version="1.0" encoding="utf-8"?>
<sst xmlns="http://schemas.openxmlformats.org/spreadsheetml/2006/main" count="202" uniqueCount="111">
  <si>
    <t>TITLE</t>
  </si>
  <si>
    <t>DATALOCN</t>
  </si>
  <si>
    <t>SOURCE</t>
  </si>
  <si>
    <t>LAST UPDATED</t>
  </si>
  <si>
    <t>DESCRIPTION</t>
  </si>
  <si>
    <t>GEOGRAPHIC COVERAGE</t>
  </si>
  <si>
    <t>MEASURE</t>
  </si>
  <si>
    <t>UNITS</t>
  </si>
  <si>
    <t>START YEAR</t>
  </si>
  <si>
    <t>END YEAR</t>
  </si>
  <si>
    <t>FREQUENCY OF DATA PUBLICATION</t>
  </si>
  <si>
    <t xml:space="preserve"> </t>
  </si>
  <si>
    <t>DIM</t>
  </si>
  <si>
    <t>SUBJECT</t>
  </si>
  <si>
    <t>THEME</t>
  </si>
  <si>
    <t>CONTACT ADDRESS</t>
  </si>
  <si>
    <t>ADDRESS</t>
  </si>
  <si>
    <t>SITE NAME</t>
  </si>
  <si>
    <t>FILENAME</t>
  </si>
  <si>
    <t>COMMENTARY</t>
  </si>
  <si>
    <t>Internal</t>
  </si>
  <si>
    <t>SOURCE DETAILS</t>
  </si>
  <si>
    <t>PROBABLE MONTH OF NEXT UPDATE</t>
  </si>
  <si>
    <t>Forestry Commission</t>
  </si>
  <si>
    <t>WEBSITE</t>
  </si>
  <si>
    <t>http://www.forestry.gov.uk/</t>
  </si>
  <si>
    <t>TELEPHONE</t>
  </si>
  <si>
    <t>FAX</t>
  </si>
  <si>
    <t>EMAIL</t>
  </si>
  <si>
    <t>Footnotes</t>
  </si>
  <si>
    <t xml:space="preserve"> Figures may not sum to total because of rounding.   </t>
  </si>
  <si>
    <t xml:space="preserve">http://www.forestry.gov.uk </t>
  </si>
  <si>
    <t>ORDER</t>
  </si>
  <si>
    <t>SHORT TITLE</t>
  </si>
  <si>
    <t>SHORT SOURCE</t>
  </si>
  <si>
    <t>Environment</t>
  </si>
  <si>
    <t>Forestry</t>
  </si>
  <si>
    <t>SOURCE:</t>
  </si>
  <si>
    <t>Background</t>
  </si>
  <si>
    <t>1995</t>
  </si>
  <si>
    <t>Trends</t>
  </si>
  <si>
    <t>1980</t>
  </si>
  <si>
    <t>Forestry Commission,
231 Corstorphine Road,
Edinburgh,
Scotland,
EH12 7AT</t>
  </si>
  <si>
    <t>statistics@forestry.gsi.gov.uk</t>
  </si>
  <si>
    <t>15-20 years</t>
  </si>
  <si>
    <t>References</t>
  </si>
  <si>
    <t>1% sample of Scotland's productive forest over 2 hectares in area</t>
  </si>
  <si>
    <t>National Inventory for Woodland and Trees.</t>
  </si>
  <si>
    <t>http://www.forestry.gov.uk/website/PDF.nsf/pdf/fcin8.pdf/$FILE/fcin8.pdf</t>
  </si>
  <si>
    <t>The Forestry Commission homepage</t>
  </si>
  <si>
    <t>A summary report giving information about the most recent National Inventory for Woodland and Trees by the Forestry Commission.  Available as a PDF document. Regional results for Scotland are available on through the Forestry Commission internet site.</t>
  </si>
  <si>
    <t>The site contains regional results for the National Inventory for Woodland and Trees, as PDF documents.  Also contain information on the work and aims of the Forestry Commission.</t>
  </si>
  <si>
    <t>0131 314 6337</t>
  </si>
  <si>
    <t>0131 316 4344</t>
  </si>
  <si>
    <t xml:space="preserve">The Executive's Scottish Forestry Strategy reaffirms the policy for continuing to restore Scotland's woodland cover, from the current 17% to an envisaged 25% by the middle of the century. The amount and type of forest is of significant environmental importance. The extent and nature of forestry has wide ranging effects on the bio-physical and socio-economic environment. It is an indication of the potential for the development of sustainable paper and timber production, in concert with many other environmental and social benefits, including support for Scotland's infrastructure for recreation and rural tourism. </t>
  </si>
  <si>
    <t>The area of high forest increased by 39% between the 1980 Census and 1995 National Inventory, when converted to a consistent base. Sitka Spruce, Scots Pine and Lodgepole pine remain the principal species.</t>
  </si>
  <si>
    <t>Area in thousand hectares of high forest by principal species.</t>
  </si>
  <si>
    <t>Change (%)</t>
  </si>
  <si>
    <t>1980 Census Woodland Area (ha) (1)</t>
  </si>
  <si>
    <t xml:space="preserve">1995 Inventory Woodland Area (ha) (2) </t>
  </si>
  <si>
    <t>Comparison of high forest area between 1980 Census and 1995 National Inventory</t>
  </si>
  <si>
    <t xml:space="preserve">Area of productive forest by species. </t>
  </si>
  <si>
    <t>Thousands of hectares; percentage.</t>
  </si>
  <si>
    <t>id</t>
  </si>
  <si>
    <t>metaname</t>
  </si>
  <si>
    <t>metavalue</t>
  </si>
  <si>
    <r>
      <t xml:space="preserve">The Forestry Commission has conducted a number of national woodland surveys since 1924 at a 15-20 year interval.  The most recent of these was the 1995 National Inventory of Woodland and Trees </t>
    </r>
    <r>
      <rPr>
        <vertAlign val="superscript"/>
        <sz val="10"/>
        <rFont val="Arial"/>
        <family val="2"/>
      </rPr>
      <t>(1)</t>
    </r>
    <r>
      <rPr>
        <sz val="10"/>
        <rFont val="Arial"/>
        <family val="2"/>
      </rPr>
      <t xml:space="preserve">.  </t>
    </r>
  </si>
  <si>
    <t>(1) Forestry Commission (1998) "National Inventory of Woodland and Trees".  (See links.)</t>
  </si>
  <si>
    <t>same</t>
  </si>
  <si>
    <t>FORESTRYcomparisonhighforestarea.xls</t>
  </si>
  <si>
    <t>Comparison high forest area between 1980 Census 1995 National Inventory</t>
  </si>
  <si>
    <t xml:space="preserve">Comparison of high forest area between 1980 and 1995 </t>
  </si>
  <si>
    <t>sort0</t>
  </si>
  <si>
    <t>Conifer - Scots pine</t>
  </si>
  <si>
    <t>Conifer - Corsican pine</t>
  </si>
  <si>
    <t>Conifer - Lodgepole pine</t>
  </si>
  <si>
    <t>Conifer - Sitka spruce</t>
  </si>
  <si>
    <t>Conifer - Norway spruce</t>
  </si>
  <si>
    <t>Conifer - European larch</t>
  </si>
  <si>
    <t>Conifer - Jap/Hybird larch</t>
  </si>
  <si>
    <t>Conifer - Douglas fir</t>
  </si>
  <si>
    <t>Conifer - Other conifers</t>
  </si>
  <si>
    <t>Conifer - Mixed conifers</t>
  </si>
  <si>
    <t>Conifer - Total conifers</t>
  </si>
  <si>
    <t>Broadleaf - Oak</t>
  </si>
  <si>
    <t>Broadleaf - Beech</t>
  </si>
  <si>
    <t>Broadleaf - Sycamore</t>
  </si>
  <si>
    <t>Broadleaf - Ash</t>
  </si>
  <si>
    <t>Broadleaf - Birch</t>
  </si>
  <si>
    <t>Broadleaf - Poplar</t>
  </si>
  <si>
    <t>Broadleaf - Sweet chestnut</t>
  </si>
  <si>
    <t>Broadleaf - Elm</t>
  </si>
  <si>
    <t>Broadleaf - Other broadleaves</t>
  </si>
  <si>
    <t>Broadleaf - Mixed broadleaves</t>
  </si>
  <si>
    <t>Broadleaf - Total broadleaves</t>
  </si>
  <si>
    <t>Total - Total all species</t>
  </si>
  <si>
    <t>Total - Felled</t>
  </si>
  <si>
    <t>Total - Total High Forest</t>
  </si>
  <si>
    <t>Tree Species</t>
  </si>
  <si>
    <t>23,397</t>
  </si>
  <si>
    <t>(2) The above figures from the 1995 Inventory exclude the Western and Northern Isles, and woodland between 0.1 and &lt;0.25 ha, thereby matching the scope of the 1980 Census.</t>
  </si>
  <si>
    <t>Unknown</t>
  </si>
  <si>
    <t>November 2001</t>
  </si>
  <si>
    <t>CHART</t>
  </si>
  <si>
    <t>CHANGES</t>
  </si>
  <si>
    <t>(1) In the 1980 Census the areas assigned to species included any associated open space such as roads and rides. In the Inventory open spaces are separately identified and the overall proportion is 10.5%. To obtain meaningful comparisons between the two datasets the 1980 Census data have therefore been reduced by 10.5%.</t>
  </si>
  <si>
    <t>There has been a large increase in the area of productive broadleaves to over 200,000 hectares. The increase in broadleaf forest can be partly attributed to the Broadleaved Woodland Grant Scheme and its 1988 successor the Woodland Grant Scheme, but it is now thought that the 1980 Census understated the true area at that date.</t>
  </si>
  <si>
    <t>METATAGS</t>
  </si>
  <si>
    <t>numeric</t>
  </si>
  <si>
    <t>Correction to figures being displayed.</t>
  </si>
  <si>
    <t>The area of productive conifers increased by 33% between 1980 and 1995. The greatest percentage increases was in the area of Sitka Spruce.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</si>
</sst>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Times New Roman"/>
    </font>
    <font>
      <sz val="10"/>
      <name val="Times New Roman"/>
    </font>
    <font>
      <u/>
      <sz val="10"/>
      <color indexed="12"/>
      <name val="Times New Roman"/>
    </font>
    <font>
      <b/>
      <sz val="10"/>
      <name val="Arial"/>
      <family val="2"/>
    </font>
    <font>
      <sz val="10"/>
      <name val="Arial"/>
      <family val="2"/>
    </font>
    <font>
      <u/>
      <sz val="10"/>
      <color indexed="12"/>
      <name val="Arial"/>
      <family val="2"/>
    </font>
    <font>
      <vertAlign val="superscript"/>
      <sz val="10"/>
      <name val="Arial"/>
      <family val="2"/>
    </font>
    <font>
      <sz val="10"/>
      <name val="Arial"/>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s>
  <cellStyleXfs count="5">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9" fontId="1" fillId="0" borderId="0" applyFont="0" applyFill="0" applyBorder="0" applyAlignment="0" applyProtection="0"/>
  </cellStyleXfs>
  <cellXfs count="64">
    <xf numFmtId="0" fontId="0" fillId="0" borderId="0" xfId="0"/>
    <xf numFmtId="0" fontId="4" fillId="0" borderId="0" xfId="0" applyFont="1"/>
    <xf numFmtId="0" fontId="4" fillId="0" borderId="0"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5" fillId="0" borderId="1" xfId="1" applyFont="1" applyBorder="1" applyAlignment="1" applyProtection="1">
      <alignment vertical="top" wrapText="1"/>
    </xf>
    <xf numFmtId="0" fontId="4" fillId="0" borderId="0" xfId="0" applyFont="1" applyAlignment="1">
      <alignment vertical="top"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Fill="1" applyBorder="1" applyAlignment="1">
      <alignment vertical="top"/>
    </xf>
    <xf numFmtId="0" fontId="4" fillId="0" borderId="0" xfId="0" applyFont="1" applyBorder="1" applyAlignment="1">
      <alignment vertical="top"/>
    </xf>
    <xf numFmtId="0" fontId="4" fillId="0" borderId="0" xfId="3" applyFont="1" applyFill="1" applyBorder="1" applyAlignment="1">
      <alignment vertical="top"/>
    </xf>
    <xf numFmtId="0" fontId="3" fillId="0" borderId="0" xfId="0" applyFont="1" applyAlignment="1">
      <alignment vertical="top" wrapText="1"/>
    </xf>
    <xf numFmtId="0" fontId="4" fillId="0" borderId="0" xfId="3" applyFont="1" applyFill="1"/>
    <xf numFmtId="0" fontId="3" fillId="0" borderId="0" xfId="0" applyFont="1" applyFill="1" applyBorder="1"/>
    <xf numFmtId="0" fontId="4" fillId="0" borderId="0" xfId="0" applyFont="1" applyFill="1" applyBorder="1" applyAlignment="1">
      <alignment horizontal="justify"/>
    </xf>
    <xf numFmtId="0" fontId="4" fillId="0" borderId="0" xfId="0" applyFont="1" applyFill="1" applyBorder="1"/>
    <xf numFmtId="0" fontId="3" fillId="0" borderId="0" xfId="0" applyFont="1" applyFill="1" applyBorder="1" applyAlignment="1">
      <alignment vertical="top" wrapText="1"/>
    </xf>
    <xf numFmtId="0" fontId="4" fillId="0" borderId="0" xfId="0" applyFont="1" applyFill="1" applyBorder="1" applyAlignment="1">
      <alignment horizontal="justify" vertical="top" wrapText="1"/>
    </xf>
    <xf numFmtId="0" fontId="4" fillId="0" borderId="0" xfId="0" applyFont="1" applyFill="1" applyBorder="1" applyAlignment="1">
      <alignment vertical="top" wrapText="1"/>
    </xf>
    <xf numFmtId="0" fontId="3" fillId="0" borderId="0" xfId="0" applyFont="1" applyFill="1" applyBorder="1" applyAlignment="1">
      <alignment horizontal="justify" vertical="top" wrapText="1"/>
    </xf>
    <xf numFmtId="0" fontId="4" fillId="0" borderId="0" xfId="3" applyFont="1" applyFill="1" applyBorder="1" applyAlignment="1">
      <alignment vertical="top" wrapText="1"/>
    </xf>
    <xf numFmtId="49" fontId="4" fillId="0" borderId="1" xfId="0" applyNumberFormat="1" applyFont="1" applyFill="1" applyBorder="1" applyAlignment="1">
      <alignment horizontal="left" vertical="top" wrapText="1"/>
    </xf>
    <xf numFmtId="0" fontId="3" fillId="0" borderId="1" xfId="1" applyFont="1" applyBorder="1" applyAlignment="1" applyProtection="1">
      <alignment vertical="top" wrapText="1"/>
    </xf>
    <xf numFmtId="0" fontId="4" fillId="0" borderId="0" xfId="0" applyFont="1" applyBorder="1" applyAlignment="1">
      <alignment horizontal="justify" vertical="top" wrapText="1"/>
    </xf>
    <xf numFmtId="0" fontId="4" fillId="2" borderId="2" xfId="2" applyFont="1" applyFill="1" applyBorder="1"/>
    <xf numFmtId="0" fontId="3" fillId="2" borderId="3" xfId="2" applyFont="1" applyFill="1" applyBorder="1"/>
    <xf numFmtId="0" fontId="3" fillId="3" borderId="4" xfId="2" applyFont="1" applyFill="1" applyBorder="1"/>
    <xf numFmtId="0" fontId="3" fillId="4" borderId="5" xfId="2" applyFont="1" applyFill="1" applyBorder="1" applyAlignment="1">
      <alignment horizontal="center" vertical="top" wrapText="1"/>
    </xf>
    <xf numFmtId="0" fontId="3" fillId="4" borderId="6" xfId="2" applyFont="1" applyFill="1" applyBorder="1" applyAlignment="1">
      <alignment horizontal="center" vertical="top" wrapText="1"/>
    </xf>
    <xf numFmtId="49" fontId="4" fillId="0" borderId="0" xfId="0" applyNumberFormat="1" applyFont="1" applyFill="1" applyBorder="1" applyAlignment="1">
      <alignment vertical="top" wrapText="1"/>
    </xf>
    <xf numFmtId="0" fontId="4" fillId="0" borderId="0" xfId="0" applyFont="1" applyFill="1"/>
    <xf numFmtId="0" fontId="4" fillId="0" borderId="1" xfId="0" applyFont="1" applyFill="1" applyBorder="1" applyAlignment="1">
      <alignment horizontal="left" vertical="top" wrapText="1"/>
    </xf>
    <xf numFmtId="0" fontId="4" fillId="0" borderId="1" xfId="0" applyFont="1" applyFill="1" applyBorder="1"/>
    <xf numFmtId="49" fontId="5" fillId="0" borderId="1" xfId="1" applyNumberFormat="1" applyFont="1" applyFill="1" applyBorder="1" applyAlignment="1" applyProtection="1"/>
    <xf numFmtId="49" fontId="5" fillId="0" borderId="1" xfId="1" applyNumberFormat="1" applyFont="1" applyFill="1" applyBorder="1" applyAlignment="1" applyProtection="1">
      <alignment horizontal="left" vertical="top" wrapText="1"/>
    </xf>
    <xf numFmtId="49"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4" fillId="0" borderId="0" xfId="0" applyFont="1" applyFill="1" applyAlignment="1">
      <alignment vertical="top" wrapText="1"/>
    </xf>
    <xf numFmtId="49" fontId="4" fillId="0" borderId="0" xfId="0" applyNumberFormat="1" applyFont="1" applyFill="1" applyAlignment="1">
      <alignment vertical="top" wrapText="1"/>
    </xf>
    <xf numFmtId="0" fontId="4" fillId="0" borderId="0" xfId="2" applyFont="1" applyFill="1" applyBorder="1" applyAlignment="1">
      <alignment horizontal="center" vertical="top" wrapText="1"/>
    </xf>
    <xf numFmtId="0" fontId="4" fillId="0" borderId="0" xfId="2" applyFont="1" applyFill="1" applyBorder="1" applyAlignment="1">
      <alignment vertical="top" wrapText="1"/>
    </xf>
    <xf numFmtId="0" fontId="4" fillId="0" borderId="0" xfId="2" applyFont="1" applyFill="1" applyBorder="1" applyAlignment="1">
      <alignment vertical="top"/>
    </xf>
    <xf numFmtId="0" fontId="4" fillId="0" borderId="0" xfId="0" applyFont="1" applyFill="1" applyBorder="1" applyAlignment="1">
      <alignment horizontal="right" vertical="top" wrapText="1"/>
    </xf>
    <xf numFmtId="0" fontId="4" fillId="0" borderId="0" xfId="2" applyFont="1"/>
    <xf numFmtId="0" fontId="4" fillId="0" borderId="0" xfId="2" applyFont="1" applyAlignment="1">
      <alignment horizontal="center" vertical="top" wrapText="1"/>
    </xf>
    <xf numFmtId="0" fontId="4" fillId="4" borderId="7" xfId="2" applyFont="1" applyFill="1" applyBorder="1"/>
    <xf numFmtId="0" fontId="4" fillId="4" borderId="8" xfId="2" applyFont="1" applyFill="1" applyBorder="1"/>
    <xf numFmtId="3" fontId="4" fillId="4" borderId="7" xfId="2" applyNumberFormat="1" applyFont="1" applyFill="1" applyBorder="1" applyAlignment="1">
      <alignment horizontal="right"/>
    </xf>
    <xf numFmtId="1" fontId="4" fillId="4" borderId="9" xfId="4" applyNumberFormat="1" applyFont="1" applyFill="1" applyBorder="1" applyAlignment="1">
      <alignment horizontal="right"/>
    </xf>
    <xf numFmtId="3" fontId="4" fillId="4" borderId="8" xfId="2" applyNumberFormat="1" applyFont="1" applyFill="1" applyBorder="1" applyAlignment="1">
      <alignment horizontal="right"/>
    </xf>
    <xf numFmtId="0" fontId="4" fillId="4" borderId="10" xfId="2" applyFont="1" applyFill="1" applyBorder="1" applyAlignment="1">
      <alignment horizontal="right"/>
    </xf>
    <xf numFmtId="3" fontId="4" fillId="2" borderId="2" xfId="2" applyNumberFormat="1" applyFont="1" applyFill="1" applyBorder="1" applyAlignment="1">
      <alignment horizontal="right"/>
    </xf>
    <xf numFmtId="0" fontId="4" fillId="2" borderId="11" xfId="2" applyFont="1" applyFill="1" applyBorder="1" applyAlignment="1">
      <alignment horizontal="right"/>
    </xf>
    <xf numFmtId="0" fontId="4" fillId="4" borderId="9" xfId="2" applyFont="1" applyFill="1" applyBorder="1" applyAlignment="1">
      <alignment horizontal="right"/>
    </xf>
    <xf numFmtId="3" fontId="3" fillId="2" borderId="3" xfId="2" applyNumberFormat="1" applyFont="1" applyFill="1" applyBorder="1" applyAlignment="1">
      <alignment horizontal="right"/>
    </xf>
    <xf numFmtId="0" fontId="3" fillId="2" borderId="12" xfId="2" applyFont="1" applyFill="1" applyBorder="1" applyAlignment="1">
      <alignment horizontal="right"/>
    </xf>
    <xf numFmtId="3" fontId="3" fillId="3" borderId="4" xfId="2" applyNumberFormat="1" applyFont="1" applyFill="1" applyBorder="1" applyAlignment="1">
      <alignment horizontal="right"/>
    </xf>
    <xf numFmtId="0" fontId="3" fillId="3" borderId="13" xfId="2" applyFont="1" applyFill="1" applyBorder="1" applyAlignment="1">
      <alignment horizontal="right"/>
    </xf>
    <xf numFmtId="3" fontId="4" fillId="0" borderId="0" xfId="2" applyNumberFormat="1" applyFont="1"/>
    <xf numFmtId="0" fontId="3" fillId="0" borderId="0" xfId="2" applyFont="1"/>
    <xf numFmtId="49" fontId="4" fillId="0" borderId="1" xfId="0" quotePrefix="1" applyNumberFormat="1" applyFont="1" applyFill="1" applyBorder="1" applyAlignment="1">
      <alignment horizontal="left" vertical="top" wrapText="1"/>
    </xf>
  </cellXfs>
  <cellStyles count="5">
    <cellStyle name="Hyperlink" xfId="1" builtinId="8"/>
    <cellStyle name="Normal" xfId="0" builtinId="0"/>
    <cellStyle name="Normal_NEW COMPARISON TABLE" xfId="2"/>
    <cellStyle name="Normal_Sheet5"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tatistics@forestry.gsi.gov.uk" TargetMode="External"/><Relationship Id="rId1" Type="http://schemas.openxmlformats.org/officeDocument/2006/relationships/hyperlink" Target="http://www.forestry.gov.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forestry.gov.uk/" TargetMode="External"/><Relationship Id="rId1" Type="http://schemas.openxmlformats.org/officeDocument/2006/relationships/hyperlink" Target="http://www.forestry.gov.uk/website/PDF.nsf/pdf/fcin8.pdf/$FILE/fcin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workbookViewId="0"/>
  </sheetViews>
  <sheetFormatPr defaultColWidth="9.33203125" defaultRowHeight="13.2" x14ac:dyDescent="0.25"/>
  <cols>
    <col min="1" max="1" width="13" style="7" bestFit="1" customWidth="1"/>
    <col min="2" max="2" width="12.77734375" style="9" bestFit="1" customWidth="1"/>
    <col min="3" max="3" width="10.109375" style="10" bestFit="1" customWidth="1"/>
    <col min="4" max="4" width="16.77734375" style="10" bestFit="1" customWidth="1"/>
    <col min="5" max="5" width="10.77734375" style="10" bestFit="1" customWidth="1"/>
    <col min="6" max="6" width="8.77734375" style="10" bestFit="1" customWidth="1"/>
    <col min="7" max="7" width="7.77734375" style="10" customWidth="1"/>
    <col min="8" max="8" width="5.109375" style="10" bestFit="1" customWidth="1"/>
    <col min="9" max="9" width="20" style="10" bestFit="1" customWidth="1"/>
    <col min="10" max="10" width="16.6640625" style="10" customWidth="1"/>
    <col min="11" max="11" width="21.44140625" style="10" customWidth="1"/>
    <col min="12" max="12" width="11.44140625" style="10" bestFit="1" customWidth="1"/>
    <col min="13" max="16384" width="9.33203125" style="10"/>
  </cols>
  <sheetData>
    <row r="1" spans="1:12" ht="39.6" x14ac:dyDescent="0.25">
      <c r="A1" s="8" t="s">
        <v>13</v>
      </c>
      <c r="B1" s="8" t="s">
        <v>14</v>
      </c>
      <c r="C1" s="8" t="s">
        <v>32</v>
      </c>
      <c r="D1" s="8" t="s">
        <v>0</v>
      </c>
      <c r="E1" s="8" t="s">
        <v>33</v>
      </c>
      <c r="F1" s="8" t="s">
        <v>34</v>
      </c>
      <c r="G1" s="8" t="s">
        <v>1</v>
      </c>
      <c r="H1" s="8" t="s">
        <v>12</v>
      </c>
      <c r="I1" s="8" t="s">
        <v>18</v>
      </c>
      <c r="J1" s="8" t="s">
        <v>107</v>
      </c>
      <c r="K1" s="14" t="s">
        <v>103</v>
      </c>
      <c r="L1" s="14" t="s">
        <v>104</v>
      </c>
    </row>
    <row r="2" spans="1:12" ht="79.2" x14ac:dyDescent="0.25">
      <c r="A2" s="2" t="s">
        <v>35</v>
      </c>
      <c r="B2" s="2" t="s">
        <v>36</v>
      </c>
      <c r="C2" s="10">
        <v>400</v>
      </c>
      <c r="D2" s="10" t="s">
        <v>60</v>
      </c>
      <c r="E2" s="10" t="s">
        <v>71</v>
      </c>
      <c r="F2" s="2" t="s">
        <v>23</v>
      </c>
      <c r="G2" s="2" t="s">
        <v>20</v>
      </c>
      <c r="H2" s="2">
        <v>1</v>
      </c>
      <c r="I2" s="2" t="s">
        <v>69</v>
      </c>
      <c r="J2" s="10" t="s">
        <v>70</v>
      </c>
      <c r="L2" s="10" t="s">
        <v>109</v>
      </c>
    </row>
    <row r="4" spans="1:12" x14ac:dyDescent="0.25">
      <c r="C4" s="2"/>
      <c r="D4" s="2"/>
      <c r="J4" s="8"/>
      <c r="K4" s="6"/>
      <c r="L4" s="6"/>
    </row>
    <row r="5" spans="1:12" x14ac:dyDescent="0.25">
      <c r="A5" s="42" t="s">
        <v>98</v>
      </c>
      <c r="B5" s="42" t="s">
        <v>68</v>
      </c>
      <c r="C5" s="10" t="s">
        <v>108</v>
      </c>
    </row>
    <row r="6" spans="1:12" ht="26.4" x14ac:dyDescent="0.25">
      <c r="A6" s="43" t="s">
        <v>74</v>
      </c>
      <c r="B6" s="43" t="s">
        <v>74</v>
      </c>
      <c r="C6" s="10">
        <v>1</v>
      </c>
    </row>
    <row r="7" spans="1:12" ht="26.4" x14ac:dyDescent="0.25">
      <c r="A7" s="43" t="s">
        <v>80</v>
      </c>
      <c r="B7" s="43" t="s">
        <v>80</v>
      </c>
      <c r="C7" s="10">
        <v>2</v>
      </c>
    </row>
    <row r="8" spans="1:12" ht="39.6" x14ac:dyDescent="0.25">
      <c r="A8" s="43" t="s">
        <v>78</v>
      </c>
      <c r="B8" s="43" t="s">
        <v>78</v>
      </c>
      <c r="C8" s="10">
        <v>3</v>
      </c>
    </row>
    <row r="9" spans="1:12" ht="39.6" x14ac:dyDescent="0.25">
      <c r="A9" s="43" t="s">
        <v>79</v>
      </c>
      <c r="B9" s="43" t="s">
        <v>79</v>
      </c>
      <c r="C9" s="10">
        <v>4</v>
      </c>
    </row>
    <row r="10" spans="1:12" ht="39.6" x14ac:dyDescent="0.25">
      <c r="A10" s="43" t="s">
        <v>75</v>
      </c>
      <c r="B10" s="43" t="s">
        <v>75</v>
      </c>
      <c r="C10" s="10">
        <v>5</v>
      </c>
    </row>
    <row r="11" spans="1:12" ht="39.6" x14ac:dyDescent="0.25">
      <c r="A11" s="43" t="s">
        <v>77</v>
      </c>
      <c r="B11" s="43" t="s">
        <v>77</v>
      </c>
      <c r="C11" s="10">
        <v>6</v>
      </c>
    </row>
    <row r="12" spans="1:12" ht="26.4" x14ac:dyDescent="0.25">
      <c r="A12" s="43" t="s">
        <v>76</v>
      </c>
      <c r="B12" s="43" t="s">
        <v>76</v>
      </c>
      <c r="C12" s="10">
        <v>7</v>
      </c>
    </row>
    <row r="13" spans="1:12" ht="26.4" x14ac:dyDescent="0.25">
      <c r="A13" s="43" t="s">
        <v>73</v>
      </c>
      <c r="B13" s="43" t="s">
        <v>73</v>
      </c>
      <c r="C13" s="10">
        <v>8</v>
      </c>
    </row>
    <row r="14" spans="1:12" ht="26.4" x14ac:dyDescent="0.25">
      <c r="A14" s="43" t="s">
        <v>81</v>
      </c>
      <c r="B14" s="43" t="s">
        <v>81</v>
      </c>
      <c r="C14" s="10">
        <v>9</v>
      </c>
    </row>
    <row r="15" spans="1:12" ht="26.4" x14ac:dyDescent="0.25">
      <c r="A15" s="43" t="s">
        <v>82</v>
      </c>
      <c r="B15" s="43" t="s">
        <v>82</v>
      </c>
      <c r="C15" s="10">
        <v>10</v>
      </c>
    </row>
    <row r="16" spans="1:12" ht="26.4" x14ac:dyDescent="0.25">
      <c r="A16" s="43" t="s">
        <v>83</v>
      </c>
      <c r="B16" s="43" t="s">
        <v>83</v>
      </c>
      <c r="C16" s="10">
        <v>11</v>
      </c>
    </row>
    <row r="17" spans="1:3" ht="26.4" x14ac:dyDescent="0.25">
      <c r="A17" s="43" t="s">
        <v>87</v>
      </c>
      <c r="B17" s="43" t="s">
        <v>87</v>
      </c>
      <c r="C17" s="10">
        <v>12</v>
      </c>
    </row>
    <row r="18" spans="1:3" ht="26.4" x14ac:dyDescent="0.25">
      <c r="A18" s="43" t="s">
        <v>85</v>
      </c>
      <c r="B18" s="43" t="s">
        <v>85</v>
      </c>
      <c r="C18" s="10">
        <v>13</v>
      </c>
    </row>
    <row r="19" spans="1:3" ht="26.4" x14ac:dyDescent="0.25">
      <c r="A19" s="43" t="s">
        <v>88</v>
      </c>
      <c r="B19" s="43" t="s">
        <v>88</v>
      </c>
      <c r="C19" s="10">
        <v>14</v>
      </c>
    </row>
    <row r="20" spans="1:3" ht="26.4" x14ac:dyDescent="0.25">
      <c r="A20" s="43" t="s">
        <v>91</v>
      </c>
      <c r="B20" s="43" t="s">
        <v>91</v>
      </c>
      <c r="C20" s="10">
        <v>15</v>
      </c>
    </row>
    <row r="21" spans="1:3" ht="26.4" x14ac:dyDescent="0.25">
      <c r="A21" s="43" t="s">
        <v>84</v>
      </c>
      <c r="B21" s="43" t="s">
        <v>84</v>
      </c>
      <c r="C21" s="10">
        <v>16</v>
      </c>
    </row>
    <row r="22" spans="1:3" ht="26.4" x14ac:dyDescent="0.25">
      <c r="A22" s="43" t="s">
        <v>89</v>
      </c>
      <c r="B22" s="43" t="s">
        <v>89</v>
      </c>
      <c r="C22" s="10">
        <v>17</v>
      </c>
    </row>
    <row r="23" spans="1:3" ht="39.6" x14ac:dyDescent="0.25">
      <c r="A23" s="43" t="s">
        <v>90</v>
      </c>
      <c r="B23" s="43" t="s">
        <v>90</v>
      </c>
      <c r="C23" s="10">
        <v>18</v>
      </c>
    </row>
    <row r="24" spans="1:3" ht="26.4" x14ac:dyDescent="0.25">
      <c r="A24" s="43" t="s">
        <v>86</v>
      </c>
      <c r="B24" s="43" t="s">
        <v>86</v>
      </c>
      <c r="C24" s="10">
        <v>19</v>
      </c>
    </row>
    <row r="25" spans="1:3" ht="39.6" x14ac:dyDescent="0.25">
      <c r="A25" s="43" t="s">
        <v>92</v>
      </c>
      <c r="B25" s="43" t="s">
        <v>92</v>
      </c>
      <c r="C25" s="10">
        <v>20</v>
      </c>
    </row>
    <row r="26" spans="1:3" ht="39.6" x14ac:dyDescent="0.25">
      <c r="A26" s="43" t="s">
        <v>93</v>
      </c>
      <c r="B26" s="43" t="s">
        <v>93</v>
      </c>
      <c r="C26" s="10">
        <v>21</v>
      </c>
    </row>
    <row r="27" spans="1:3" ht="39.6" x14ac:dyDescent="0.25">
      <c r="A27" s="43" t="s">
        <v>94</v>
      </c>
      <c r="B27" s="43" t="s">
        <v>94</v>
      </c>
      <c r="C27" s="10">
        <v>22</v>
      </c>
    </row>
    <row r="28" spans="1:3" ht="26.4" x14ac:dyDescent="0.25">
      <c r="A28" s="43" t="s">
        <v>95</v>
      </c>
      <c r="B28" s="43" t="s">
        <v>95</v>
      </c>
      <c r="C28" s="10">
        <v>23</v>
      </c>
    </row>
    <row r="29" spans="1:3" x14ac:dyDescent="0.25">
      <c r="A29" s="43" t="s">
        <v>96</v>
      </c>
      <c r="B29" s="43" t="s">
        <v>96</v>
      </c>
      <c r="C29" s="10">
        <v>24</v>
      </c>
    </row>
    <row r="30" spans="1:3" ht="26.4" x14ac:dyDescent="0.25">
      <c r="A30" s="43" t="s">
        <v>97</v>
      </c>
      <c r="B30" s="43" t="s">
        <v>97</v>
      </c>
      <c r="C30" s="10">
        <v>25</v>
      </c>
    </row>
  </sheetData>
  <pageMargins left="0.22" right="0.26" top="1" bottom="1" header="0.5" footer="0.5"/>
  <pageSetup paperSize="9" scale="90"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G32"/>
  <sheetViews>
    <sheetView workbookViewId="0">
      <selection activeCell="D1" sqref="D1"/>
    </sheetView>
  </sheetViews>
  <sheetFormatPr defaultColWidth="9.33203125" defaultRowHeight="13.2" x14ac:dyDescent="0.25"/>
  <cols>
    <col min="1" max="3" width="5.6640625" style="21" customWidth="1"/>
    <col min="4" max="4" width="33.109375" style="21" customWidth="1"/>
    <col min="5" max="6" width="24.109375" style="21" customWidth="1"/>
    <col min="7" max="7" width="12.44140625" style="21" bestFit="1" customWidth="1"/>
    <col min="8" max="8" width="8.44140625" style="21" bestFit="1" customWidth="1"/>
    <col min="9" max="16384" width="9.33203125" style="21"/>
  </cols>
  <sheetData>
    <row r="1" spans="3:7" s="11" customFormat="1" x14ac:dyDescent="0.25">
      <c r="D1" s="44" t="s">
        <v>60</v>
      </c>
      <c r="E1" s="44"/>
    </row>
    <row r="2" spans="3:7" s="11" customFormat="1" x14ac:dyDescent="0.25">
      <c r="D2" s="11" t="s">
        <v>37</v>
      </c>
      <c r="E2" s="13" t="s">
        <v>23</v>
      </c>
    </row>
    <row r="4" spans="3:7" ht="26.4" x14ac:dyDescent="0.25">
      <c r="C4" s="21" t="s">
        <v>72</v>
      </c>
      <c r="D4" s="42" t="s">
        <v>98</v>
      </c>
      <c r="E4" s="42" t="s">
        <v>58</v>
      </c>
      <c r="F4" s="42" t="s">
        <v>59</v>
      </c>
      <c r="G4" s="42" t="s">
        <v>57</v>
      </c>
    </row>
    <row r="5" spans="3:7" x14ac:dyDescent="0.25">
      <c r="C5" s="21">
        <f>VLOOKUP(D5,sort0,2,FALSE)</f>
        <v>1</v>
      </c>
      <c r="D5" s="43" t="s">
        <v>74</v>
      </c>
      <c r="E5" s="45" t="str">
        <f>TEXT(DATA!E5,"#,##0")</f>
        <v>2,995</v>
      </c>
      <c r="F5" s="45" t="str">
        <f>TEXT(DATA!F5,"#,##0")</f>
        <v>2,200</v>
      </c>
      <c r="G5" s="45" t="str">
        <f>TEXT(DATA!G5,"#,##0")</f>
        <v>-27</v>
      </c>
    </row>
    <row r="6" spans="3:7" x14ac:dyDescent="0.25">
      <c r="C6" s="21">
        <f t="shared" ref="C6:C29" si="0">VLOOKUP(D6,sort0,2,FALSE)</f>
        <v>2</v>
      </c>
      <c r="D6" s="43" t="s">
        <v>80</v>
      </c>
      <c r="E6" s="45" t="str">
        <f>TEXT(DATA!E6,"#,##0")</f>
        <v>10,407</v>
      </c>
      <c r="F6" s="45" t="str">
        <f>TEXT(DATA!F6,"#,##0")</f>
        <v>10,474</v>
      </c>
      <c r="G6" s="45" t="str">
        <f>TEXT(DATA!G6,"#,##0")</f>
        <v>1</v>
      </c>
    </row>
    <row r="7" spans="3:7" x14ac:dyDescent="0.25">
      <c r="C7" s="21">
        <f t="shared" si="0"/>
        <v>3</v>
      </c>
      <c r="D7" s="43" t="s">
        <v>78</v>
      </c>
      <c r="E7" s="45" t="str">
        <f>TEXT(DATA!E7,"#,##0")</f>
        <v>14,282</v>
      </c>
      <c r="F7" s="45" t="str">
        <f>TEXT(DATA!F7,"#,##0")</f>
        <v>8,778</v>
      </c>
      <c r="G7" s="45" t="str">
        <f>TEXT(DATA!G7,"#,##0")</f>
        <v>-39</v>
      </c>
    </row>
    <row r="8" spans="3:7" x14ac:dyDescent="0.25">
      <c r="C8" s="21">
        <f t="shared" si="0"/>
        <v>4</v>
      </c>
      <c r="D8" s="43" t="s">
        <v>79</v>
      </c>
      <c r="E8" s="45" t="str">
        <f>TEXT(DATA!E8,"#,##0")</f>
        <v>46,671</v>
      </c>
      <c r="F8" s="45" t="str">
        <f>TEXT(DATA!F8,"#,##0")</f>
        <v>56,378</v>
      </c>
      <c r="G8" s="45" t="str">
        <f>TEXT(DATA!G8,"#,##0")</f>
        <v>21</v>
      </c>
    </row>
    <row r="9" spans="3:7" x14ac:dyDescent="0.25">
      <c r="C9" s="21">
        <f t="shared" si="0"/>
        <v>5</v>
      </c>
      <c r="D9" s="43" t="s">
        <v>75</v>
      </c>
      <c r="E9" s="45" t="str">
        <f>TEXT(DATA!E9,"#,##0")</f>
        <v>93,012</v>
      </c>
      <c r="F9" s="45" t="str">
        <f>TEXT(DATA!F9,"#,##0")</f>
        <v>119,149</v>
      </c>
      <c r="G9" s="45" t="str">
        <f>TEXT(DATA!G9,"#,##0")</f>
        <v>28</v>
      </c>
    </row>
    <row r="10" spans="3:7" x14ac:dyDescent="0.25">
      <c r="C10" s="21">
        <f t="shared" si="0"/>
        <v>6</v>
      </c>
      <c r="D10" s="43" t="s">
        <v>77</v>
      </c>
      <c r="E10" s="45" t="str">
        <f>TEXT(DATA!E10,"#,##0")</f>
        <v>48,963</v>
      </c>
      <c r="F10" s="45" t="str">
        <f>TEXT(DATA!F10,"#,##0")</f>
        <v>35,209</v>
      </c>
      <c r="G10" s="45" t="str">
        <f>TEXT(DATA!G10,"#,##0")</f>
        <v>-28</v>
      </c>
    </row>
    <row r="11" spans="3:7" x14ac:dyDescent="0.25">
      <c r="C11" s="21">
        <f t="shared" si="0"/>
        <v>7</v>
      </c>
      <c r="D11" s="43" t="s">
        <v>76</v>
      </c>
      <c r="E11" s="45" t="str">
        <f>TEXT(DATA!E11,"#,##0")</f>
        <v>326,318</v>
      </c>
      <c r="F11" s="45" t="str">
        <f>TEXT(DATA!F11,"#,##0")</f>
        <v>526,543</v>
      </c>
      <c r="G11" s="45" t="str">
        <f>TEXT(DATA!G11,"#,##0")</f>
        <v>61</v>
      </c>
    </row>
    <row r="12" spans="3:7" x14ac:dyDescent="0.25">
      <c r="C12" s="21">
        <f t="shared" si="0"/>
        <v>8</v>
      </c>
      <c r="D12" s="43" t="s">
        <v>73</v>
      </c>
      <c r="E12" s="45" t="str">
        <f>TEXT(DATA!E12,"#,##0")</f>
        <v>129,212</v>
      </c>
      <c r="F12" s="45" t="str">
        <f>TEXT(DATA!F12,"#,##0")</f>
        <v>140,011</v>
      </c>
      <c r="G12" s="45" t="str">
        <f>TEXT(DATA!G12,"#,##0")</f>
        <v>8</v>
      </c>
    </row>
    <row r="13" spans="3:7" x14ac:dyDescent="0.25">
      <c r="C13" s="21">
        <f t="shared" si="0"/>
        <v>9</v>
      </c>
      <c r="D13" s="43" t="s">
        <v>81</v>
      </c>
      <c r="E13" s="45" t="str">
        <f>TEXT(DATA!E13,"#,##0")</f>
        <v>5,649</v>
      </c>
      <c r="F13" s="45" t="str">
        <f>TEXT(DATA!F13,"#,##0")</f>
        <v>5,496</v>
      </c>
      <c r="G13" s="45" t="str">
        <f>TEXT(DATA!G13,"#,##0")</f>
        <v>-3</v>
      </c>
    </row>
    <row r="14" spans="3:7" x14ac:dyDescent="0.25">
      <c r="C14" s="21">
        <f t="shared" si="0"/>
        <v>10</v>
      </c>
      <c r="D14" s="43" t="s">
        <v>82</v>
      </c>
      <c r="E14" s="45" t="str">
        <f>TEXT(DATA!E14,"#,##0")</f>
        <v>9,179</v>
      </c>
      <c r="F14" s="45" t="str">
        <f>TEXT(DATA!F14,"#,##0")</f>
        <v>8,235</v>
      </c>
      <c r="G14" s="45" t="str">
        <f>TEXT(DATA!G14,"#,##0")</f>
        <v>-10</v>
      </c>
    </row>
    <row r="15" spans="3:7" x14ac:dyDescent="0.25">
      <c r="C15" s="21">
        <f t="shared" si="0"/>
        <v>11</v>
      </c>
      <c r="D15" s="43" t="s">
        <v>83</v>
      </c>
      <c r="E15" s="45" t="str">
        <f>TEXT(DATA!E15,"#,##0")</f>
        <v>686,687</v>
      </c>
      <c r="F15" s="45" t="str">
        <f>TEXT(DATA!F15,"#,##0")</f>
        <v>912,473</v>
      </c>
      <c r="G15" s="45" t="str">
        <f>TEXT(DATA!G15,"#,##0")</f>
        <v>33</v>
      </c>
    </row>
    <row r="16" spans="3:7" x14ac:dyDescent="0.25">
      <c r="C16" s="21">
        <f t="shared" si="0"/>
        <v>12</v>
      </c>
      <c r="D16" s="43" t="s">
        <v>87</v>
      </c>
      <c r="E16" s="45" t="str">
        <f>TEXT(DATA!E16,"#,##0")</f>
        <v>4,008</v>
      </c>
      <c r="F16" s="45" t="str">
        <f>TEXT(DATA!F16,"#,##0")</f>
        <v>4,904</v>
      </c>
      <c r="G16" s="45" t="str">
        <f>TEXT(DATA!G16,"#,##0")</f>
        <v>22</v>
      </c>
    </row>
    <row r="17" spans="3:7" x14ac:dyDescent="0.25">
      <c r="C17" s="21">
        <f t="shared" si="0"/>
        <v>13</v>
      </c>
      <c r="D17" s="43" t="s">
        <v>85</v>
      </c>
      <c r="E17" s="45" t="str">
        <f>TEXT(DATA!E17,"#,##0")</f>
        <v>9,624</v>
      </c>
      <c r="F17" s="45" t="str">
        <f>TEXT(DATA!F17,"#,##0")</f>
        <v>9,961</v>
      </c>
      <c r="G17" s="45" t="str">
        <f>TEXT(DATA!G17,"#,##0")</f>
        <v>4</v>
      </c>
    </row>
    <row r="18" spans="3:7" x14ac:dyDescent="0.25">
      <c r="C18" s="21">
        <f t="shared" si="0"/>
        <v>14</v>
      </c>
      <c r="D18" s="43" t="s">
        <v>88</v>
      </c>
      <c r="E18" s="45" t="str">
        <f>TEXT(DATA!E18,"#,##0")</f>
        <v>52,258</v>
      </c>
      <c r="F18" s="45" t="str">
        <f>TEXT(DATA!F18,"#,##0")</f>
        <v>76,978</v>
      </c>
      <c r="G18" s="45" t="str">
        <f>TEXT(DATA!G18,"#,##0")</f>
        <v>47</v>
      </c>
    </row>
    <row r="19" spans="3:7" x14ac:dyDescent="0.25">
      <c r="C19" s="21">
        <f t="shared" si="0"/>
        <v>15</v>
      </c>
      <c r="D19" s="43" t="s">
        <v>91</v>
      </c>
      <c r="E19" s="45" t="str">
        <f>TEXT(DATA!E19,"#,##0")</f>
        <v>3,232</v>
      </c>
      <c r="F19" s="45" t="str">
        <f>TEXT(DATA!F19,"#,##0")</f>
        <v>1,293</v>
      </c>
      <c r="G19" s="45" t="str">
        <f>TEXT(DATA!G19,"#,##0")</f>
        <v>-60</v>
      </c>
    </row>
    <row r="20" spans="3:7" x14ac:dyDescent="0.25">
      <c r="C20" s="21">
        <f t="shared" si="0"/>
        <v>16</v>
      </c>
      <c r="D20" s="43" t="s">
        <v>84</v>
      </c>
      <c r="E20" s="45" t="str">
        <f>TEXT(DATA!E20,"#,##0")</f>
        <v>18,486</v>
      </c>
      <c r="F20" s="45" t="str">
        <f>TEXT(DATA!F20,"#,##0")</f>
        <v>21,114</v>
      </c>
      <c r="G20" s="45" t="str">
        <f>TEXT(DATA!G20,"#,##0")</f>
        <v>14</v>
      </c>
    </row>
    <row r="21" spans="3:7" x14ac:dyDescent="0.25">
      <c r="C21" s="21">
        <f t="shared" si="0"/>
        <v>17</v>
      </c>
      <c r="D21" s="43" t="s">
        <v>89</v>
      </c>
      <c r="E21" s="45" t="str">
        <f>TEXT(DATA!E21,"#,##0")</f>
        <v>294</v>
      </c>
      <c r="F21" s="45" t="str">
        <f>TEXT(DATA!F21,"#,##0")</f>
        <v>490</v>
      </c>
      <c r="G21" s="45" t="str">
        <f>TEXT(DATA!G21,"#,##0")</f>
        <v>66</v>
      </c>
    </row>
    <row r="22" spans="3:7" x14ac:dyDescent="0.25">
      <c r="C22" s="21">
        <f t="shared" si="0"/>
        <v>18</v>
      </c>
      <c r="D22" s="43" t="s">
        <v>90</v>
      </c>
      <c r="E22" s="45" t="str">
        <f>TEXT(DATA!E22,"#,##0")</f>
        <v>14</v>
      </c>
      <c r="F22" s="45" t="str">
        <f>TEXT(DATA!F22,"#,##0")</f>
        <v>77</v>
      </c>
      <c r="G22" s="45" t="str">
        <f>TEXT(DATA!G22,"#,##0")</f>
        <v>438</v>
      </c>
    </row>
    <row r="23" spans="3:7" x14ac:dyDescent="0.25">
      <c r="C23" s="21">
        <f t="shared" si="0"/>
        <v>19</v>
      </c>
      <c r="D23" s="43" t="s">
        <v>86</v>
      </c>
      <c r="E23" s="45" t="str">
        <f>TEXT(DATA!E23,"#,##0")</f>
        <v>8,737</v>
      </c>
      <c r="F23" s="45" t="str">
        <f>TEXT(DATA!F23,"#,##0")</f>
        <v>10,610</v>
      </c>
      <c r="G23" s="45" t="str">
        <f>TEXT(DATA!G23,"#,##0")</f>
        <v>21</v>
      </c>
    </row>
    <row r="24" spans="3:7" x14ac:dyDescent="0.25">
      <c r="C24" s="21">
        <f t="shared" si="0"/>
        <v>20</v>
      </c>
      <c r="D24" s="43" t="s">
        <v>92</v>
      </c>
      <c r="E24" s="45" t="str">
        <f>TEXT(DATA!E24,"#,##0")</f>
        <v>15,351</v>
      </c>
      <c r="F24" s="45" t="str">
        <f>TEXT(DATA!F24,"#,##0")</f>
        <v>17,392</v>
      </c>
      <c r="G24" s="45" t="str">
        <f>TEXT(DATA!G24,"#,##0")</f>
        <v>13</v>
      </c>
    </row>
    <row r="25" spans="3:7" x14ac:dyDescent="0.25">
      <c r="C25" s="21">
        <f t="shared" si="0"/>
        <v>21</v>
      </c>
      <c r="D25" s="43" t="s">
        <v>93</v>
      </c>
      <c r="E25" s="45" t="str">
        <f>TEXT(DATA!E25,"#,##0")</f>
        <v>9,236</v>
      </c>
      <c r="F25" s="45" t="str">
        <f>TEXT(DATA!F25,"#,##0")</f>
        <v>60,641</v>
      </c>
      <c r="G25" s="45" t="str">
        <f>TEXT(DATA!G25,"#,##0")</f>
        <v>557</v>
      </c>
    </row>
    <row r="26" spans="3:7" x14ac:dyDescent="0.25">
      <c r="C26" s="21">
        <f t="shared" si="0"/>
        <v>22</v>
      </c>
      <c r="D26" s="43" t="s">
        <v>94</v>
      </c>
      <c r="E26" s="45" t="str">
        <f>TEXT(DATA!E26,"#,##0")</f>
        <v>121,240</v>
      </c>
      <c r="F26" s="45" t="str">
        <f>TEXT(DATA!F26,"#,##0")</f>
        <v>203,460</v>
      </c>
      <c r="G26" s="45" t="str">
        <f>TEXT(DATA!G26,"#,##0")</f>
        <v>68</v>
      </c>
    </row>
    <row r="27" spans="3:7" x14ac:dyDescent="0.25">
      <c r="C27" s="21">
        <f t="shared" si="0"/>
        <v>23</v>
      </c>
      <c r="D27" s="43" t="s">
        <v>95</v>
      </c>
      <c r="E27" s="45" t="str">
        <f>TEXT(DATA!E27,"#,##0")</f>
        <v>807,927</v>
      </c>
      <c r="F27" s="45" t="str">
        <f>TEXT(DATA!F27,"#,##0")</f>
        <v>1,115,934</v>
      </c>
      <c r="G27" s="45" t="str">
        <f>TEXT(DATA!G27,"#,##0")</f>
        <v>38</v>
      </c>
    </row>
    <row r="28" spans="3:7" x14ac:dyDescent="0.25">
      <c r="C28" s="21">
        <f t="shared" si="0"/>
        <v>24</v>
      </c>
      <c r="D28" s="43" t="s">
        <v>96</v>
      </c>
      <c r="E28" s="45" t="str">
        <f>TEXT(DATA!E28,"#,##0")</f>
        <v>15,389</v>
      </c>
      <c r="F28" s="45" t="str">
        <f>TEXT(DATA!F28,"#,##0")</f>
        <v>23,397</v>
      </c>
      <c r="G28" s="45" t="str">
        <f>TEXT(DATA!G28,"#,##0")</f>
        <v>52</v>
      </c>
    </row>
    <row r="29" spans="3:7" x14ac:dyDescent="0.25">
      <c r="C29" s="21">
        <f t="shared" si="0"/>
        <v>25</v>
      </c>
      <c r="D29" s="43" t="s">
        <v>97</v>
      </c>
      <c r="E29" s="45" t="str">
        <f>TEXT(DATA!E29,"#,##0")</f>
        <v>823,316</v>
      </c>
      <c r="F29" s="45" t="str">
        <f>TEXT(DATA!F29,"#,##0")</f>
        <v>1,139,331</v>
      </c>
      <c r="G29" s="45" t="str">
        <f>TEXT(DATA!G29,"#,##0")</f>
        <v>38</v>
      </c>
    </row>
    <row r="32" spans="3:7" x14ac:dyDescent="0.25">
      <c r="D32" s="21" t="s">
        <v>11</v>
      </c>
    </row>
  </sheetData>
  <pageMargins left="0.22" right="0.26" top="1" bottom="1" header="0.5" footer="0.5"/>
  <pageSetup paperSize="9" scale="99" fitToHeight="2" orientation="portrait" horizont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H29"/>
  <sheetViews>
    <sheetView tabSelected="1" topLeftCell="D1" workbookViewId="0">
      <selection activeCell="D1" sqref="D1"/>
    </sheetView>
  </sheetViews>
  <sheetFormatPr defaultColWidth="10.6640625" defaultRowHeight="13.2" x14ac:dyDescent="0.25"/>
  <cols>
    <col min="1" max="3" width="0" style="46" hidden="1" customWidth="1"/>
    <col min="4" max="4" width="30" style="46" bestFit="1" customWidth="1"/>
    <col min="5" max="6" width="26" style="46" customWidth="1"/>
    <col min="7" max="7" width="24.77734375" style="46" bestFit="1" customWidth="1"/>
    <col min="8" max="8" width="9.33203125" style="46" bestFit="1" customWidth="1"/>
    <col min="9" max="16384" width="10.6640625" style="46"/>
  </cols>
  <sheetData>
    <row r="1" spans="4:7" x14ac:dyDescent="0.25">
      <c r="D1" s="62" t="s">
        <v>60</v>
      </c>
    </row>
    <row r="2" spans="4:7" x14ac:dyDescent="0.25">
      <c r="D2" s="11" t="s">
        <v>37</v>
      </c>
      <c r="E2" s="13" t="s">
        <v>23</v>
      </c>
    </row>
    <row r="3" spans="4:7" ht="13.8" thickBot="1" x14ac:dyDescent="0.3"/>
    <row r="4" spans="4:7" s="47" customFormat="1" ht="27" thickBot="1" x14ac:dyDescent="0.3">
      <c r="D4" s="30" t="s">
        <v>98</v>
      </c>
      <c r="E4" s="30" t="s">
        <v>58</v>
      </c>
      <c r="F4" s="30" t="s">
        <v>59</v>
      </c>
      <c r="G4" s="31" t="s">
        <v>57</v>
      </c>
    </row>
    <row r="5" spans="4:7" x14ac:dyDescent="0.25">
      <c r="D5" s="48" t="s">
        <v>74</v>
      </c>
      <c r="E5" s="50">
        <v>2995</v>
      </c>
      <c r="F5" s="50">
        <v>2200</v>
      </c>
      <c r="G5" s="51">
        <v>-27</v>
      </c>
    </row>
    <row r="6" spans="4:7" x14ac:dyDescent="0.25">
      <c r="D6" s="49" t="s">
        <v>80</v>
      </c>
      <c r="E6" s="52">
        <v>10407</v>
      </c>
      <c r="F6" s="52">
        <v>10474</v>
      </c>
      <c r="G6" s="53">
        <v>1</v>
      </c>
    </row>
    <row r="7" spans="4:7" x14ac:dyDescent="0.25">
      <c r="D7" s="49" t="s">
        <v>78</v>
      </c>
      <c r="E7" s="52">
        <v>14282</v>
      </c>
      <c r="F7" s="52">
        <v>8778</v>
      </c>
      <c r="G7" s="53">
        <v>-39</v>
      </c>
    </row>
    <row r="8" spans="4:7" x14ac:dyDescent="0.25">
      <c r="D8" s="49" t="s">
        <v>79</v>
      </c>
      <c r="E8" s="52">
        <v>46671</v>
      </c>
      <c r="F8" s="52">
        <v>56378</v>
      </c>
      <c r="G8" s="53">
        <v>21</v>
      </c>
    </row>
    <row r="9" spans="4:7" x14ac:dyDescent="0.25">
      <c r="D9" s="49" t="s">
        <v>75</v>
      </c>
      <c r="E9" s="52">
        <v>93012</v>
      </c>
      <c r="F9" s="52">
        <v>119149</v>
      </c>
      <c r="G9" s="53">
        <v>28</v>
      </c>
    </row>
    <row r="10" spans="4:7" x14ac:dyDescent="0.25">
      <c r="D10" s="49" t="s">
        <v>77</v>
      </c>
      <c r="E10" s="52">
        <v>48963</v>
      </c>
      <c r="F10" s="52">
        <v>35209</v>
      </c>
      <c r="G10" s="53">
        <v>-28</v>
      </c>
    </row>
    <row r="11" spans="4:7" x14ac:dyDescent="0.25">
      <c r="D11" s="49" t="s">
        <v>76</v>
      </c>
      <c r="E11" s="52">
        <v>326318</v>
      </c>
      <c r="F11" s="52">
        <v>526543</v>
      </c>
      <c r="G11" s="53">
        <v>61</v>
      </c>
    </row>
    <row r="12" spans="4:7" x14ac:dyDescent="0.25">
      <c r="D12" s="49" t="s">
        <v>73</v>
      </c>
      <c r="E12" s="52">
        <v>129212</v>
      </c>
      <c r="F12" s="52">
        <v>140011</v>
      </c>
      <c r="G12" s="53">
        <v>8</v>
      </c>
    </row>
    <row r="13" spans="4:7" x14ac:dyDescent="0.25">
      <c r="D13" s="49" t="s">
        <v>81</v>
      </c>
      <c r="E13" s="52">
        <v>5649</v>
      </c>
      <c r="F13" s="52">
        <v>5496</v>
      </c>
      <c r="G13" s="53">
        <v>-3</v>
      </c>
    </row>
    <row r="14" spans="4:7" x14ac:dyDescent="0.25">
      <c r="D14" s="49" t="s">
        <v>82</v>
      </c>
      <c r="E14" s="52">
        <v>9179</v>
      </c>
      <c r="F14" s="52">
        <v>8235</v>
      </c>
      <c r="G14" s="53">
        <v>-10</v>
      </c>
    </row>
    <row r="15" spans="4:7" ht="13.8" thickBot="1" x14ac:dyDescent="0.3">
      <c r="D15" s="27" t="s">
        <v>83</v>
      </c>
      <c r="E15" s="54">
        <v>686687</v>
      </c>
      <c r="F15" s="54">
        <v>912473</v>
      </c>
      <c r="G15" s="55">
        <v>33</v>
      </c>
    </row>
    <row r="16" spans="4:7" x14ac:dyDescent="0.25">
      <c r="D16" s="48" t="s">
        <v>87</v>
      </c>
      <c r="E16" s="50">
        <v>4008</v>
      </c>
      <c r="F16" s="50">
        <v>4904</v>
      </c>
      <c r="G16" s="56">
        <v>22</v>
      </c>
    </row>
    <row r="17" spans="4:8" x14ac:dyDescent="0.25">
      <c r="D17" s="49" t="s">
        <v>85</v>
      </c>
      <c r="E17" s="52">
        <v>9624</v>
      </c>
      <c r="F17" s="52">
        <v>9961</v>
      </c>
      <c r="G17" s="53">
        <v>4</v>
      </c>
    </row>
    <row r="18" spans="4:8" x14ac:dyDescent="0.25">
      <c r="D18" s="49" t="s">
        <v>88</v>
      </c>
      <c r="E18" s="52">
        <v>52258</v>
      </c>
      <c r="F18" s="52">
        <v>76978</v>
      </c>
      <c r="G18" s="53">
        <v>47</v>
      </c>
    </row>
    <row r="19" spans="4:8" x14ac:dyDescent="0.25">
      <c r="D19" s="49" t="s">
        <v>91</v>
      </c>
      <c r="E19" s="52">
        <v>3232</v>
      </c>
      <c r="F19" s="52">
        <v>1293</v>
      </c>
      <c r="G19" s="53">
        <v>-60</v>
      </c>
    </row>
    <row r="20" spans="4:8" x14ac:dyDescent="0.25">
      <c r="D20" s="49" t="s">
        <v>84</v>
      </c>
      <c r="E20" s="52">
        <v>18486</v>
      </c>
      <c r="F20" s="52">
        <v>21114</v>
      </c>
      <c r="G20" s="53">
        <v>14</v>
      </c>
    </row>
    <row r="21" spans="4:8" x14ac:dyDescent="0.25">
      <c r="D21" s="49" t="s">
        <v>89</v>
      </c>
      <c r="E21" s="52">
        <v>294</v>
      </c>
      <c r="F21" s="52">
        <v>490</v>
      </c>
      <c r="G21" s="53">
        <v>66</v>
      </c>
      <c r="H21" s="61"/>
    </row>
    <row r="22" spans="4:8" x14ac:dyDescent="0.25">
      <c r="D22" s="49" t="s">
        <v>90</v>
      </c>
      <c r="E22" s="52">
        <v>14</v>
      </c>
      <c r="F22" s="52">
        <v>77</v>
      </c>
      <c r="G22" s="53">
        <v>438</v>
      </c>
      <c r="H22" s="61"/>
    </row>
    <row r="23" spans="4:8" x14ac:dyDescent="0.25">
      <c r="D23" s="49" t="s">
        <v>86</v>
      </c>
      <c r="E23" s="52">
        <v>8737</v>
      </c>
      <c r="F23" s="52">
        <v>10610</v>
      </c>
      <c r="G23" s="53">
        <v>21</v>
      </c>
      <c r="H23" s="61"/>
    </row>
    <row r="24" spans="4:8" x14ac:dyDescent="0.25">
      <c r="D24" s="49" t="s">
        <v>92</v>
      </c>
      <c r="E24" s="52">
        <v>15351</v>
      </c>
      <c r="F24" s="52">
        <v>17392</v>
      </c>
      <c r="G24" s="53">
        <v>13</v>
      </c>
    </row>
    <row r="25" spans="4:8" x14ac:dyDescent="0.25">
      <c r="D25" s="49" t="s">
        <v>93</v>
      </c>
      <c r="E25" s="52">
        <v>9236</v>
      </c>
      <c r="F25" s="52">
        <v>60641</v>
      </c>
      <c r="G25" s="53">
        <v>557</v>
      </c>
      <c r="H25" s="61"/>
    </row>
    <row r="26" spans="4:8" ht="13.8" thickBot="1" x14ac:dyDescent="0.3">
      <c r="D26" s="27" t="s">
        <v>94</v>
      </c>
      <c r="E26" s="54">
        <f>SUM(E16:E25)</f>
        <v>121240</v>
      </c>
      <c r="F26" s="54">
        <f>SUM(F16:F25)</f>
        <v>203460</v>
      </c>
      <c r="G26" s="55">
        <v>68</v>
      </c>
    </row>
    <row r="27" spans="4:8" x14ac:dyDescent="0.25">
      <c r="D27" s="28" t="s">
        <v>95</v>
      </c>
      <c r="E27" s="57">
        <v>807927</v>
      </c>
      <c r="F27" s="57">
        <v>1115934</v>
      </c>
      <c r="G27" s="58">
        <v>38</v>
      </c>
    </row>
    <row r="28" spans="4:8" x14ac:dyDescent="0.25">
      <c r="D28" s="49" t="s">
        <v>96</v>
      </c>
      <c r="E28" s="52">
        <v>15389</v>
      </c>
      <c r="F28" s="52" t="s">
        <v>99</v>
      </c>
      <c r="G28" s="53">
        <v>52</v>
      </c>
    </row>
    <row r="29" spans="4:8" ht="13.8" thickBot="1" x14ac:dyDescent="0.3">
      <c r="D29" s="29" t="s">
        <v>97</v>
      </c>
      <c r="E29" s="59">
        <v>823316</v>
      </c>
      <c r="F29" s="59">
        <v>1139331</v>
      </c>
      <c r="G29" s="60">
        <v>38</v>
      </c>
    </row>
  </sheetData>
  <pageMargins left="0.22" right="0.26" top="1" bottom="1" header="0.5" footer="0.5"/>
  <pageSetup paperSize="9" fitToHeight="2"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
  <sheetViews>
    <sheetView workbookViewId="0"/>
  </sheetViews>
  <sheetFormatPr defaultColWidth="9.33203125" defaultRowHeight="13.2" x14ac:dyDescent="0.25"/>
  <cols>
    <col min="1" max="1" width="110.77734375" style="6" customWidth="1"/>
    <col min="2" max="4" width="9.33203125" style="1"/>
    <col min="5" max="5" width="13.44140625" style="1" customWidth="1"/>
    <col min="6" max="7" width="9.33203125" style="1"/>
    <col min="8" max="8" width="12.33203125" style="1" customWidth="1"/>
    <col min="9" max="9" width="13" style="1" customWidth="1"/>
    <col min="10" max="16384" width="9.33203125" style="1"/>
  </cols>
  <sheetData>
    <row r="1" spans="1:1" x14ac:dyDescent="0.25">
      <c r="A1" s="14" t="s">
        <v>29</v>
      </c>
    </row>
    <row r="2" spans="1:1" x14ac:dyDescent="0.25">
      <c r="A2" s="15" t="s">
        <v>30</v>
      </c>
    </row>
    <row r="3" spans="1:1" ht="39.6" x14ac:dyDescent="0.25">
      <c r="A3" s="6" t="s">
        <v>105</v>
      </c>
    </row>
    <row r="4" spans="1:1" ht="26.4" x14ac:dyDescent="0.25">
      <c r="A4" s="6" t="s">
        <v>100</v>
      </c>
    </row>
    <row r="5" spans="1:1" x14ac:dyDescent="0.25">
      <c r="A5" s="1"/>
    </row>
  </sheetData>
  <pageMargins left="0.22" right="0.26" top="1" bottom="1" header="0.5" footer="0.5"/>
  <pageSetup paperSize="9" fitToHeight="2"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B1" workbookViewId="0">
      <selection activeCell="B1" sqref="B1"/>
    </sheetView>
  </sheetViews>
  <sheetFormatPr defaultColWidth="9.33203125" defaultRowHeight="13.2" x14ac:dyDescent="0.25"/>
  <cols>
    <col min="1" max="1" width="4.109375" style="33" hidden="1" customWidth="1"/>
    <col min="2" max="2" width="23.33203125" style="40" customWidth="1"/>
    <col min="3" max="3" width="79.44140625" style="41" customWidth="1"/>
    <col min="4" max="4" width="9.33203125" style="33"/>
    <col min="5" max="5" width="13.44140625" style="33" customWidth="1"/>
    <col min="6" max="7" width="9.33203125" style="33"/>
    <col min="8" max="8" width="12.33203125" style="33" customWidth="1"/>
    <col min="9" max="9" width="13" style="33" customWidth="1"/>
    <col min="10" max="16384" width="9.33203125" style="33"/>
  </cols>
  <sheetData>
    <row r="1" spans="1:3" x14ac:dyDescent="0.25">
      <c r="B1" s="19" t="s">
        <v>21</v>
      </c>
      <c r="C1" s="32"/>
    </row>
    <row r="2" spans="1:3" hidden="1" x14ac:dyDescent="0.25">
      <c r="A2" s="33" t="s">
        <v>63</v>
      </c>
      <c r="B2" s="19" t="s">
        <v>64</v>
      </c>
      <c r="C2" s="32" t="s">
        <v>65</v>
      </c>
    </row>
    <row r="3" spans="1:3" x14ac:dyDescent="0.25">
      <c r="A3" s="33">
        <v>1</v>
      </c>
      <c r="B3" s="34" t="s">
        <v>2</v>
      </c>
      <c r="C3" s="24" t="s">
        <v>23</v>
      </c>
    </row>
    <row r="4" spans="1:3" x14ac:dyDescent="0.25">
      <c r="A4" s="33">
        <v>2</v>
      </c>
      <c r="B4" s="35" t="s">
        <v>24</v>
      </c>
      <c r="C4" s="36" t="s">
        <v>25</v>
      </c>
    </row>
    <row r="5" spans="1:3" ht="66" x14ac:dyDescent="0.25">
      <c r="A5" s="33">
        <v>3</v>
      </c>
      <c r="B5" s="34" t="s">
        <v>15</v>
      </c>
      <c r="C5" s="24" t="s">
        <v>42</v>
      </c>
    </row>
    <row r="6" spans="1:3" x14ac:dyDescent="0.25">
      <c r="A6" s="33">
        <v>4</v>
      </c>
      <c r="B6" s="34" t="s">
        <v>26</v>
      </c>
      <c r="C6" s="24" t="s">
        <v>52</v>
      </c>
    </row>
    <row r="7" spans="1:3" x14ac:dyDescent="0.25">
      <c r="A7" s="33">
        <v>5</v>
      </c>
      <c r="B7" s="34" t="s">
        <v>27</v>
      </c>
      <c r="C7" s="24" t="s">
        <v>53</v>
      </c>
    </row>
    <row r="8" spans="1:3" x14ac:dyDescent="0.25">
      <c r="A8" s="33">
        <v>6</v>
      </c>
      <c r="B8" s="34" t="s">
        <v>28</v>
      </c>
      <c r="C8" s="37" t="s">
        <v>43</v>
      </c>
    </row>
    <row r="9" spans="1:3" x14ac:dyDescent="0.25">
      <c r="A9" s="33">
        <v>7</v>
      </c>
      <c r="B9" s="34" t="s">
        <v>4</v>
      </c>
      <c r="C9" s="38" t="s">
        <v>56</v>
      </c>
    </row>
    <row r="10" spans="1:3" ht="26.4" x14ac:dyDescent="0.25">
      <c r="A10" s="33">
        <v>8</v>
      </c>
      <c r="B10" s="34" t="s">
        <v>5</v>
      </c>
      <c r="C10" s="24" t="s">
        <v>46</v>
      </c>
    </row>
    <row r="11" spans="1:3" ht="24.75" customHeight="1" x14ac:dyDescent="0.25">
      <c r="A11" s="33">
        <v>9</v>
      </c>
      <c r="B11" s="34" t="s">
        <v>6</v>
      </c>
      <c r="C11" s="38" t="s">
        <v>61</v>
      </c>
    </row>
    <row r="12" spans="1:3" x14ac:dyDescent="0.25">
      <c r="A12" s="33">
        <v>10</v>
      </c>
      <c r="B12" s="34" t="s">
        <v>7</v>
      </c>
      <c r="C12" s="38" t="s">
        <v>62</v>
      </c>
    </row>
    <row r="13" spans="1:3" x14ac:dyDescent="0.25">
      <c r="A13" s="33">
        <v>11</v>
      </c>
      <c r="B13" s="34" t="s">
        <v>8</v>
      </c>
      <c r="C13" s="63" t="s">
        <v>41</v>
      </c>
    </row>
    <row r="14" spans="1:3" x14ac:dyDescent="0.25">
      <c r="A14" s="33">
        <v>12</v>
      </c>
      <c r="B14" s="34" t="s">
        <v>9</v>
      </c>
      <c r="C14" s="63" t="s">
        <v>39</v>
      </c>
    </row>
    <row r="15" spans="1:3" ht="26.4" x14ac:dyDescent="0.25">
      <c r="A15" s="33">
        <v>13</v>
      </c>
      <c r="B15" s="34" t="s">
        <v>10</v>
      </c>
      <c r="C15" s="24" t="s">
        <v>44</v>
      </c>
    </row>
    <row r="16" spans="1:3" x14ac:dyDescent="0.25">
      <c r="A16" s="33">
        <v>14</v>
      </c>
      <c r="B16" s="34" t="s">
        <v>3</v>
      </c>
      <c r="C16" s="24" t="s">
        <v>102</v>
      </c>
    </row>
    <row r="17" spans="1:3" ht="26.4" x14ac:dyDescent="0.25">
      <c r="A17" s="33">
        <v>15</v>
      </c>
      <c r="B17" s="39" t="s">
        <v>22</v>
      </c>
      <c r="C17" s="38" t="s">
        <v>101</v>
      </c>
    </row>
  </sheetData>
  <hyperlinks>
    <hyperlink ref="C4" r:id="rId1"/>
    <hyperlink ref="C8" r:id="rId2" display="mailto:statistics@forestry.gsi.gov.uk"/>
  </hyperlinks>
  <pageMargins left="0.22" right="0.26" top="1" bottom="1" header="0.5" footer="0.5"/>
  <pageSetup paperSize="9" fitToHeight="2" orientation="portrait" horizontalDpi="0"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topLeftCell="B1" zoomScaleNormal="100" zoomScaleSheetLayoutView="100" workbookViewId="0">
      <selection activeCell="B1" sqref="B1"/>
    </sheetView>
  </sheetViews>
  <sheetFormatPr defaultColWidth="9.33203125" defaultRowHeight="13.2" x14ac:dyDescent="0.25"/>
  <cols>
    <col min="1" max="1" width="0" style="18" hidden="1" customWidth="1"/>
    <col min="2" max="2" width="16.44140625" style="18" bestFit="1" customWidth="1"/>
    <col min="3" max="3" width="89.44140625" style="17" customWidth="1"/>
    <col min="4" max="6" width="9.33203125" style="18"/>
    <col min="7" max="7" width="13.44140625" style="18" customWidth="1"/>
    <col min="8" max="9" width="9.33203125" style="18"/>
    <col min="10" max="10" width="12.33203125" style="18" customWidth="1"/>
    <col min="11" max="11" width="13" style="18" customWidth="1"/>
    <col min="12" max="16384" width="9.33203125" style="18"/>
  </cols>
  <sheetData>
    <row r="1" spans="1:3" x14ac:dyDescent="0.25">
      <c r="B1" s="16" t="s">
        <v>19</v>
      </c>
    </row>
    <row r="2" spans="1:3" hidden="1" x14ac:dyDescent="0.25">
      <c r="A2" s="18" t="s">
        <v>63</v>
      </c>
      <c r="B2" s="16" t="s">
        <v>64</v>
      </c>
      <c r="C2" s="17" t="s">
        <v>65</v>
      </c>
    </row>
    <row r="3" spans="1:3" s="21" customFormat="1" ht="79.2" x14ac:dyDescent="0.25">
      <c r="A3" s="21">
        <v>1</v>
      </c>
      <c r="B3" s="19" t="s">
        <v>38</v>
      </c>
      <c r="C3" s="26" t="s">
        <v>54</v>
      </c>
    </row>
    <row r="4" spans="1:3" s="21" customFormat="1" ht="28.8" x14ac:dyDescent="0.25">
      <c r="A4" s="21">
        <v>2</v>
      </c>
      <c r="C4" s="20" t="s">
        <v>66</v>
      </c>
    </row>
    <row r="5" spans="1:3" s="21" customFormat="1" ht="26.4" x14ac:dyDescent="0.25">
      <c r="A5" s="21">
        <v>3</v>
      </c>
      <c r="B5" s="19" t="s">
        <v>40</v>
      </c>
      <c r="C5" s="21" t="s">
        <v>55</v>
      </c>
    </row>
    <row r="6" spans="1:3" s="21" customFormat="1" ht="52.8" x14ac:dyDescent="0.25">
      <c r="A6" s="21">
        <v>4</v>
      </c>
      <c r="C6" s="21" t="s">
        <v>106</v>
      </c>
    </row>
    <row r="7" spans="1:3" s="21" customFormat="1" ht="26.4" x14ac:dyDescent="0.25">
      <c r="A7" s="21">
        <v>5</v>
      </c>
      <c r="C7" s="21" t="s">
        <v>110</v>
      </c>
    </row>
    <row r="8" spans="1:3" s="21" customFormat="1" x14ac:dyDescent="0.25">
      <c r="A8" s="21">
        <v>6</v>
      </c>
      <c r="B8" s="19" t="s">
        <v>45</v>
      </c>
      <c r="C8" s="20" t="s">
        <v>67</v>
      </c>
    </row>
    <row r="9" spans="1:3" x14ac:dyDescent="0.25">
      <c r="C9" s="23"/>
    </row>
    <row r="10" spans="1:3" x14ac:dyDescent="0.25">
      <c r="C10" s="22"/>
    </row>
    <row r="11" spans="1:3" x14ac:dyDescent="0.25">
      <c r="C11" s="20"/>
    </row>
    <row r="12" spans="1:3" x14ac:dyDescent="0.25">
      <c r="C12" s="20"/>
    </row>
    <row r="14" spans="1:3" x14ac:dyDescent="0.25">
      <c r="C14" s="20"/>
    </row>
    <row r="15" spans="1:3" x14ac:dyDescent="0.25">
      <c r="C15" s="20"/>
    </row>
    <row r="16" spans="1:3" x14ac:dyDescent="0.25">
      <c r="C16" s="20"/>
    </row>
    <row r="17" spans="3:3" x14ac:dyDescent="0.25">
      <c r="C17" s="22"/>
    </row>
    <row r="18" spans="3:3" x14ac:dyDescent="0.25">
      <c r="C18" s="20"/>
    </row>
    <row r="19" spans="3:3" x14ac:dyDescent="0.25">
      <c r="C19" s="20"/>
    </row>
    <row r="20" spans="3:3" x14ac:dyDescent="0.25">
      <c r="C20" s="20"/>
    </row>
    <row r="21" spans="3:3" x14ac:dyDescent="0.25">
      <c r="C21" s="20"/>
    </row>
    <row r="22" spans="3:3" x14ac:dyDescent="0.25">
      <c r="C22" s="22"/>
    </row>
    <row r="23" spans="3:3" x14ac:dyDescent="0.25">
      <c r="C23" s="20"/>
    </row>
    <row r="24" spans="3:3" x14ac:dyDescent="0.25">
      <c r="C24" s="20"/>
    </row>
    <row r="25" spans="3:3" x14ac:dyDescent="0.25">
      <c r="C25" s="20"/>
    </row>
    <row r="26" spans="3:3" x14ac:dyDescent="0.25">
      <c r="C26" s="22"/>
    </row>
    <row r="27" spans="3:3" x14ac:dyDescent="0.25">
      <c r="C27" s="20"/>
    </row>
    <row r="28" spans="3:3" x14ac:dyDescent="0.25">
      <c r="C28" s="20"/>
    </row>
    <row r="29" spans="3:3" x14ac:dyDescent="0.25">
      <c r="C29" s="20"/>
    </row>
    <row r="30" spans="3:3" x14ac:dyDescent="0.25">
      <c r="C30" s="20"/>
    </row>
    <row r="31" spans="3:3" x14ac:dyDescent="0.25">
      <c r="C31" s="20"/>
    </row>
    <row r="32" spans="3:3" x14ac:dyDescent="0.25">
      <c r="C32" s="22"/>
    </row>
    <row r="33" spans="3:3" x14ac:dyDescent="0.25">
      <c r="C33" s="20"/>
    </row>
    <row r="34" spans="3:3" x14ac:dyDescent="0.25">
      <c r="C34" s="22"/>
    </row>
    <row r="35" spans="3:3" x14ac:dyDescent="0.25">
      <c r="C35" s="20"/>
    </row>
    <row r="36" spans="3:3" x14ac:dyDescent="0.25">
      <c r="C36" s="22"/>
    </row>
    <row r="37" spans="3:3" x14ac:dyDescent="0.25">
      <c r="C37" s="20"/>
    </row>
    <row r="38" spans="3:3" x14ac:dyDescent="0.25">
      <c r="C38" s="20"/>
    </row>
  </sheetData>
  <pageMargins left="0.22" right="0.26" top="1" bottom="1" header="0.5" footer="0.5"/>
  <pageSetup paperSize="9" fitToHeight="2"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
  <sheetViews>
    <sheetView topLeftCell="B1" workbookViewId="0">
      <selection activeCell="B1" sqref="B1"/>
    </sheetView>
  </sheetViews>
  <sheetFormatPr defaultColWidth="9.33203125" defaultRowHeight="13.2" x14ac:dyDescent="0.25"/>
  <cols>
    <col min="1" max="1" width="0" style="12" hidden="1" customWidth="1"/>
    <col min="2" max="2" width="33.44140625" style="8" customWidth="1"/>
    <col min="3" max="3" width="38.109375" style="2" customWidth="1"/>
    <col min="4" max="4" width="38.33203125" style="2" customWidth="1"/>
    <col min="5" max="5" width="29.109375" style="12" customWidth="1"/>
    <col min="6" max="6" width="13.44140625" style="12" customWidth="1"/>
    <col min="7" max="8" width="9.33203125" style="12"/>
    <col min="9" max="9" width="12.33203125" style="12" customWidth="1"/>
    <col min="10" max="10" width="13" style="12" customWidth="1"/>
    <col min="11" max="16384" width="9.33203125" style="12"/>
  </cols>
  <sheetData>
    <row r="1" spans="1:4" x14ac:dyDescent="0.25">
      <c r="A1" s="12" t="s">
        <v>63</v>
      </c>
      <c r="B1" s="3" t="s">
        <v>17</v>
      </c>
      <c r="C1" s="3" t="s">
        <v>4</v>
      </c>
      <c r="D1" s="3" t="s">
        <v>16</v>
      </c>
    </row>
    <row r="2" spans="1:4" ht="92.4" x14ac:dyDescent="0.25">
      <c r="A2" s="12">
        <v>1</v>
      </c>
      <c r="B2" s="3" t="s">
        <v>47</v>
      </c>
      <c r="C2" s="4" t="s">
        <v>50</v>
      </c>
      <c r="D2" s="5" t="s">
        <v>48</v>
      </c>
    </row>
    <row r="3" spans="1:4" ht="66" x14ac:dyDescent="0.25">
      <c r="A3" s="12">
        <v>2</v>
      </c>
      <c r="B3" s="25" t="s">
        <v>49</v>
      </c>
      <c r="C3" s="4" t="s">
        <v>51</v>
      </c>
      <c r="D3" s="5" t="s">
        <v>31</v>
      </c>
    </row>
  </sheetData>
  <hyperlinks>
    <hyperlink ref="D2" r:id="rId1"/>
    <hyperlink ref="D3" r:id="rId2" display="http://www.forestry.gov.uk/"/>
  </hyperlinks>
  <pageMargins left="0.22" right="0.26" top="1" bottom="1" header="0.5" footer="0.5"/>
  <pageSetup paperSize="9" fitToHeight="2" orientation="portrait" horizontalDpi="0"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Title page</vt:lpstr>
      <vt:lpstr>DATA TEXT</vt:lpstr>
      <vt:lpstr>DATA</vt:lpstr>
      <vt:lpstr>FOOTNOTE</vt:lpstr>
      <vt:lpstr>SOURCE DETAILS</vt:lpstr>
      <vt:lpstr>COMMENTARY</vt:lpstr>
      <vt:lpstr>LINKS</vt:lpstr>
      <vt:lpstr>commentary</vt:lpstr>
      <vt:lpstr>DATA</vt:lpstr>
      <vt:lpstr>entry</vt:lpstr>
      <vt:lpstr>Footnotes</vt:lpstr>
      <vt:lpstr>links</vt:lpstr>
      <vt:lpstr>list0</vt:lpstr>
      <vt:lpstr>metadata</vt:lpstr>
      <vt:lpstr>sort0</vt:lpstr>
    </vt:vector>
  </TitlesOfParts>
  <Company>The Scottish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U202885</dc:creator>
  <cp:lastModifiedBy>Aniket Gupta</cp:lastModifiedBy>
  <cp:lastPrinted>2002-01-18T08:57:48Z</cp:lastPrinted>
  <dcterms:created xsi:type="dcterms:W3CDTF">2000-08-21T11:51:50Z</dcterms:created>
  <dcterms:modified xsi:type="dcterms:W3CDTF">2024-02-03T22:29:55Z</dcterms:modified>
</cp:coreProperties>
</file>