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700D255-EE89-4708-BC45-53511C332F9A}" xr6:coauthVersionLast="47" xr6:coauthVersionMax="47" xr10:uidLastSave="{00000000-0000-0000-0000-000000000000}"/>
  <bookViews>
    <workbookView xWindow="3348" yWindow="3348" windowWidth="17280" windowHeight="8880" tabRatio="961" activeTab="3"/>
  </bookViews>
  <sheets>
    <sheet name="General" sheetId="1" r:id="rId1"/>
    <sheet name="MCQ - Acc" sheetId="2" r:id="rId2"/>
    <sheet name="MCQ - Aud" sheetId="3" r:id="rId3"/>
    <sheet name="MCQ -Tax" sheetId="4" r:id="rId4"/>
    <sheet name="MCQ - Law" sheetId="5" r:id="rId5"/>
    <sheet name="MCQ - Man Acc" sheetId="6" r:id="rId6"/>
    <sheet name="Section B" sheetId="9" r:id="rId7"/>
    <sheet name="SEC C cont" sheetId="11" r:id="rId8"/>
    <sheet name="Section C" sheetId="10" r:id="rId9"/>
  </sheets>
  <definedNames>
    <definedName name="_xlnm.Print_Area" localSheetId="0">General!$A$1:$K$49</definedName>
    <definedName name="_xlnm.Print_Area" localSheetId="1">'MCQ - Acc'!$A$1:$J$264</definedName>
    <definedName name="_xlnm.Print_Area" localSheetId="2">'MCQ - Aud'!$A$1:$J$156</definedName>
    <definedName name="_xlnm.Print_Area" localSheetId="4">'MCQ - Law'!$A$1:$K$224</definedName>
    <definedName name="_xlnm.Print_Area" localSheetId="5">'MCQ - Man Acc'!$A$1:$J$147</definedName>
    <definedName name="_xlnm.Print_Area" localSheetId="3">'MCQ -Tax'!$A$1:$K$252</definedName>
    <definedName name="_xlnm.Print_Area" localSheetId="6">'Section B'!$A$1:$I$424</definedName>
    <definedName name="_xlnm.Print_Area" localSheetId="8">'Section C'!$A$1:$I$245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A51" i="2"/>
  <c r="A95" i="2"/>
  <c r="A97" i="2"/>
  <c r="D105" i="2"/>
  <c r="D107" i="2"/>
  <c r="A127" i="2"/>
  <c r="A129" i="2"/>
  <c r="J193" i="2"/>
  <c r="J199" i="2"/>
  <c r="J245" i="2"/>
  <c r="B21" i="6"/>
  <c r="H68" i="6"/>
  <c r="I68" i="6"/>
  <c r="C106" i="6"/>
  <c r="C108" i="6"/>
  <c r="C228" i="4"/>
  <c r="C229" i="4"/>
  <c r="C231" i="4"/>
  <c r="C236" i="4"/>
  <c r="C237" i="4"/>
  <c r="C238" i="4"/>
  <c r="G160" i="9"/>
  <c r="G168" i="9" s="1"/>
  <c r="I160" i="9"/>
  <c r="G163" i="9"/>
  <c r="I163" i="9"/>
  <c r="I168" i="9" s="1"/>
  <c r="G170" i="9"/>
  <c r="I170" i="9"/>
  <c r="G175" i="9"/>
  <c r="I175" i="9"/>
  <c r="G179" i="9"/>
  <c r="I179" i="9"/>
  <c r="A180" i="9"/>
  <c r="H182" i="9"/>
  <c r="I182" i="9"/>
  <c r="H185" i="9"/>
  <c r="H188" i="9" s="1"/>
  <c r="I185" i="9"/>
  <c r="I188" i="9"/>
  <c r="A193" i="9"/>
  <c r="A311" i="9"/>
  <c r="C33" i="10"/>
  <c r="C34" i="10"/>
  <c r="C39" i="10"/>
  <c r="C41" i="10"/>
  <c r="C42" i="10"/>
  <c r="I193" i="10"/>
</calcChain>
</file>

<file path=xl/sharedStrings.xml><?xml version="1.0" encoding="utf-8"?>
<sst xmlns="http://schemas.openxmlformats.org/spreadsheetml/2006/main" count="1669" uniqueCount="1065">
  <si>
    <t>The following information relates to questions 58 to 60</t>
  </si>
  <si>
    <t>Question 59</t>
  </si>
  <si>
    <t>Question 60</t>
  </si>
  <si>
    <t>The following information relates to questions 61 to 64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</si>
  <si>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</si>
  <si>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</si>
  <si>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</si>
  <si>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</si>
  <si>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</si>
  <si>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</si>
  <si>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</si>
  <si>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SECTION C  -  COMMERCE AND INDUSTRY MEMBERS ONLY</t>
  </si>
  <si>
    <t>SECTION B - PRACTISING MEMBERS ONLY</t>
  </si>
  <si>
    <t>Question 68</t>
  </si>
  <si>
    <t>Question 69</t>
  </si>
  <si>
    <t>Question 70</t>
  </si>
  <si>
    <t>Question 72</t>
  </si>
  <si>
    <t>Question 71</t>
  </si>
  <si>
    <t>Question 73</t>
  </si>
  <si>
    <t>Question 74</t>
  </si>
  <si>
    <t>Question 75</t>
  </si>
  <si>
    <t>C - a practising member, has the following problem:</t>
  </si>
  <si>
    <t>E - a practising member of long standing is operating a large practice.  As part of his process</t>
  </si>
  <si>
    <t xml:space="preserve">G - a practising member of long standing is operating a small practice. </t>
  </si>
  <si>
    <t>Section B - Practising members</t>
  </si>
  <si>
    <t>Section C - Commerce and Industry members</t>
  </si>
  <si>
    <t>CFA Professional Evaluation</t>
  </si>
  <si>
    <t>CFA - Professional Evaluation</t>
  </si>
  <si>
    <t>Information regarding Questions 40 and 41 continued</t>
  </si>
  <si>
    <t>CFA PROFESSIONAL EVALUATION</t>
  </si>
  <si>
    <t>after which the company can sell it for a certain selling price based on the following probabilities:</t>
  </si>
  <si>
    <t xml:space="preserve">Your manager wants your advice on which of two alternatives to choose. One alternative is to </t>
  </si>
  <si>
    <t xml:space="preserve">sell an investment now for R10,000.  Another alternative is to hold the investment three days </t>
  </si>
  <si>
    <t>the current selling price.</t>
  </si>
  <si>
    <t xml:space="preserve">Hold the investment for three days because the expected value of holding exceeds </t>
  </si>
  <si>
    <t>value of holding.</t>
  </si>
  <si>
    <t xml:space="preserve">Sell the investment now because the current selling price exceeds the expected </t>
  </si>
  <si>
    <t>in three days.</t>
  </si>
  <si>
    <t>Sell the investment now because there is a 10% chance that the selling price will fall</t>
  </si>
  <si>
    <t xml:space="preserve">The forecast of sales for the next accounting period has been stated as R100,000 by the </t>
  </si>
  <si>
    <t xml:space="preserve">marketing manager. Which of the following techniques was most likely been used by the </t>
  </si>
  <si>
    <t xml:space="preserve">marketing manager? </t>
  </si>
  <si>
    <t xml:space="preserve">Your investigation of your company's electronic data processing control procedures has </t>
  </si>
  <si>
    <t>weakness in internal control.</t>
  </si>
  <si>
    <t xml:space="preserve">disclosed the following four circumstances. Indicate which circumstance constitutes a </t>
  </si>
  <si>
    <t>bugetary implementation, monitoring and control.</t>
  </si>
  <si>
    <t xml:space="preserve">A system introduced in the organisation to support adequate policy formulation, </t>
  </si>
  <si>
    <t xml:space="preserve">It is the means of ensuring due and adequate control over the strategy and direction </t>
  </si>
  <si>
    <t>financial and non-financial - in achieving its key objectives</t>
  </si>
  <si>
    <t xml:space="preserve">of an organisation and the stewardship, use and disposition of its assets - both </t>
  </si>
  <si>
    <t>framework implementation, monitoring and control.</t>
  </si>
  <si>
    <t xml:space="preserve">A system introduced in the organisation to support an integrated accountability </t>
  </si>
  <si>
    <t>types of financial irregularities.</t>
  </si>
  <si>
    <t xml:space="preserve">The means to curb the abuse of power and public office for private gain, and other </t>
  </si>
  <si>
    <t xml:space="preserve">You as Financial Manager of Payme Ltd are responsible to calculate the recovery or standard cost </t>
  </si>
  <si>
    <t>account and will be applied to all related hours work.</t>
  </si>
  <si>
    <t xml:space="preserve">rate for the company.  This rate will be used to recover production costs to the Work in Progress </t>
  </si>
  <si>
    <t>(3 Marks)</t>
  </si>
  <si>
    <t xml:space="preserve">  2  Briefly discuss the requirements of AC108 with regards the calculation of recovery rates.  </t>
  </si>
  <si>
    <t>Page 2 of 34</t>
  </si>
  <si>
    <t>Page 4 of 34</t>
  </si>
  <si>
    <t>Page 5 of 34</t>
  </si>
  <si>
    <t>Page 6 of 34</t>
  </si>
  <si>
    <t>Page 7 of 34</t>
  </si>
  <si>
    <t>Page 8 of 34</t>
  </si>
  <si>
    <t>Page 9 of 34</t>
  </si>
  <si>
    <t>Page 10 of 34</t>
  </si>
  <si>
    <t>Page 11 of 34</t>
  </si>
  <si>
    <t>Page 12 of 34</t>
  </si>
  <si>
    <t>Page 13 of 34</t>
  </si>
  <si>
    <t>Page 14 of 34</t>
  </si>
  <si>
    <t>Page 15 of 34</t>
  </si>
  <si>
    <t>Page 16 of  34</t>
  </si>
  <si>
    <t>Page 18 of 34</t>
  </si>
  <si>
    <t>Page 17 of 34</t>
  </si>
  <si>
    <t>Page 20 of 34</t>
  </si>
  <si>
    <t>Page 21 of 34</t>
  </si>
  <si>
    <t>Page 22 of 34</t>
  </si>
  <si>
    <t>Page 23 of 34</t>
  </si>
  <si>
    <t>Page 24 of 34</t>
  </si>
  <si>
    <t>Page 25 of 34</t>
  </si>
  <si>
    <t>Page 26 of 34</t>
  </si>
  <si>
    <t>Page 27 of 34</t>
  </si>
  <si>
    <t>Page 28 of 34</t>
  </si>
  <si>
    <t>Choose the correct option:</t>
  </si>
  <si>
    <t>Adoption of accelerated depreciation methods</t>
  </si>
  <si>
    <t>Write-off of a substantial portion of inventory as obsolete</t>
  </si>
  <si>
    <t>Sale of a major subsidiary</t>
  </si>
  <si>
    <t>A client has a calendar year-end. Listed below are four events that occurred after 31 December</t>
  </si>
  <si>
    <t>financial statements?</t>
  </si>
  <si>
    <t>20x2. Which one of these subsequent events might result in adjustment of the 31 December 20x2</t>
  </si>
  <si>
    <t>Collection of  90% of the accounts receivable existing at 31 December 20x2</t>
  </si>
  <si>
    <t>R2,000 each year for four years with the first withdrawal to be made today and each subsequent</t>
  </si>
  <si>
    <t>withdrawal at one-year intervals? (He is to have exactly a zero balance in his bank account after</t>
  </si>
  <si>
    <t>the fourth withdrawal.)</t>
  </si>
  <si>
    <t>R2,000 + (R2,000 x 0.926) + (R2,000 x 0.857) + (R2,000 x 0.794)</t>
  </si>
  <si>
    <t>(R2,000 / 0.735) x 4</t>
  </si>
  <si>
    <t>(R2,000 x 0.926) + (R2,000 x 0.857) +(R2,000 x 0.794) + (R2,000 x 0.735)</t>
  </si>
  <si>
    <t>(R2,000 / 0.926) x 4</t>
  </si>
  <si>
    <t>Question 27</t>
  </si>
  <si>
    <t>What is the present value today of R4,000 to be received six years from today?</t>
  </si>
  <si>
    <t>R4,000 x 0.926 x 6</t>
  </si>
  <si>
    <t>R4,000 x 0.794 x 2</t>
  </si>
  <si>
    <t>R4,000 x 0.681 x 0.926</t>
  </si>
  <si>
    <t>Cannot be determined from the information given</t>
  </si>
  <si>
    <t>Question 28</t>
  </si>
  <si>
    <t>Notify the client of the requirement to his last known address.</t>
  </si>
  <si>
    <t>Resign as accounting officer</t>
  </si>
  <si>
    <t>Do nothing</t>
  </si>
  <si>
    <t xml:space="preserve">he has his office as the registered office for all his Close Corporation clients.  What is the </t>
  </si>
  <si>
    <t xml:space="preserve">He must have a file for each of the Corporations under his administration. </t>
  </si>
  <si>
    <t>He must sent a list to the Registrar of CC's once a year.</t>
  </si>
  <si>
    <t>He must have a list of CC's available at his office.</t>
  </si>
  <si>
    <t>He must display a list of CC's outside his office</t>
  </si>
  <si>
    <t>Hand over the input documents.</t>
  </si>
  <si>
    <t>None of the above</t>
  </si>
  <si>
    <t>What would be the most probable cause of an increase in the rate of inventories turnover while</t>
  </si>
  <si>
    <t>If it is known that the volume in 20x2 declined by 5% from the volume in 20x1, it is then evident</t>
  </si>
  <si>
    <t>that selling prices:</t>
  </si>
  <si>
    <t>that cost prices:</t>
  </si>
  <si>
    <t>If the change in sales is accounted for partially by a 4% increase in selling prices, the amount</t>
  </si>
  <si>
    <t>of change in gross margin on sales due to this single factor would be:</t>
  </si>
  <si>
    <t>If the change in cost of sales is accounted for partially by a 7% increase in cost prices, the</t>
  </si>
  <si>
    <t>amount of change in gross margin on sales due to this single factor is:</t>
  </si>
  <si>
    <t>the rate of receivables turnover decreased from the prior period?</t>
  </si>
  <si>
    <t>Sales volume has changed markedly</t>
  </si>
  <si>
    <t>Investment in inventories has decreased while investment in receivables has increased</t>
  </si>
  <si>
    <t>Investment in inventories has increased while investment in receivables has decreased</t>
  </si>
  <si>
    <t>The corporation has shortened the cerdit period for customers (tightened credit terms).</t>
  </si>
  <si>
    <t>Assuming stable business conditions, a decline in the number of day's sales outstanding in</t>
  </si>
  <si>
    <t>an undertaking's accounts receivable at year-end from one year to the next might indicate:</t>
  </si>
  <si>
    <t>A stiffening of the undertaking's credit policies</t>
  </si>
  <si>
    <t>That the second year's sales were made at lower prices than the first year's sales</t>
  </si>
  <si>
    <t>That a longer discount period and a more distant due date were extended to customers</t>
  </si>
  <si>
    <t>in the second year</t>
  </si>
  <si>
    <t>A decrease in the volume of sales of the second year</t>
  </si>
  <si>
    <t>Dali CC's merchandise inventories and other related accounts for 200x3 follow:</t>
  </si>
  <si>
    <t>Merchandise inventories:</t>
  </si>
  <si>
    <t>Beginning of year</t>
  </si>
  <si>
    <t>Hold the investment for three days because of the chance of getting R30,000 for it.</t>
  </si>
  <si>
    <t>Probability analysis</t>
  </si>
  <si>
    <t>Linear programming</t>
  </si>
  <si>
    <t>Cost-volume-earnings analysis</t>
  </si>
  <si>
    <t>Program evaluation review technique (PERT)</t>
  </si>
  <si>
    <t>Abel, Baker and Cilliers, who share profits and losses in a 2:2:1 ratio respectively:</t>
  </si>
  <si>
    <t>Assets</t>
  </si>
  <si>
    <t>Cash</t>
  </si>
  <si>
    <t>Other assets</t>
  </si>
  <si>
    <t>Equity and liabilities</t>
  </si>
  <si>
    <t>Capital Abel</t>
  </si>
  <si>
    <t>Capital Baker</t>
  </si>
  <si>
    <t>Capital Cilliers</t>
  </si>
  <si>
    <t>Liabilities</t>
  </si>
  <si>
    <t>Question 29</t>
  </si>
  <si>
    <t>End of year</t>
  </si>
  <si>
    <t>Assuming that the merchandise inventories buildup was relatively constant, how many times did</t>
  </si>
  <si>
    <t>the merchandise inventories turn over during 20x3?</t>
  </si>
  <si>
    <t>close corporation</t>
  </si>
  <si>
    <t>The annual financial statements have not been prepared within nine months of the year end</t>
  </si>
  <si>
    <t>the annual financial statements</t>
  </si>
  <si>
    <t xml:space="preserve">The accounting officer's report has not been prepared within three months after completion of </t>
  </si>
  <si>
    <t>The initial and any additional contribution by members were not paid or delivered within 90 days</t>
  </si>
  <si>
    <t xml:space="preserve">Persons who are disqualified from membership have been included in the management of the </t>
  </si>
  <si>
    <t>distribute all the trust income to the children after deducting trust expenses. The trust earned R60,000</t>
  </si>
  <si>
    <t>of R600,000.  The two minor beneficiaries enjoy a vested interest in the trust assets.  The trustees</t>
  </si>
  <si>
    <t>A father donates an aset to a trust formed for the benefit of his minor children at a market related price</t>
  </si>
  <si>
    <t>The father pays donations tax of R114,000.</t>
  </si>
  <si>
    <t>The minor beneficiaries don't pay any tax.</t>
  </si>
  <si>
    <t>The trust pays no tax.</t>
  </si>
  <si>
    <t>Which one of the following statements is NOT correct?</t>
  </si>
  <si>
    <t xml:space="preserve">investment. This investment was done from money received from the father in the previous tax year. </t>
  </si>
  <si>
    <t xml:space="preserve">If the assets are fairly valued in the above balance sheet and the partnership wishes to admit </t>
  </si>
  <si>
    <t>Doe as a new partner with one-sixth interest in net assets without recording goodwill or bonus,</t>
  </si>
  <si>
    <t>1, 2, 3, and 5 above</t>
  </si>
  <si>
    <t>1, 3, 4, 5 and 6 above</t>
  </si>
  <si>
    <t>R 74,100</t>
  </si>
  <si>
    <t>R 113,699</t>
  </si>
  <si>
    <t>R 92,100</t>
  </si>
  <si>
    <t xml:space="preserve">Ms Jane's taxable income from her salary as a PR Officer for the tax year 2004 is </t>
  </si>
  <si>
    <t xml:space="preserve">R156,657. During October 2003 Ms Jane sold her house at Magaliespark (not her </t>
  </si>
  <si>
    <t>primary residance) for R560,000. This house was bought in June 2002 for R490,000.</t>
  </si>
  <si>
    <t>What will be the income tax payable by Ms Jane for the tax year ending 29 February</t>
  </si>
  <si>
    <t>R 37,280</t>
  </si>
  <si>
    <t>Corporate law</t>
  </si>
  <si>
    <t>The following conversions of legal entities are provided for in the Act:</t>
  </si>
  <si>
    <t xml:space="preserve">John Doe aged 60 and married in community of property is a minister of religion and has come to you </t>
  </si>
  <si>
    <t>Interest amounting to R12 750 was received from ABSA Bank on an investment in Rev. Doe's name.</t>
  </si>
  <si>
    <t>Rev. Doe won R15 000 in a crossword competition</t>
  </si>
  <si>
    <t xml:space="preserve">because his office is in the manse.  You have, however, established that the value of the manse for </t>
  </si>
  <si>
    <t xml:space="preserve">Rev Doe pays a nominal rental of R100 a month as the church council are of the opinion it is fair </t>
  </si>
  <si>
    <t>for fringe benefit tax purposes is R1 000 a month.</t>
  </si>
  <si>
    <t>What is the amount of the deductions that Rev. Doe may claim?</t>
  </si>
  <si>
    <t>Mrs. Doe received interest from Nedbank amounting to R2 000 for the year and she has no other income.</t>
  </si>
  <si>
    <t>What is Rev. Doe's gross income for income tax purposes for the year?</t>
  </si>
  <si>
    <t>year. Most of it (80%) has been for church purposes. Based on the tax tables, Rev. Doe will be able</t>
  </si>
  <si>
    <t>to claim R1.991 per kilometer.</t>
  </si>
  <si>
    <t>Rev. Doe's cellphone is used nearly exclusively (90%)  for church purposes while the entertainment</t>
  </si>
  <si>
    <t>allowance is utilised to buy tea, coffee and biscuits for congregants who visit the manse. The necessary</t>
  </si>
  <si>
    <t>proof of this expenditure is available and is more than the allowance received.</t>
  </si>
  <si>
    <t>Voluntary registration if the turnover is less than R300,000 per year.</t>
  </si>
  <si>
    <t>the month and Mr Nnuka has asked you to advise him on aspects of VAT regarding his business.</t>
  </si>
  <si>
    <t>Compulsary registration when the turnover exceeds R300,000 per year.</t>
  </si>
  <si>
    <t>Registration will only be allowed on the invoice basis.</t>
  </si>
  <si>
    <t>Regarding VAT registration, which one of the following statements is NOT correct?</t>
  </si>
  <si>
    <t>Registration can be on either the cash- or invoice basis depending on the preference of the applicant.</t>
  </si>
  <si>
    <t>How much VAT must be levied?</t>
  </si>
  <si>
    <t>Which one of the following statements is NOT correct:</t>
  </si>
  <si>
    <t>The VAT rate is 14%</t>
  </si>
  <si>
    <t>Certain goods such as unprocessed vegetables and unprocessed fruit are zero rated</t>
  </si>
  <si>
    <t>No VAT should be charged on goods imported for resale.</t>
  </si>
  <si>
    <t xml:space="preserve">Mr Thabo Nnuka runs a successfull close corporation as a greengrocer.  The CC's turnover has grown by </t>
  </si>
  <si>
    <t xml:space="preserve">Rev. Doe does not keep a logbook and has advised you that he has travelled 32 000 km during the </t>
  </si>
  <si>
    <t>A company into a company limited by guarantee</t>
  </si>
  <si>
    <t>A S21company into a company limited by guarantee</t>
  </si>
  <si>
    <t>A S21 company into a company with a share capital</t>
  </si>
  <si>
    <t>Numbers a and b</t>
  </si>
  <si>
    <t>out certain actions. Which one of the following is NOT compulsory?</t>
  </si>
  <si>
    <t xml:space="preserve">During the current financial year it was decided to grant membership to the wives of three of the </t>
  </si>
  <si>
    <t xml:space="preserve">existing members of the close corporation. This resulted in the membership to be 13 not all holding </t>
  </si>
  <si>
    <t>10%.  As the accounting officer you would advise the members to:</t>
  </si>
  <si>
    <t>Register the three new members by completing the necessary CK forms</t>
  </si>
  <si>
    <t xml:space="preserve">The members should hold a stake collectively as a family in order to meet the requirements of </t>
  </si>
  <si>
    <t>the Close Corporation  Act</t>
  </si>
  <si>
    <t>Apply to convert the close corporation to a private company through the Registrar</t>
  </si>
  <si>
    <t>Change the name to a Pty and continue to trade (delete CC and add (Pty) Ltd to the name)</t>
  </si>
  <si>
    <t xml:space="preserve">By accepting the appointment as accounting officer of a CC through the authorisation of the CK form </t>
  </si>
  <si>
    <t>your duties and responsibilities are:</t>
  </si>
  <si>
    <t>completion of all tax matters</t>
  </si>
  <si>
    <t>To undertake all the accounting functions such as maintaining the books/records through to the</t>
  </si>
  <si>
    <t>Drafting of financial statements only</t>
  </si>
  <si>
    <t>Drafting of financial statements &amp; maintaining and updating the CC information with the registrar</t>
  </si>
  <si>
    <t>As the accounting officer of a close corporation,  matters you should consider before signing the report</t>
  </si>
  <si>
    <t>of Close Corporations</t>
  </si>
  <si>
    <t xml:space="preserve">The founding statement or amended founding statement has been duly registered by the Registrar </t>
  </si>
  <si>
    <t>annual financial statements</t>
  </si>
  <si>
    <t>The trial balance has been checked and crossed referenced to the supporting schedules and the</t>
  </si>
  <si>
    <t>That you have completed the tax returns and calculations</t>
  </si>
  <si>
    <t>That you have prepared and reviewed an engagement letter</t>
  </si>
  <si>
    <t>Numbers 1, 2, and 3 above</t>
  </si>
  <si>
    <t>Numbers 1 and 2 above</t>
  </si>
  <si>
    <t>Numbers 1, 2, 3 and 4 above</t>
  </si>
  <si>
    <t>to the annual financial statements should include the following:</t>
  </si>
  <si>
    <t xml:space="preserve">The following are possible contraventions to the CC act that the accounting officer must include in the </t>
  </si>
  <si>
    <t>report to the close corporation.</t>
  </si>
  <si>
    <t>CASE STUDY 1</t>
  </si>
  <si>
    <t>GAMMA CC</t>
  </si>
  <si>
    <t>In terms of section 7 of the Income Tax Act, the dividends will be taxed in the father's hands.</t>
  </si>
  <si>
    <t>His IRP 5 shows the following for the tax year 2004:</t>
  </si>
  <si>
    <t>Salary - R50 000</t>
  </si>
  <si>
    <t>Car allowance - R25 000.</t>
  </si>
  <si>
    <t>Cellphone allowance - R5 000</t>
  </si>
  <si>
    <t>Entertainment allowance - R2 500</t>
  </si>
  <si>
    <t>Book allowance - R2 000</t>
  </si>
  <si>
    <t>Total tax paid - R8 000</t>
  </si>
  <si>
    <t>Other income:</t>
  </si>
  <si>
    <t>Rev Doe received R4 000 dividends from his Old Mutual shares.</t>
  </si>
  <si>
    <t>The net income from the rental of their holiday home was R4 000 for the year</t>
  </si>
  <si>
    <t xml:space="preserve">That  the greater a company’s financial asset base, the greater the control it has over </t>
  </si>
  <si>
    <t xml:space="preserve">Financial information that is subject to some form of risk of being less than a </t>
  </si>
  <si>
    <t xml:space="preserve">The greater the disclosure of information in Financial Statements indicates a greater </t>
  </si>
  <si>
    <t xml:space="preserve">The misstatement or omission of information that could influence the economic </t>
  </si>
  <si>
    <t xml:space="preserve">That the financial statements are normally prepared on the assumption that there </t>
  </si>
  <si>
    <t xml:space="preserve">could be relevant material problems or concerns with the company in the foreseeable </t>
  </si>
  <si>
    <t>company will continue to operate in the foreseeable future</t>
  </si>
  <si>
    <t xml:space="preserve">That the financial statements are normally prepared on the assumption that the </t>
  </si>
  <si>
    <t xml:space="preserve">That financial statements are normally prepared on the assumption that the </t>
  </si>
  <si>
    <t xml:space="preserve">company has the intention to liquidate or curtail materially, the scale of it operations </t>
  </si>
  <si>
    <t>None of the above.</t>
  </si>
  <si>
    <t xml:space="preserve">The financial ability for a company to be able to purchase assets on credit due to a </t>
  </si>
  <si>
    <t xml:space="preserve">An excess of monetary assets over liabilities, reflecting the increase in net monetary </t>
  </si>
  <si>
    <t xml:space="preserve">The favourable position of a Company whereby the overall cash flow is consistently in </t>
  </si>
  <si>
    <t xml:space="preserve">line with the purchasing power of that company as well as a favourable net asset </t>
  </si>
  <si>
    <t>value.</t>
  </si>
  <si>
    <t xml:space="preserve">That whenever a financial asset is disposed of in a company it will ensure that the </t>
  </si>
  <si>
    <t xml:space="preserve">The quality of information that is free from any material errors and can be depended </t>
  </si>
  <si>
    <t>upon by users of the audited financial statements</t>
  </si>
  <si>
    <t xml:space="preserve">The standard of workmanship of the auditors when they audit and prepare the </t>
  </si>
  <si>
    <t>The methods and procedures that are mainly concerned with the authorisation of</t>
  </si>
  <si>
    <t>transactions, the safeguarding of assets and the accuracy of the financial records</t>
  </si>
  <si>
    <t>Transactions are executed in accordance with management's general or spesific intentions.</t>
  </si>
  <si>
    <t>AT 31 DECEMBER  (R'000)</t>
  </si>
  <si>
    <t>ASSETS</t>
  </si>
  <si>
    <t>NON-CURRENT ASSETS</t>
  </si>
  <si>
    <t>Plant and equipment at cost</t>
  </si>
  <si>
    <t>Accumulated depreciation</t>
  </si>
  <si>
    <t>CURRENT ASSETS</t>
  </si>
  <si>
    <t>Inventory</t>
  </si>
  <si>
    <t>Debtors</t>
  </si>
  <si>
    <t>Prepaid expenses</t>
  </si>
  <si>
    <t>Bank</t>
  </si>
  <si>
    <t>EQUITY AND LIABILITIES</t>
  </si>
  <si>
    <t>SHARE CAPITAL AND RESERVES</t>
  </si>
  <si>
    <t>Retained profit</t>
  </si>
  <si>
    <t>NON CURRENT LIABILITIES</t>
  </si>
  <si>
    <t>Interest bearing loans</t>
  </si>
  <si>
    <t>CURRENT LIABILITIES</t>
  </si>
  <si>
    <t>Creditors</t>
  </si>
  <si>
    <t>Arrear expenses</t>
  </si>
  <si>
    <t>Taxation payable</t>
  </si>
  <si>
    <t>INCOME STATEMENT</t>
  </si>
  <si>
    <t>FOR THE YEAR ENDED 31 DECEMBER  (R'000)</t>
  </si>
  <si>
    <t>Sales</t>
  </si>
  <si>
    <t>Cost of sales</t>
  </si>
  <si>
    <t>Gross profit</t>
  </si>
  <si>
    <t>Operating expenses, including depreciation</t>
  </si>
  <si>
    <t>Taxation</t>
  </si>
  <si>
    <t>Further information:</t>
  </si>
  <si>
    <t>YOU ARE REQUIRED TO:</t>
  </si>
  <si>
    <t>A set of records, procedures and equipment that routinely deals with the events effecting</t>
  </si>
  <si>
    <t>A system of Internal Control can best be defined as:</t>
  </si>
  <si>
    <t>Integrate control over cash receipts, inventories, and receivables and cash disbursements,</t>
  </si>
  <si>
    <t>inventories and payables</t>
  </si>
  <si>
    <t>Methods and procedures that are mainly concerned with the authorisation of transactions,</t>
  </si>
  <si>
    <t>the safeguarding of assets and the accuracy of the financial records.</t>
  </si>
  <si>
    <t>A system where all methods and procedures that facilitate management planning and control</t>
  </si>
  <si>
    <t>of operations are documented</t>
  </si>
  <si>
    <t>the financial performance and position of the entity.</t>
  </si>
  <si>
    <t xml:space="preserve">Which of the following substantive procedures can be applied in the verification of ownership </t>
  </si>
  <si>
    <t>and existance of fixed assets?</t>
  </si>
  <si>
    <t>Tests on the implementation of internal control procedures</t>
  </si>
  <si>
    <t>Tests on the accuracy of the accounting records and financial reports</t>
  </si>
  <si>
    <t>Examining accounting data</t>
  </si>
  <si>
    <t>Examination of  title deeds and asset registers</t>
  </si>
  <si>
    <t>Inspection of assets</t>
  </si>
  <si>
    <t>Examination of supporting documentation</t>
  </si>
  <si>
    <t>1, 2 and 5 above</t>
  </si>
  <si>
    <t>5.08)</t>
  </si>
  <si>
    <t>Return on total assets before tax</t>
  </si>
  <si>
    <t>20 MARKS</t>
  </si>
  <si>
    <t>CASE STUDY 2</t>
  </si>
  <si>
    <t xml:space="preserve">Mr. Brown has a close corporation called Brown's Tour Guides CC.  He is the sole member </t>
  </si>
  <si>
    <t xml:space="preserve">and conducts tours as a guide on an ad hoc basis for Big Five Safari Tours (Pty) Ltd.  The </t>
  </si>
  <si>
    <t xml:space="preserve">close corporation has no other client at this stage.  Brown's Tour has invoiced Big Five for </t>
  </si>
  <si>
    <t xml:space="preserve">R350 000 for the year.  Mr. Brown has been told by Big Five that  they will be treating his </t>
  </si>
  <si>
    <t xml:space="preserve">corporation as a personal service company and will deduct tax from the amounts they owe </t>
  </si>
  <si>
    <t xml:space="preserve">his CC in terms of current income tax legislation.  He believes this is wrong and is aggrieved. </t>
  </si>
  <si>
    <t>He has also heard about a special tax break for small businesses.</t>
  </si>
  <si>
    <t>Required:</t>
  </si>
  <si>
    <t>(a)  Your principal has asked to explain to Mr. Brown the situation that pertains to his circum-</t>
  </si>
  <si>
    <t xml:space="preserve">      stances and to explain the special tax concession for small businesses to him.</t>
  </si>
  <si>
    <t xml:space="preserve">(b)  Mr. Brown tells you that he is also thinking of employing 4 tour guides to do the work for </t>
  </si>
  <si>
    <t xml:space="preserve">      his close corporation. How will this affect the CCs tax status?</t>
  </si>
  <si>
    <t xml:space="preserve">(c)  Mr. Brown is currently concluding tour contracts with five other tour companies for use of </t>
  </si>
  <si>
    <t xml:space="preserve">      the CC's services.  What is the tax position?</t>
  </si>
  <si>
    <t>(d)  What is the position if Big Five Tours fails to deduct tax from Brown's Tours?</t>
  </si>
  <si>
    <t>(e)  What is the best strategy for Brown's to follow with an eye on taxation?</t>
  </si>
  <si>
    <t>10 MARKS</t>
  </si>
  <si>
    <t>from the airport to the farm and back to the airport. The cost price of the microbus is R100,000.00</t>
  </si>
  <si>
    <t xml:space="preserve"> 29 NOVEMBER 2003</t>
  </si>
  <si>
    <t>PROFESSIONAL EVALUATION</t>
  </si>
  <si>
    <t>Name:</t>
  </si>
  <si>
    <t>Section C is for commerce and Industry candidates only</t>
  </si>
  <si>
    <t>The short question component in Section B and C must also be completed on the marked</t>
  </si>
  <si>
    <t>response card - PLEASE TAKE NOTE OF THE NUMBERS AND COMPLETE ACCORDINGLY</t>
  </si>
  <si>
    <t>invigilator.</t>
  </si>
  <si>
    <t>Good Luck!</t>
  </si>
  <si>
    <r>
      <t xml:space="preserve">Complete the marked response card in </t>
    </r>
    <r>
      <rPr>
        <b/>
        <sz val="10"/>
        <rFont val="Arial"/>
        <family val="2"/>
      </rPr>
      <t>PENCIL</t>
    </r>
  </si>
  <si>
    <t>IMPORTANT NOTICE:</t>
  </si>
  <si>
    <t xml:space="preserve">QUESTION 68 - 75 MUST ALSO BE DONE ON THE MARKED RESPONSE </t>
  </si>
  <si>
    <t>CARD</t>
  </si>
  <si>
    <t>ANSWER SHEET CASE STUDY  1</t>
  </si>
  <si>
    <t>Page 29 of</t>
  </si>
  <si>
    <t>Page 30 of</t>
  </si>
  <si>
    <t xml:space="preserve">Page 31 </t>
  </si>
  <si>
    <t>ANSWER SHEET FOR CASE STUDY 2</t>
  </si>
  <si>
    <t>page 32</t>
  </si>
  <si>
    <t>page 33</t>
  </si>
  <si>
    <t xml:space="preserve">QUESTION 76-83 MUST ALSO BE DONE ON THE MARKED RESPONSE </t>
  </si>
  <si>
    <t>Question 76</t>
  </si>
  <si>
    <t>Question 77</t>
  </si>
  <si>
    <t>Question 78</t>
  </si>
  <si>
    <t>Question 79</t>
  </si>
  <si>
    <t>Question 80</t>
  </si>
  <si>
    <t>Question81</t>
  </si>
  <si>
    <t>Question 82</t>
  </si>
  <si>
    <t>Question 83</t>
  </si>
  <si>
    <t>Question 84</t>
  </si>
  <si>
    <t>page 34</t>
  </si>
  <si>
    <t>page 35</t>
  </si>
  <si>
    <t>page 36</t>
  </si>
  <si>
    <t>page 37</t>
  </si>
  <si>
    <t>ANSWER SHEET CASE STUDY 1</t>
  </si>
  <si>
    <t>PAGE 38</t>
  </si>
  <si>
    <t xml:space="preserve">The Sales Department of Egoli (Pty) Ltd has received an enquiry to tender from a client in Kenya for </t>
  </si>
  <si>
    <t xml:space="preserve">the execution of a large manufacturing project in Kenya.  The project would start in six months time and </t>
  </si>
  <si>
    <t xml:space="preserve">will have a duration of about eighteen months.  The vetting and analysis of the enquiry has just started </t>
  </si>
  <si>
    <t>and you as finance manager was asked to assist the evaluating team.</t>
  </si>
  <si>
    <r>
      <t>Required</t>
    </r>
    <r>
      <rPr>
        <b/>
        <sz val="10"/>
        <rFont val="Arial"/>
        <family val="2"/>
      </rPr>
      <t>:</t>
    </r>
  </si>
  <si>
    <t xml:space="preserve">Please indicate in a bulleted format which main criteria you would insist on to be included in the </t>
  </si>
  <si>
    <t>evaluation process in order to facilitate a practical and informed management decision whether a tender .</t>
  </si>
  <si>
    <t>will be submitted or not</t>
  </si>
  <si>
    <t>PAGE 40</t>
  </si>
  <si>
    <t>PAGE 41</t>
  </si>
  <si>
    <t>On the last day of the financial year, a company vehicle was written off in an accident. Detail is as follows:-</t>
  </si>
  <si>
    <t>Purchase value</t>
  </si>
  <si>
    <t>R 150 000-00</t>
  </si>
  <si>
    <t>Insured replacement value</t>
  </si>
  <si>
    <t>R 180 000-00</t>
  </si>
  <si>
    <t>The vehicle was immediately replaced with another vehicle at a cost of R178 000-00 (Vat excl).</t>
  </si>
  <si>
    <t>Required</t>
  </si>
  <si>
    <t xml:space="preserve">Show all the journal entries to reflect the above. Do the journal entries under </t>
  </si>
  <si>
    <t xml:space="preserve">the assumption that the vehicle in question was a passenger vehicle, and that there is no excess to </t>
  </si>
  <si>
    <t>account for under the applicable insurance policy.</t>
  </si>
  <si>
    <t>ANSWER SHEET CASE STUDY 2</t>
  </si>
  <si>
    <t>PAGE 42</t>
  </si>
  <si>
    <t>PAGE 43</t>
  </si>
  <si>
    <t>Establish the potential client's ability to pay your account</t>
  </si>
  <si>
    <t>Answer:</t>
  </si>
  <si>
    <t>1 and 2 above</t>
  </si>
  <si>
    <t>1, 2, and 3 above</t>
  </si>
  <si>
    <t>1, 2, 3, and 4 above</t>
  </si>
  <si>
    <t>All of the above</t>
  </si>
  <si>
    <t>Contact the previous accounting officer.</t>
  </si>
  <si>
    <t>(including VAT) and depreciation is written off at 20% per annum on the straight line method.</t>
  </si>
  <si>
    <t>R14,000.00</t>
  </si>
  <si>
    <t>R12,280.70</t>
  </si>
  <si>
    <t>R2,456.14</t>
  </si>
  <si>
    <t>Shozhaloza Safari's CC may claim input VAT to the amount of</t>
  </si>
  <si>
    <t xml:space="preserve">Shozhaloza Safari's CC may claim input VAT on the depreciation </t>
  </si>
  <si>
    <t>You will supply your name and address</t>
  </si>
  <si>
    <t>Question 16</t>
  </si>
  <si>
    <t xml:space="preserve">Floyds Accountants records all fees received in advance in a fees liability account. At the </t>
  </si>
  <si>
    <t xml:space="preserve">end of the accounting period the accountant failed to record an adjusting entry to record a </t>
  </si>
  <si>
    <t>portion of the fees earned. The effect of this will be:</t>
  </si>
  <si>
    <t>To overstate the owner's equity</t>
  </si>
  <si>
    <t>To understate the liabililies</t>
  </si>
  <si>
    <t>To understate the assets</t>
  </si>
  <si>
    <t>To understate the owner's equity</t>
  </si>
  <si>
    <t>Question 17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</si>
  <si>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</si>
  <si>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</si>
  <si>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</si>
  <si>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</si>
  <si>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</si>
  <si>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</si>
  <si>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</si>
  <si>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Given below are the present value factors for R1.00 discounted at 8% for one to five periods. Each</t>
  </si>
  <si>
    <t>of the following items is based on 8% interest compounded annually from day of deposit to day of</t>
  </si>
  <si>
    <t>withdrawal:</t>
  </si>
  <si>
    <t>Periods</t>
  </si>
  <si>
    <t>Present value of R1.00 dis-</t>
  </si>
  <si>
    <t>counted at 8% per period</t>
  </si>
  <si>
    <t>What amount should be deposited in a bank today to grow to R1,000 three years from today?</t>
  </si>
  <si>
    <t>R1,000 x 0.794</t>
  </si>
  <si>
    <t>R1,000 / 0.794</t>
  </si>
  <si>
    <t>R1,000 x 0.926 x 3</t>
  </si>
  <si>
    <t>(R1,000 x 0.926) + (R1,000 x 0.857) + (R1,000 x 0.794)</t>
  </si>
  <si>
    <t>Question 26</t>
  </si>
  <si>
    <t>What amount should George Nielson have in his bank account today before withdrawal if he needs</t>
  </si>
  <si>
    <r>
      <t xml:space="preserve">SOLVENCY </t>
    </r>
    <r>
      <rPr>
        <sz val="10"/>
        <rFont val="Arial"/>
        <family val="2"/>
      </rPr>
      <t>means……………</t>
    </r>
  </si>
  <si>
    <t>liability regardless of the financial position.</t>
  </si>
  <si>
    <t>all it’s borrowing requirements during any financial year.</t>
  </si>
  <si>
    <r>
      <t xml:space="preserve">MATERIALITY </t>
    </r>
    <r>
      <rPr>
        <sz val="10"/>
        <rFont val="Arial"/>
        <family val="2"/>
      </rPr>
      <t>means………….</t>
    </r>
  </si>
  <si>
    <t>representation of that which it should portray.</t>
  </si>
  <si>
    <t>risk.</t>
  </si>
  <si>
    <t>decisions of various users on financial statements</t>
  </si>
  <si>
    <r>
      <t xml:space="preserve">GOING CONCERN </t>
    </r>
    <r>
      <rPr>
        <sz val="10"/>
        <rFont val="Arial"/>
        <family val="2"/>
      </rPr>
      <t>means ………</t>
    </r>
  </si>
  <si>
    <t>future</t>
  </si>
  <si>
    <t>in the foreseeable future.</t>
  </si>
  <si>
    <r>
      <t xml:space="preserve">LIQUIDITY </t>
    </r>
    <r>
      <rPr>
        <sz val="10"/>
        <rFont val="Arial"/>
        <family val="2"/>
      </rPr>
      <t>means ………</t>
    </r>
  </si>
  <si>
    <t>large freehold asset base.</t>
  </si>
  <si>
    <t>assets required to maintain the existing level of activities in a company.</t>
  </si>
  <si>
    <t>Over the last decade or so, corporate governance has brought about much debate and change.</t>
  </si>
  <si>
    <t>Which of the following statements best describe corporate governace?</t>
  </si>
  <si>
    <t>A system introduced in the organisation to support adequate policy formulation, budgetary</t>
  </si>
  <si>
    <t>implementation, monitoring and control.</t>
  </si>
  <si>
    <t>A system introduced in the organisation to support an integrated accountability framework</t>
  </si>
  <si>
    <t>It is the means of ensuring due and adequate control over the strategy and direction of an</t>
  </si>
  <si>
    <t>The members of the Close Corporation</t>
  </si>
  <si>
    <t>The Registrar</t>
  </si>
  <si>
    <t>The Receiver of Revenue</t>
  </si>
  <si>
    <t>In terms of section 62 of the Close Corporations act, the Accounting Officer must report to:</t>
  </si>
  <si>
    <t xml:space="preserve">The Close Corporation </t>
  </si>
  <si>
    <t>An Accounting Officer to a CC should have professional objection if the CC wants to use another</t>
  </si>
  <si>
    <t>The outgoing Accounting Officer's fees are not paid the CC</t>
  </si>
  <si>
    <t>Accounting Officer under the following condition:</t>
  </si>
  <si>
    <t xml:space="preserve">The proposed Accounting Officer is not qualified to act as Accounting Officer </t>
  </si>
  <si>
    <t>The annual financial statements of the CC have not been done for the previous year</t>
  </si>
  <si>
    <t>In your letter of appointment addressed to the Master of the Supreme Court, you undertake to carry</t>
  </si>
  <si>
    <t>Ms Dlomo was accepted as a new member of Zentrix Fashions CC holding a 20% interest.  She was</t>
  </si>
  <si>
    <t>28 February 20x3 should:</t>
  </si>
  <si>
    <t xml:space="preserve">The change in membership in respect of Ms Dlomo in the financial statements for the year ended </t>
  </si>
  <si>
    <t>Not be affected</t>
  </si>
  <si>
    <t>Be accounted for as a full member</t>
  </si>
  <si>
    <t>Be given as a note (post balance sheet event)</t>
  </si>
  <si>
    <t>(b) &amp; (c) above.</t>
  </si>
  <si>
    <t>Contracts concluded on behalf of Zentrix Fashions CC by Ms Dlomo before 28 February 20x3 would be:</t>
  </si>
  <si>
    <t>Valid and would be fully enforceable because she is a full member.</t>
  </si>
  <si>
    <t>Valid only if it is of benefit to Zentrix Fashions CC.</t>
  </si>
  <si>
    <t>Invalid, as she was only registered on 22 March 20x3.</t>
  </si>
  <si>
    <t>R50,000.</t>
  </si>
  <si>
    <t xml:space="preserve">Plant and equipment to the value of R800,000 were bought during 20x1. Plant and equipment with a </t>
  </si>
  <si>
    <t>cost price of R500,000 and accumulated depreciation of R150,000 was sold during 2001 at a loss of</t>
  </si>
  <si>
    <t xml:space="preserve">financial statements and she approached you as an independent consultant for your opninion. </t>
  </si>
  <si>
    <t xml:space="preserve">Ms Amma can not understand why the cash has decreased whilst a profit has been indicated in the </t>
  </si>
  <si>
    <t>Answer</t>
  </si>
  <si>
    <t>All the above</t>
  </si>
  <si>
    <t>The members' interest section of the balance sheet of CFA CC at 31 December 20x1 is as follows:</t>
  </si>
  <si>
    <t>Members' contributions</t>
  </si>
  <si>
    <t>Revaluation surplus</t>
  </si>
  <si>
    <t>Members' interest are as follows:</t>
  </si>
  <si>
    <t>Mr C</t>
  </si>
  <si>
    <t>Mr F</t>
  </si>
  <si>
    <t>Mr A</t>
  </si>
  <si>
    <t>30%</t>
  </si>
  <si>
    <t>40%</t>
  </si>
  <si>
    <t xml:space="preserve">Land and buildings were revalued 5 years ago to R190,000 and the entries necessary at the </t>
  </si>
  <si>
    <t>time were made in the books.</t>
  </si>
  <si>
    <t xml:space="preserve">At 31 December 20x1, the land and buildings of the CC were considered to be under-valued by </t>
  </si>
  <si>
    <t>Mr C originally contributed R50,000 in respect of members' contribution.</t>
  </si>
  <si>
    <t>At 31 December 20x1, CFA CC purchased Mr C's interest for R80,000.</t>
  </si>
  <si>
    <t>Calculate the amount to be debited against the retained profit</t>
  </si>
  <si>
    <t>an amount of R100,000. No entry to this effect has been made in the books.</t>
  </si>
  <si>
    <t xml:space="preserve">To accommodate hunters, Shozhaloza Safari's CC erected a lodge on the farm to the amount of </t>
  </si>
  <si>
    <t xml:space="preserve">R114,000 including VAT). </t>
  </si>
  <si>
    <t>R10,000</t>
  </si>
  <si>
    <t>How should an operating lease be disclosed in the financial statements? (AC 105)</t>
  </si>
  <si>
    <t>Operating leases should be recognised as assets and liabilities in the balance sheet and de-</t>
  </si>
  <si>
    <t>preciation and finance charges should be written off in the income statement over the useful</t>
  </si>
  <si>
    <t>life of the asset leased.</t>
  </si>
  <si>
    <t>Operating leases should be recognised as assets and liabilities in the balance sheet and fi-</t>
  </si>
  <si>
    <t xml:space="preserve">nance charges should be written off in the income statement over the remaining balance of </t>
  </si>
  <si>
    <t xml:space="preserve">the lease contract. Depreciation on the leased asset is to written off over the useful life of the </t>
  </si>
  <si>
    <t>asset.</t>
  </si>
  <si>
    <t>written off in the income statement over the useful life of the asset leased.</t>
  </si>
  <si>
    <t>The assets bought under an operating lease should be capitalised (exluding VAT) and dis-</t>
  </si>
  <si>
    <t xml:space="preserve">closed  in the balance sheet as leased-assets.  Depreciation and finance charges should be </t>
  </si>
  <si>
    <t xml:space="preserve">Lease payments under an operating lease should be recognised as an expense in the income </t>
  </si>
  <si>
    <t>statement on a straight-line basis over the lease term  unless another systematic basis is re-</t>
  </si>
  <si>
    <t>presentative of the time pattern of the user's benefit.</t>
  </si>
  <si>
    <t>residents are taxed on certain assets in South Africa.</t>
  </si>
  <si>
    <t>Residents are subject to the tax on the disposal of their assets held worldwide, while non-</t>
  </si>
  <si>
    <t>Death, emigration and donation of an asset are deemed to be disposals for capital gains tax</t>
  </si>
  <si>
    <t>purposes.</t>
  </si>
  <si>
    <t xml:space="preserve">The company has only one category of skill that is directly involved in the production process.  The </t>
  </si>
  <si>
    <t>production process of Payme Pty (Ltd) is labour intensive.</t>
  </si>
  <si>
    <t>Other information to your disposal is as follows:</t>
  </si>
  <si>
    <t>Total Normal capacity hours for the year in question</t>
  </si>
  <si>
    <t>Total Practical capacity hours for the year in question</t>
  </si>
  <si>
    <t>Actual hours worked after three months of the current year</t>
  </si>
  <si>
    <t>Actual hours worked in the previous year of production</t>
  </si>
  <si>
    <t>* Normal time hours</t>
  </si>
  <si>
    <t>* Overtime hours</t>
  </si>
  <si>
    <t xml:space="preserve">Gaffa Close Corporation seeks your assistance to develop cash and other forecast information </t>
  </si>
  <si>
    <t>of R437,000, inventories of R309,400 and accounts payable of R133,055.</t>
  </si>
  <si>
    <t>for May, June and July 20x3. At 30 April 20x3 the CC had cash of R5,500, accounts receivable</t>
  </si>
  <si>
    <t>The forecast is to be based on the following assumptions:</t>
  </si>
  <si>
    <t>Sales:</t>
  </si>
  <si>
    <t>(a)</t>
  </si>
  <si>
    <t>Each month's sales are billed on the last day of the month.</t>
  </si>
  <si>
    <t>(b)</t>
  </si>
  <si>
    <t xml:space="preserve">Customers are allowed a 3% discount if payment is made within 10 days after the billing </t>
  </si>
  <si>
    <t>date. Receivables are recorded at gross amounts.</t>
  </si>
  <si>
    <t>(c)</t>
  </si>
  <si>
    <t>Sixty percent of the billings are collected within the discount period, 25% are collected</t>
  </si>
  <si>
    <t>by the end of the month, 9% are collected by the end of the second month and 6% prove</t>
  </si>
  <si>
    <t>uncollectible.</t>
  </si>
  <si>
    <t>Purchases:</t>
  </si>
  <si>
    <t>54% of all purchases of materials and selling, general and administrative expenses are</t>
  </si>
  <si>
    <t>paid in the month purchased or incurred and the remainder in the following month.</t>
  </si>
  <si>
    <t>Each month's units of ending inventory is equal to 130% of the next month's units of sales.</t>
  </si>
  <si>
    <t>The cost of each unit of inventory is R20.00</t>
  </si>
  <si>
    <t>(d)</t>
  </si>
  <si>
    <t>Selling, general and administrative expenses, of which R2,000 is depreciation, are equal</t>
  </si>
  <si>
    <t>to 15% of the current month's sales.</t>
  </si>
  <si>
    <t>Actual and projected sales are as follows:</t>
  </si>
  <si>
    <t>20x3</t>
  </si>
  <si>
    <t>Rand</t>
  </si>
  <si>
    <t>Units</t>
  </si>
  <si>
    <t>March</t>
  </si>
  <si>
    <t>April</t>
  </si>
  <si>
    <t>May</t>
  </si>
  <si>
    <t>June</t>
  </si>
  <si>
    <t>July</t>
  </si>
  <si>
    <t>August</t>
  </si>
  <si>
    <t>Note:  The influence of VAT should be ignored</t>
  </si>
  <si>
    <t>Forecasted cash disbursements during the month of June 20x3 are:</t>
  </si>
  <si>
    <t>Forecasted cash collections during the month of May 20x3 are:</t>
  </si>
  <si>
    <t>The forecasted number of units of inventory to be purchased during July 20x3, is:</t>
  </si>
  <si>
    <t>The following gross margin data was taken from the records of Abuthu CC:</t>
  </si>
  <si>
    <t>20x2</t>
  </si>
  <si>
    <t>CASE STUDY 3</t>
  </si>
  <si>
    <t>The following information relates to questions76 and 77:</t>
  </si>
  <si>
    <t>20x1</t>
  </si>
  <si>
    <t>Gross margin on sales</t>
  </si>
  <si>
    <t>Increased by 7%</t>
  </si>
  <si>
    <t>Increased by 4%</t>
  </si>
  <si>
    <t>Increased by 3.8%</t>
  </si>
  <si>
    <t>Decreased by 3.6%</t>
  </si>
  <si>
    <t>Increased by 6.5%</t>
  </si>
  <si>
    <t>Increased by 1.65%</t>
  </si>
  <si>
    <t>How much cash was paid during year 4 for purchases of merchandise?</t>
  </si>
  <si>
    <t>R 818,700</t>
  </si>
  <si>
    <t>R 827,000</t>
  </si>
  <si>
    <t>R 838,500</t>
  </si>
  <si>
    <t>R 847,000</t>
  </si>
  <si>
    <t>Question 4</t>
  </si>
  <si>
    <t>How much cash was paid during year 4 for variable and fixed general and adminstrative expenses?</t>
  </si>
  <si>
    <t>R 175,000</t>
  </si>
  <si>
    <t>R 180,000</t>
  </si>
  <si>
    <t>R 215,000</t>
  </si>
  <si>
    <t>Ms J du Plessis (SA Citizen)</t>
  </si>
  <si>
    <t>33 1/3%</t>
  </si>
  <si>
    <t>Mr CW Larsen</t>
  </si>
  <si>
    <t>Mr JM McLain</t>
  </si>
  <si>
    <t>Shozhaloza Safari's CC is registered for VAT and the members are as follows:</t>
  </si>
  <si>
    <t>Land, game and equipment</t>
  </si>
  <si>
    <t>R140,000.00</t>
  </si>
  <si>
    <t>R122,807.02</t>
  </si>
  <si>
    <t>Rnil</t>
  </si>
  <si>
    <t>Shozhaloza Safari's CC bought overalls for the workers as part of their monthly rations for R400.00</t>
  </si>
  <si>
    <t>excluding VAT.</t>
  </si>
  <si>
    <t>R65.00</t>
  </si>
  <si>
    <t>R49.12</t>
  </si>
  <si>
    <t xml:space="preserve">settled separately on a cash basis. R330.00 (including VAT) was paid for food supplied to hunters. </t>
  </si>
  <si>
    <t xml:space="preserve">Shozhaloza Safari's CC supply accommodation and food to game hunters.  These accounts are </t>
  </si>
  <si>
    <t>R46.20</t>
  </si>
  <si>
    <t>R40.52</t>
  </si>
  <si>
    <t>Shozhaloza Safari's CC bought a Volkswagen Microbus for the sole purpose to transport hunters</t>
  </si>
  <si>
    <t>R 125 000-00</t>
  </si>
  <si>
    <t xml:space="preserve">             10 MARKS</t>
  </si>
  <si>
    <t>You are required to calculate the recovery rate per hour to be used to recover costs to Work in</t>
  </si>
  <si>
    <t xml:space="preserve">Mr Davis, a member holding 10% in Splice CC concluded a contract with his friend on behalf of the </t>
  </si>
  <si>
    <t xml:space="preserve">business. Mr Davis does not usually conclude contracts of this nature on behalf of the business entity. </t>
  </si>
  <si>
    <t>against Splice CC.</t>
  </si>
  <si>
    <t>Splice CC was not able to fulfil the contract and deemed it to be invalid. The friend instituted legal action</t>
  </si>
  <si>
    <t>As the accounting officer you would advise the members:</t>
  </si>
  <si>
    <t>That the contract is invalid as the member had no authority to conclude the contract.</t>
  </si>
  <si>
    <t>That the contract is valid and should be fulfilled by the CC.</t>
  </si>
  <si>
    <t>That the action should be instituted against the member and not the CC</t>
  </si>
  <si>
    <t>That no contract exist that the CC should fulfil.</t>
  </si>
  <si>
    <t xml:space="preserve">Splice CC decided that in order not to tarnish its good name that it wants to resolve the matter </t>
  </si>
  <si>
    <t>amicably. As the accounting officer you would advise the members to:</t>
  </si>
  <si>
    <t>Institute a counter claim against the friend</t>
  </si>
  <si>
    <t>Institute a claim against the member in his/her personal capacity</t>
  </si>
  <si>
    <t>Suspend the member for acting unilaterally in respect of the contract</t>
  </si>
  <si>
    <t>All of the above.</t>
  </si>
  <si>
    <t>Cost of goods sold</t>
  </si>
  <si>
    <t>20x0</t>
  </si>
  <si>
    <t xml:space="preserve">The following income statement and balance sheet of Gamma CC were presented to you by </t>
  </si>
  <si>
    <t>Ms G Amma, the sole member of Gamma Close Corporation:</t>
  </si>
  <si>
    <t>Member's contribution</t>
  </si>
  <si>
    <t>Net profit for the year</t>
  </si>
  <si>
    <t>CASE STUDY 1 (Continued)</t>
  </si>
  <si>
    <t xml:space="preserve">Prepare a report for submission to Ms Amma in which you comment on the results of the CC. </t>
  </si>
  <si>
    <t>A cash flow statement and the following financial ratios should be part of your answer:</t>
  </si>
  <si>
    <t>Current ratio</t>
  </si>
  <si>
    <t>(Assume 365 days per annum. The comparative figures for 20x0 are indicated in brackets)</t>
  </si>
  <si>
    <t>(20x0    =</t>
  </si>
  <si>
    <t>1.10 : 1)</t>
  </si>
  <si>
    <t>67.63)</t>
  </si>
  <si>
    <t>Inventory turnover (times per annum)</t>
  </si>
  <si>
    <t>5.85)</t>
  </si>
  <si>
    <t>82.89)</t>
  </si>
  <si>
    <t>Gross profit percentage</t>
  </si>
  <si>
    <t>29.41)</t>
  </si>
  <si>
    <t>Net profit percentage (after tax)</t>
  </si>
  <si>
    <t>5.15)</t>
  </si>
  <si>
    <t>Return on capital (after tax)</t>
  </si>
  <si>
    <t>4.27)</t>
  </si>
  <si>
    <t>The present value factor for an annuity of R1 over three years at 10% is 2.487</t>
  </si>
  <si>
    <t>The financial year end of Foxtrot Ltd is 31 May.</t>
  </si>
  <si>
    <t>Foxtrot Ltd does not make use of an interest suspense account.</t>
  </si>
  <si>
    <t>It is the policy of Foxtrot Ltd to:</t>
  </si>
  <si>
    <t>Recognise finance charges in accordance with the effective interest rate method.</t>
  </si>
  <si>
    <t>ject to the following terms:</t>
  </si>
  <si>
    <t>Installment Sales Agreement (ISA) price</t>
  </si>
  <si>
    <t>Deposit payable on 1 June 20x8</t>
  </si>
  <si>
    <t>Finance charges are levied at 10% per year and the outstanding capital balance is payable in three</t>
  </si>
  <si>
    <t>equal annual instalments.</t>
  </si>
  <si>
    <t>Depreciate machinery in accordance with the straight-line method over its expected useful life.</t>
  </si>
  <si>
    <t>On 1 June 20x8 FOXTROT LTD purchased a machine with an expected useful life of of 8 years, sub-</t>
  </si>
  <si>
    <t>What is the total finance charges payable over the term of the ISA?</t>
  </si>
  <si>
    <t>Calculations are to be done to the nearest R1</t>
  </si>
  <si>
    <t>What is the cash price of the machine on 1 June 20x8?</t>
  </si>
  <si>
    <t>Selling price</t>
  </si>
  <si>
    <t>Probability</t>
  </si>
  <si>
    <t>Under the probability theory, which of the following is the most reasonable statement?</t>
  </si>
  <si>
    <t>Capital gains tax (CGT) is a new tax introduced from 1 October 2001. CGT payable is not in-</t>
  </si>
  <si>
    <t>cluded in taxable income and is assessed seperately.</t>
  </si>
  <si>
    <t>levied on a realisation basis.</t>
  </si>
  <si>
    <t xml:space="preserve">Capital gains accruing after 1 October 2001 will be subject to capital gains tax, which will be </t>
  </si>
  <si>
    <t>Individual tax rates - year of assessment ending 29 February 2004</t>
  </si>
  <si>
    <t>Taxable income - Rand</t>
  </si>
  <si>
    <t>Rate of tax - Rand</t>
  </si>
  <si>
    <t>0</t>
  </si>
  <si>
    <t>-</t>
  </si>
  <si>
    <t>70,001</t>
  </si>
  <si>
    <t>110,001</t>
  </si>
  <si>
    <t>140,001</t>
  </si>
  <si>
    <t>180,001</t>
  </si>
  <si>
    <t>255,001</t>
  </si>
  <si>
    <t>110,000</t>
  </si>
  <si>
    <t>140,000</t>
  </si>
  <si>
    <t>180,000</t>
  </si>
  <si>
    <t>255,000</t>
  </si>
  <si>
    <t>70,000</t>
  </si>
  <si>
    <t>12,600</t>
  </si>
  <si>
    <t>+</t>
  </si>
  <si>
    <t>25% of amount exceeding R70,001</t>
  </si>
  <si>
    <t>18% of amount R1 to R70,000</t>
  </si>
  <si>
    <t>22,600</t>
  </si>
  <si>
    <t>31,600</t>
  </si>
  <si>
    <t>45,600</t>
  </si>
  <si>
    <t>74,100</t>
  </si>
  <si>
    <t>30% of amount exceeding R110,001</t>
  </si>
  <si>
    <t>35% of amount exceeding R140,001</t>
  </si>
  <si>
    <t>38% of amount exceeding R180,001</t>
  </si>
  <si>
    <t>40% of amount exceeding R255,001</t>
  </si>
  <si>
    <t>Primary rebates:</t>
  </si>
  <si>
    <t>Below age 65</t>
  </si>
  <si>
    <t>R5,400</t>
  </si>
  <si>
    <t>Age 65 and over</t>
  </si>
  <si>
    <t>R8,500</t>
  </si>
  <si>
    <t>Mr Peter Ramo is a 45 year old male working as a manager at a well known company in Pretoria.</t>
  </si>
  <si>
    <t>wance of R8,120 and R1,000 per month respectively. His contribution to the company's pension</t>
  </si>
  <si>
    <t>What is Mr Ramo's taxable income for the tax year ending 29 February 2004?</t>
  </si>
  <si>
    <t>R 243,698</t>
  </si>
  <si>
    <t>R 194,978</t>
  </si>
  <si>
    <t>His basic salary is R11,118 per month and he receives a travelling allowance and a housing allo-</t>
  </si>
  <si>
    <t xml:space="preserve">fund amounts to R1,398 per month. Mr Ramo receives an entertainment allowance of R500 per </t>
  </si>
  <si>
    <t xml:space="preserve">month. The annual bonus is calculated as one month's basic salary plus the monthly entertainment </t>
  </si>
  <si>
    <t>allowance. Dividends received from a listed company in South Africa amounts to R6,543 for the year</t>
  </si>
  <si>
    <t>and Mr Ramos also received R5,600 interest from a fixed deposit at a South African bank.</t>
  </si>
  <si>
    <t>The following information has reference to the tax year ending 29 February 2004:</t>
  </si>
  <si>
    <t>R 201,521</t>
  </si>
  <si>
    <t>R300,000 for the tax year ending 29 February 2004:</t>
  </si>
  <si>
    <t>You will notify the Master of your resignation or removal from office and you will supply the Master</t>
  </si>
  <si>
    <t>with the name and address of the new Accounting Officer if known to you.</t>
  </si>
  <si>
    <t>If the trustees do not administer the trust in accordance with the terms stipulated in the trust deed.</t>
  </si>
  <si>
    <t>You will notify the Master of any payment to a beneficiary</t>
  </si>
  <si>
    <t>no-financial - in achieving its key objectives</t>
  </si>
  <si>
    <t>The means to curb the abuse of power and public office for private gain, and other types of</t>
  </si>
  <si>
    <t>financial irregularities.</t>
  </si>
  <si>
    <t>company has sufficient cash flow for the purchasing of a new fixed asset.</t>
  </si>
  <si>
    <r>
      <t xml:space="preserve">RELIABILITY </t>
    </r>
    <r>
      <rPr>
        <sz val="10"/>
        <rFont val="Arial"/>
        <family val="2"/>
      </rPr>
      <t>means……</t>
    </r>
  </si>
  <si>
    <t>financial statements in order for them to complete the auditing procedure timeously</t>
  </si>
  <si>
    <t xml:space="preserve">When a company has been trading for such a substantial length of time that there is </t>
  </si>
  <si>
    <t>no form of credit risk to that company</t>
  </si>
  <si>
    <t xml:space="preserve">The ability for a long standing company to be able to obtain financial assets via credit </t>
  </si>
  <si>
    <t xml:space="preserve">That during any financial year, a company’s total assets are greater than their total </t>
  </si>
  <si>
    <t>liabilities, reflecting a favourable financial position.</t>
  </si>
  <si>
    <t>A Public Benefit Organisation (PBO) which includes bodies such as churches, sporting clubs and</t>
  </si>
  <si>
    <t>cultural organisations, are generally not subject to income tax if registered as such with SARS.</t>
  </si>
  <si>
    <t>Question 44</t>
  </si>
  <si>
    <r>
      <t>REPRESENTATION  LETTER means</t>
    </r>
    <r>
      <rPr>
        <sz val="10"/>
        <rFont val="Arial"/>
        <family val="2"/>
      </rPr>
      <t>………..</t>
    </r>
  </si>
  <si>
    <t>A detailed report compiled by the accounting officer on finalising his engagement reflecting</t>
  </si>
  <si>
    <t>any material concerns or opinions on that specific engagement.</t>
  </si>
  <si>
    <t xml:space="preserve">A detailed letter compiled by the members of a close corporation to the accounting officer </t>
  </si>
  <si>
    <t>detaling all responsibilities to be adhered to by the accounting officer.</t>
  </si>
  <si>
    <t xml:space="preserve">Same as b. above but   ….   be adhered to by both the accounting officer and the members of </t>
  </si>
  <si>
    <t>the relevant close corporation.</t>
  </si>
  <si>
    <t>representations made by them, are confirmed.</t>
  </si>
  <si>
    <t>Question 45</t>
  </si>
  <si>
    <t xml:space="preserve">Calculate the tax payable by Mrs Amor, a 44 year old individual with a taxable income of </t>
  </si>
  <si>
    <t>2004?  Ms. Jane is 36 years old.</t>
  </si>
  <si>
    <t>A game farm was purchased as a going concern from a registered VAT vendor. The sales contract indi-</t>
  </si>
  <si>
    <t>cates that the farm has been sold as a going concern. The purchase price as specified in the sales con-</t>
  </si>
  <si>
    <t>tract, is as follows: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</si>
  <si>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</si>
  <si>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</si>
  <si>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</si>
  <si>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</si>
  <si>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</si>
  <si>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</si>
  <si>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</si>
  <si>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</si>
  <si>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</si>
  <si>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</si>
  <si>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</si>
  <si>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</si>
  <si>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</si>
  <si>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</si>
  <si>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Pension deduction - R5 000  (Deductable in full for tax purposes)</t>
  </si>
  <si>
    <t>R A deduction of R3 000  (Decuctable in full for tax purposes)</t>
  </si>
  <si>
    <t>as a member of his congregation to advise him on his tax. He is married and his wife is 59 years old.</t>
  </si>
  <si>
    <t>The CC sues a debtor for outstanding debts</t>
  </si>
  <si>
    <t>forms, for the change in membership, was only processed on 22 March 20x3.</t>
  </si>
  <si>
    <t xml:space="preserve">approved by all members in writing as a member on 5 February 20x3.  However,  the necessary CK- </t>
  </si>
  <si>
    <t>How much cash was collected during year 4 resulting from total sales in years 3 &amp; 4?</t>
  </si>
  <si>
    <t>R 65,750</t>
  </si>
  <si>
    <t>R 66,000</t>
  </si>
  <si>
    <t>R 66,250</t>
  </si>
  <si>
    <t>R 961,000</t>
  </si>
  <si>
    <t>R 966,000</t>
  </si>
  <si>
    <t>R 1,201,000</t>
  </si>
  <si>
    <t>R 1,206,000</t>
  </si>
  <si>
    <t>Question 3</t>
  </si>
  <si>
    <t>Indicate the correct action.</t>
  </si>
  <si>
    <t>requirement of the Close Corporation Act in this regard:</t>
  </si>
  <si>
    <t>He has written up a cash book, posted to the ledger, reconciled the bank statements and took</t>
  </si>
  <si>
    <t xml:space="preserve">out a trial balance. He then drafted finanicial statements and prepared his working papers. He </t>
  </si>
  <si>
    <t xml:space="preserve">then presented his account to the client for services rendered.  The client now disputes the </t>
  </si>
  <si>
    <t>practitioner:</t>
  </si>
  <si>
    <t xml:space="preserve">fees charged and demands his books back, together with all documentation.    Should the </t>
  </si>
  <si>
    <t>Hand over his working papers</t>
  </si>
  <si>
    <t>Hand over all the documentation together with his financial statements.</t>
  </si>
  <si>
    <t>Refuse to hand over anything before the account is settled.</t>
  </si>
  <si>
    <t>Question 5</t>
  </si>
  <si>
    <t>Question 6</t>
  </si>
  <si>
    <t>Question 7</t>
  </si>
  <si>
    <t>Which one of the following statements is true?</t>
  </si>
  <si>
    <t>According to AC129 Amortisation is</t>
  </si>
  <si>
    <t>The systematic allocation of the finance charge on a finance lease</t>
  </si>
  <si>
    <t>The systematic allocation of the finance charge on an operating lease</t>
  </si>
  <si>
    <t>The systematic allocation of a mine's ore reserves over its useful life.</t>
  </si>
  <si>
    <t>Question 8</t>
  </si>
  <si>
    <t>The systematic allocation of the depreciable amount of an intangible asset over its useful life.</t>
  </si>
  <si>
    <t>Question 9</t>
  </si>
  <si>
    <t>Question 10</t>
  </si>
  <si>
    <t>Question 11</t>
  </si>
  <si>
    <t>A motor vehicle was purchased on 1 July 20x0 for R50,000. The car has been depreciated</t>
  </si>
  <si>
    <t>at the rate of 20% per annum on the reducing balance method.</t>
  </si>
  <si>
    <t xml:space="preserve">The financial year end is 31 December. On 1 April 20x3 the vehicle was sold for R23,000. </t>
  </si>
  <si>
    <t>profit</t>
  </si>
  <si>
    <t>loss</t>
  </si>
  <si>
    <t>Question 12</t>
  </si>
  <si>
    <t>Question 13</t>
  </si>
  <si>
    <t>When the closing inventory is overstated, the net profit will be:</t>
  </si>
  <si>
    <t>Unaffected</t>
  </si>
  <si>
    <t>Overstated</t>
  </si>
  <si>
    <t>Understated</t>
  </si>
  <si>
    <t>Question 14</t>
  </si>
  <si>
    <t>The LIFO-method of inventory valuation is not acceptable to SARS. Why?</t>
  </si>
  <si>
    <t>The LIFO-method overstates closing inventory</t>
  </si>
  <si>
    <t>The LIFO-method understates closing inventory</t>
  </si>
  <si>
    <t>The LIFO-method is difficult to monitor</t>
  </si>
  <si>
    <t>The use of the LIFO-method is prohibited under AC108.</t>
  </si>
  <si>
    <t>Question 15</t>
  </si>
  <si>
    <t>Charles Norman and Walter Rockwell did business as Norman and Rockwell company. This rela-</t>
  </si>
  <si>
    <t>tionship was very informal and neither party considered himself to be a partner of the other. Their</t>
  </si>
  <si>
    <t>stationary was printed with the name of Norman and Rockwell Company. Donald Quirk loaned Mr.</t>
  </si>
  <si>
    <t>Rockwell R100,000 for and on behalf of the business. Norman was informed of this but stated to</t>
  </si>
  <si>
    <t>Rockwell : "That's your responsibility, I had nothing to do with it." Rockwell defaulted, and Quirk</t>
  </si>
  <si>
    <t>seeks to hold both Norman and Rockwell liable on the debt. Under these circumstances:</t>
  </si>
  <si>
    <t>responsibility, I had nothing to do with it"</t>
  </si>
  <si>
    <t>Quirk cannot recover against Norman of because Norman's statement to Rockwell "That's your</t>
  </si>
  <si>
    <t>A signed partnership agreement is absent and Qiurk cannot recover against Norman</t>
  </si>
  <si>
    <t>Norman and Rockwell are partners by estoppel.</t>
  </si>
  <si>
    <t>The fact that neither Norman nor Rockwell considered the relationship to be a partnership pre-</t>
  </si>
  <si>
    <t>cludes recovery against Norman.</t>
  </si>
  <si>
    <t>6.</t>
  </si>
  <si>
    <t>Management Accounting</t>
  </si>
  <si>
    <t>Quotation given to client</t>
  </si>
  <si>
    <t>Previous years fee increased by fixed percentage (inflation factor)</t>
  </si>
  <si>
    <t>Fixed hourly rate per time records</t>
  </si>
  <si>
    <t>Fixed predetermined fee for routine work</t>
  </si>
  <si>
    <t>Professional fees can be calculated in various ways:</t>
  </si>
  <si>
    <t>Commission charged on tax repayment by SARS</t>
  </si>
  <si>
    <t>Special fee for advanced (specialised) work</t>
  </si>
  <si>
    <t>Which of the above would be the ethical way of calculating professional fees?</t>
  </si>
  <si>
    <t xml:space="preserve">Combination of 2, 4 and 6 </t>
  </si>
  <si>
    <t xml:space="preserve">Combination of 1, 2, 4 and 6 </t>
  </si>
  <si>
    <t>Combination of 1 and 5</t>
  </si>
  <si>
    <t>3</t>
  </si>
  <si>
    <t>BALANCE SHEET</t>
  </si>
  <si>
    <t>Debtors' collection period (days)</t>
  </si>
  <si>
    <t>Creditors' payment period (days)</t>
  </si>
  <si>
    <t>Doe should contribute cash or other assets in the amount of:</t>
  </si>
  <si>
    <t xml:space="preserve">If the assets in the above balance sheet are fairly valued, Abel and Baker consent, and a new </t>
  </si>
  <si>
    <t>partner Doe pays R51,000 for Cilliers' partnership equity, the revised capital accounts of the</t>
  </si>
  <si>
    <t>partners would be:</t>
  </si>
  <si>
    <t>Abel: R38,500; Baker: R66,500 and Doe: R51,000</t>
  </si>
  <si>
    <t>Abel: R38,500; Baker: R66,500 and Doe: R48,000</t>
  </si>
  <si>
    <t>Abel: R37,000; Baker: R65,000 and Doe: R51,000</t>
  </si>
  <si>
    <t>Abel: R37,000; Baker: R65,000 and Doe: R48,000</t>
  </si>
  <si>
    <t xml:space="preserve">If the above partnership of Abel, Baker and Cilliers is dissolved and liquidated by the sale of assets </t>
  </si>
  <si>
    <t>in installments, the first sale of noncash assets having a carrying value of R90,000 realised R50,000</t>
  </si>
  <si>
    <t>receive (to the nearest Rand):</t>
  </si>
  <si>
    <t xml:space="preserve">and all cash available after settlement with creditors was distributed, the respective partners would </t>
  </si>
  <si>
    <t>Abel: R8,000; Baker: R8,000; and Cilliers: R4,000</t>
  </si>
  <si>
    <t>Abel: R6,667; Baker: R6,667; and Cilliers: R6,666</t>
  </si>
  <si>
    <t>Abel: R0; Baker: R13,333; and Cilliers: R6,667</t>
  </si>
  <si>
    <t>Abel: R0; Baker: R3,000; and Cilliers: R17,000</t>
  </si>
  <si>
    <t>Mr. Bee asks you to act as Accounting Officer for his trust</t>
  </si>
  <si>
    <t>In South Africa much has been said and written after the Enron/Worldcom/Masterbond scan-</t>
  </si>
  <si>
    <t>dals. The King 11 report is probably the leading publication in this regard. What are the main</t>
  </si>
  <si>
    <t>areas of focus in King 11?</t>
  </si>
  <si>
    <t>Constitution of the board</t>
  </si>
  <si>
    <t>Board committees</t>
  </si>
  <si>
    <t xml:space="preserve">Budgets </t>
  </si>
  <si>
    <t>Performance evaluation and remuneration</t>
  </si>
  <si>
    <t>Incomplete records</t>
  </si>
  <si>
    <t>Company secretary</t>
  </si>
  <si>
    <t>Analysis of financial statements</t>
  </si>
  <si>
    <t>Risk management</t>
  </si>
  <si>
    <t>Companies act</t>
  </si>
  <si>
    <t>Internal control</t>
  </si>
  <si>
    <t>Accounting and auditing</t>
  </si>
  <si>
    <t>Sustainability</t>
  </si>
  <si>
    <t>Ethics and organisational integrity</t>
  </si>
  <si>
    <t>Corporate disclosure practices</t>
  </si>
  <si>
    <t>Group statements</t>
  </si>
  <si>
    <t>1, 2, 3, 5, 6, 10, 11, 12, 14 and 15</t>
  </si>
  <si>
    <t>1, 3, 5, 7, 9, 11, 12, 13, 14 and 15.</t>
  </si>
  <si>
    <t>1, 3, 4, 5, 6, 9, 10, 11, 12, 13, 14, and 15</t>
  </si>
  <si>
    <t>Under what circumstances may a CFA accept commission?</t>
  </si>
  <si>
    <t>Once it has been established that it will not impair objectivity</t>
  </si>
  <si>
    <t>With the knowledge and consent of client</t>
  </si>
  <si>
    <t>Once legally earned</t>
  </si>
  <si>
    <t>At any time</t>
  </si>
  <si>
    <t xml:space="preserve">When an Accountant is approached to assist with specialised work of </t>
  </si>
  <si>
    <t>another accountants client - he must:</t>
  </si>
  <si>
    <t>If it is not accounting officer work - just accept appointment</t>
  </si>
  <si>
    <t xml:space="preserve">Contact the existing accountant and inform him that you have been approached  </t>
  </si>
  <si>
    <t>to assist with a specialist task</t>
  </si>
  <si>
    <t>Under no circumstances do the work of another accountant</t>
  </si>
  <si>
    <t>First get appointed as accounting officer</t>
  </si>
  <si>
    <t>a</t>
  </si>
  <si>
    <t>b</t>
  </si>
  <si>
    <t>c</t>
  </si>
  <si>
    <t>d</t>
  </si>
  <si>
    <t xml:space="preserve">A client of his became a 100% member of a CC in year 1998.  The client decided to go </t>
  </si>
  <si>
    <t>overseas in 2000 to stay.  No arrangements were made for the continuing operation of the</t>
  </si>
  <si>
    <t>CC.  This has now become dormant.  The registrar of Close Corporations now requires an</t>
  </si>
  <si>
    <t>annual return to be submitted.   How does the practitioner handle this ?</t>
  </si>
  <si>
    <t>Complete the return for the CC to the Registrar.</t>
  </si>
  <si>
    <t>Progress.  Please show all workings.   (7 Marks)</t>
  </si>
  <si>
    <t>Short case studies</t>
  </si>
  <si>
    <t xml:space="preserve">What pre-engagement activities will you perform before accepting a client?  </t>
  </si>
  <si>
    <t>conditions.</t>
  </si>
  <si>
    <t xml:space="preserve">Perform new client investigation by the study of the client in order to understand the business, </t>
  </si>
  <si>
    <t>industry and environment in which it operates and determine how it reacts to broad economic</t>
  </si>
  <si>
    <t>Determine skills and competence required and whether you have the capacity, knowledge and</t>
  </si>
  <si>
    <t>resources to handle the client.</t>
  </si>
  <si>
    <t>Establish the terms of engagement.</t>
  </si>
  <si>
    <t>Enquire about the background of the potential client</t>
  </si>
  <si>
    <t xml:space="preserve">   5 The following information pertaining to costs is available:</t>
  </si>
  <si>
    <t>* Direct Labour costs</t>
  </si>
  <si>
    <t>* Direct fixed production costs</t>
  </si>
  <si>
    <t>* Depreciation of Factory plant</t>
  </si>
  <si>
    <t>* Depreciation of Administration equipment</t>
  </si>
  <si>
    <t>* Direct variable production costs</t>
  </si>
  <si>
    <t>* Production overhead costs</t>
  </si>
  <si>
    <t>* Administration overhead costs</t>
  </si>
  <si>
    <t>* Selling Expenses</t>
  </si>
  <si>
    <t>Total Costs</t>
  </si>
  <si>
    <t>Machine operators do not have access to the complete run manual.</t>
  </si>
  <si>
    <t>Machine operators are supervised closely by programmers</t>
  </si>
  <si>
    <t>Programmers do not have the authorisation to operate equipment</t>
  </si>
  <si>
    <t>Only one generation of back-up files is stored in an off-premises location.</t>
  </si>
  <si>
    <t>Note: The pension contribution is fully deductable.</t>
  </si>
  <si>
    <t>Milk, brown bread, maize meal, samp, rice, eggs and vegetable oil are zero rated.</t>
  </si>
  <si>
    <t>in rental for the tax year after deduction of the administrative expenses and R20,000 dividends from a RSA</t>
  </si>
  <si>
    <t>information in the current year's financial statements</t>
  </si>
  <si>
    <t>the appointment because</t>
  </si>
  <si>
    <t>Your wife is a member of the club</t>
  </si>
  <si>
    <t>Your kids are members of the club</t>
  </si>
  <si>
    <t>You are not a member of the club</t>
  </si>
  <si>
    <t>You are a member of the club</t>
  </si>
  <si>
    <t>CFA members may not act as honorary auditors of clubs</t>
  </si>
  <si>
    <t>Indicate the correct answer:</t>
  </si>
  <si>
    <t>Number 4 above</t>
  </si>
  <si>
    <t>Numbers 1, 2 and 4 above</t>
  </si>
  <si>
    <t>Number 3 above</t>
  </si>
  <si>
    <t>Number 5 above</t>
  </si>
  <si>
    <t>organisation and the stewardship, use and disposition of its assets - both financial and</t>
  </si>
  <si>
    <t>The accounting profit or loss on the sale would be:</t>
  </si>
  <si>
    <t>The following information relates to questions 11 to 13:</t>
  </si>
  <si>
    <t xml:space="preserve">Questions 14 through 16 are based on the following balance sheet for the partnership of </t>
  </si>
  <si>
    <t>Which one of the following is the correct answer?</t>
  </si>
  <si>
    <t>There will be no tax payable due to the fact that the church is not a taxable entity.</t>
  </si>
  <si>
    <t>The church will have to register the crèche as a business and pay tax at a rate of 30%</t>
  </si>
  <si>
    <t>have to pay tax at a rate of 35%</t>
  </si>
  <si>
    <t xml:space="preserve">The church will have to register the crèche as a business and pay tax at the rate applicable to </t>
  </si>
  <si>
    <t>individuals</t>
  </si>
  <si>
    <t>(Refer to Section 30 of the Income Tax Act)</t>
  </si>
  <si>
    <t xml:space="preserve">The crèche is deemed to be a "personal service company" for tax purposes and the church will </t>
  </si>
  <si>
    <t>A church operates a crèche for members and earns R50,000 profit from this activity.</t>
  </si>
  <si>
    <t xml:space="preserve">Agree the opening balances of the general ledger accounts with the comparative financial </t>
  </si>
  <si>
    <t>general ledger accounts</t>
  </si>
  <si>
    <t xml:space="preserve">Agree the trial balance at the end of the current financial year with the closing balances in the </t>
  </si>
  <si>
    <t xml:space="preserve">Agree the trial balance at the end of the current financial year with the current year's financial </t>
  </si>
  <si>
    <t>current year's financial statements.</t>
  </si>
  <si>
    <t xml:space="preserve">Agree the summary of physical count sheets at the end of the current financial year with the </t>
  </si>
  <si>
    <t>before issuing his/her report:</t>
  </si>
  <si>
    <t xml:space="preserve">An accounting officer to a corporation is not expected to include the following as part of his duties </t>
  </si>
  <si>
    <t>7.</t>
  </si>
  <si>
    <t>8.</t>
  </si>
  <si>
    <t>statements</t>
  </si>
  <si>
    <t>Composition of paper</t>
  </si>
  <si>
    <t>Section A</t>
  </si>
  <si>
    <t>*</t>
  </si>
  <si>
    <t>Financial Accounting (including GAAP)</t>
  </si>
  <si>
    <t>Auditing</t>
  </si>
  <si>
    <t xml:space="preserve">Taxation </t>
  </si>
  <si>
    <t>Corporate Law</t>
  </si>
  <si>
    <t>Management Accounting (Financial Management)</t>
  </si>
  <si>
    <t xml:space="preserve">* </t>
  </si>
  <si>
    <t>Total number of marks</t>
  </si>
  <si>
    <t>Marks</t>
  </si>
  <si>
    <t>Financial Accounting</t>
  </si>
  <si>
    <t>A company's month-end bank statement shows a favourable balance of R70,000. Items appearing</t>
  </si>
  <si>
    <t>in the bank reconciliation include outstanding cheques of R10,000, a deposit in transit of R5,000,</t>
  </si>
  <si>
    <t>TAX TABLES</t>
  </si>
  <si>
    <t>Refer to the tax tables above:</t>
  </si>
  <si>
    <t>Which one of the following statements is NOT true?</t>
  </si>
  <si>
    <t>bank service charges of R250 and a cheque for R1,000 erroneously charged by the bank against</t>
  </si>
  <si>
    <t>the company's account. The correct reconciled cash balance at the end of the month is:</t>
  </si>
  <si>
    <t>a.</t>
  </si>
  <si>
    <t>b.</t>
  </si>
  <si>
    <t>c.</t>
  </si>
  <si>
    <t>d.</t>
  </si>
  <si>
    <t>Some other amount</t>
  </si>
  <si>
    <t>Question 1</t>
  </si>
  <si>
    <t>Question 2</t>
  </si>
  <si>
    <t>Question 2 to 4 are based on the following information:</t>
  </si>
  <si>
    <t>The following data have been abstracted from the financial statements of Prentiss CC, a calendar-</t>
  </si>
  <si>
    <t>year merchandising corporation:</t>
  </si>
  <si>
    <t>1.</t>
  </si>
  <si>
    <t>Balance sheet data:</t>
  </si>
  <si>
    <t>Year 3</t>
  </si>
  <si>
    <t>Year 4</t>
  </si>
  <si>
    <t>Trade accounts receivable - net</t>
  </si>
  <si>
    <t>Inventories</t>
  </si>
  <si>
    <t>Trade accounts payable (credit)</t>
  </si>
  <si>
    <t>R</t>
  </si>
  <si>
    <t>2.</t>
  </si>
  <si>
    <t>Total sales for year 4 were R1,200,000 and for year 3 were R1,100,000. Cash sales were 20%</t>
  </si>
  <si>
    <t>of total sales each year.</t>
  </si>
  <si>
    <t>3.</t>
  </si>
  <si>
    <t>Cost of goods sold was R840,000 for year 4.</t>
  </si>
  <si>
    <t>4.</t>
  </si>
  <si>
    <t xml:space="preserve">Variable general and administrative expenses for year 4 were R120,000. They have varied in </t>
  </si>
  <si>
    <t>proportion to sales and have been paid 50% in the year incurred and 50% in the following year.</t>
  </si>
  <si>
    <t>Unpaid general and administrative expenses are not included in accounts payable above.</t>
  </si>
  <si>
    <t>5.</t>
  </si>
  <si>
    <t>Fixed general and administrative expenses, including R35,000 depreciation and R5,000 doubt-</t>
  </si>
  <si>
    <t xml:space="preserve">ful accounts expense, totalled R100,000 each year.  The amount of such expenses involving </t>
  </si>
  <si>
    <t xml:space="preserve">cash payments was paid 80% in the year incurred  and 20% the following year.  Each year </t>
  </si>
  <si>
    <t>8:30 - 11:30</t>
  </si>
  <si>
    <t xml:space="preserve">67 Multiple-choice questions </t>
  </si>
  <si>
    <t xml:space="preserve"> 8 Multiple-choice </t>
  </si>
  <si>
    <t>8 Multiple-choice</t>
  </si>
  <si>
    <t>Student nr:</t>
  </si>
  <si>
    <t>ID nr:</t>
  </si>
  <si>
    <t>Instructions:</t>
  </si>
  <si>
    <t>Section A is compulsory(complete on marked response card)</t>
  </si>
  <si>
    <t>Sectio n B is for Practicing candidates only</t>
  </si>
  <si>
    <t>The case studies must be completed on the question paper.</t>
  </si>
  <si>
    <t>Ensure that both the marked response card and the question paper are handed in to the</t>
  </si>
  <si>
    <t>administrative expenses are not included in accounts payable above.</t>
  </si>
  <si>
    <t>there were a R5,000 doubtful accounts estimate  and a R5,000 write-off.  Unpaid general and</t>
  </si>
  <si>
    <t>Question 46</t>
  </si>
  <si>
    <t>Question 18</t>
  </si>
  <si>
    <t>A letter compiled by the members of a close corporation to the accounting officer where certain</t>
  </si>
  <si>
    <t>The following information relates to questions 32 and 33.</t>
  </si>
  <si>
    <t>The following information relates to questions 34 to 38.</t>
  </si>
  <si>
    <t>Questions 28 and 29 are based on the undermentioned information:</t>
  </si>
  <si>
    <t>The following information relates to questions 40 and 41</t>
  </si>
  <si>
    <t>Question 47</t>
  </si>
  <si>
    <t>The Ling Ping Ting Karate club asks you to act as honorary auditor for the club. You may not accept</t>
  </si>
  <si>
    <t>The following information relates to questions 48 and 49.</t>
  </si>
  <si>
    <t>Question 48</t>
  </si>
  <si>
    <t>Question 49</t>
  </si>
  <si>
    <t>Question 50</t>
  </si>
  <si>
    <t>The following information relates to questions 50 and 51.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</si>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</sst>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5" formatCode="&quot;R&quot;#,##0;[Red]\-&quot;R&quot;#,##0"/>
    <numFmt numFmtId="172" formatCode="&quot;R&quot;\ #,##0;&quot;R&quot;\ \-#,##0"/>
    <numFmt numFmtId="180" formatCode="_ [$R-436]\ * #,##0_ ;_ [$R-436]\ * \-#,##0_ ;_ [$R-436]\ * &quot;-&quot;_ ;_ @_ "/>
    <numFmt numFmtId="182" formatCode="_ [$R-436]\ * #,##0.000_ ;_ [$R-436]\ * \-#,##0.000_ ;_ [$R-436]\ * &quot;-&quot;???_ ;_ @_ 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</font>
    <font>
      <b/>
      <u val="singleAccounting"/>
      <sz val="12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41" fontId="3" fillId="0" borderId="0" xfId="0" applyNumberFormat="1" applyFont="1"/>
    <xf numFmtId="41" fontId="0" fillId="0" borderId="0" xfId="0" applyNumberFormat="1"/>
    <xf numFmtId="41" fontId="2" fillId="0" borderId="0" xfId="0" applyNumberFormat="1" applyFont="1"/>
    <xf numFmtId="41" fontId="0" fillId="0" borderId="0" xfId="0" quotePrefix="1" applyNumberFormat="1"/>
    <xf numFmtId="41" fontId="0" fillId="0" borderId="1" xfId="0" applyNumberFormat="1" applyBorder="1"/>
    <xf numFmtId="41" fontId="2" fillId="0" borderId="0" xfId="0" quotePrefix="1" applyNumberFormat="1" applyFont="1"/>
    <xf numFmtId="41" fontId="0" fillId="0" borderId="0" xfId="0" applyNumberFormat="1" applyAlignment="1">
      <alignment horizontal="center"/>
    </xf>
    <xf numFmtId="41" fontId="2" fillId="0" borderId="0" xfId="0" applyNumberFormat="1" applyFont="1" applyAlignment="1">
      <alignment horizontal="center"/>
    </xf>
    <xf numFmtId="180" fontId="0" fillId="0" borderId="0" xfId="0" applyNumberFormat="1"/>
    <xf numFmtId="41" fontId="0" fillId="0" borderId="0" xfId="0" quotePrefix="1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2" fillId="0" borderId="0" xfId="0" applyFont="1"/>
    <xf numFmtId="41" fontId="6" fillId="0" borderId="0" xfId="0" applyNumberFormat="1" applyFont="1"/>
    <xf numFmtId="41" fontId="7" fillId="0" borderId="0" xfId="0" applyNumberFormat="1" applyFont="1"/>
    <xf numFmtId="41" fontId="7" fillId="0" borderId="0" xfId="0" quotePrefix="1" applyNumberFormat="1" applyFont="1"/>
    <xf numFmtId="41" fontId="7" fillId="0" borderId="0" xfId="0" quotePrefix="1" applyNumberFormat="1" applyFont="1" applyAlignment="1">
      <alignment horizontal="left"/>
    </xf>
    <xf numFmtId="0" fontId="8" fillId="0" borderId="0" xfId="0" applyFont="1" applyBorder="1"/>
    <xf numFmtId="3" fontId="0" fillId="0" borderId="0" xfId="0" applyNumberFormat="1"/>
    <xf numFmtId="0" fontId="8" fillId="0" borderId="0" xfId="0" applyFont="1" applyFill="1" applyBorder="1"/>
    <xf numFmtId="41" fontId="0" fillId="0" borderId="1" xfId="0" applyNumberFormat="1" applyFill="1" applyBorder="1"/>
    <xf numFmtId="172" fontId="0" fillId="0" borderId="2" xfId="0" applyNumberFormat="1" applyFill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72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17" fontId="2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right"/>
    </xf>
    <xf numFmtId="180" fontId="0" fillId="0" borderId="2" xfId="0" applyNumberFormat="1" applyBorder="1"/>
    <xf numFmtId="41" fontId="5" fillId="0" borderId="0" xfId="0" applyNumberFormat="1" applyFont="1"/>
    <xf numFmtId="180" fontId="0" fillId="0" borderId="3" xfId="0" applyNumberFormat="1" applyBorder="1"/>
    <xf numFmtId="0" fontId="0" fillId="0" borderId="0" xfId="0" quotePrefix="1" applyAlignment="1">
      <alignment horizontal="right"/>
    </xf>
    <xf numFmtId="0" fontId="7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2" fillId="0" borderId="0" xfId="0" quotePrefix="1" applyFont="1" applyAlignment="1">
      <alignment horizontal="center"/>
    </xf>
    <xf numFmtId="43" fontId="0" fillId="0" borderId="0" xfId="0" applyNumberFormat="1"/>
    <xf numFmtId="41" fontId="0" fillId="0" borderId="4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5" xfId="0" applyNumberFormat="1" applyFill="1" applyBorder="1"/>
    <xf numFmtId="0" fontId="5" fillId="0" borderId="0" xfId="0" quotePrefix="1" applyFont="1"/>
    <xf numFmtId="3" fontId="0" fillId="0" borderId="0" xfId="0" applyNumberFormat="1" applyBorder="1"/>
    <xf numFmtId="0" fontId="9" fillId="0" borderId="0" xfId="0" applyFont="1"/>
    <xf numFmtId="0" fontId="2" fillId="0" borderId="0" xfId="0" applyFont="1" applyBorder="1"/>
    <xf numFmtId="0" fontId="0" fillId="0" borderId="0" xfId="0" applyBorder="1" applyAlignment="1">
      <alignment horizontal="right"/>
    </xf>
    <xf numFmtId="41" fontId="0" fillId="0" borderId="0" xfId="0" applyNumberFormat="1" applyBorder="1"/>
    <xf numFmtId="0" fontId="2" fillId="0" borderId="0" xfId="0" quotePrefix="1" applyFont="1" applyAlignment="1">
      <alignment horizontal="right"/>
    </xf>
    <xf numFmtId="180" fontId="5" fillId="0" borderId="0" xfId="0" applyNumberFormat="1" applyFont="1"/>
    <xf numFmtId="3" fontId="7" fillId="0" borderId="0" xfId="0" applyNumberFormat="1" applyFont="1"/>
    <xf numFmtId="0" fontId="7" fillId="0" borderId="0" xfId="0" applyFont="1" applyAlignment="1">
      <alignment horizontal="center"/>
    </xf>
    <xf numFmtId="41" fontId="7" fillId="0" borderId="0" xfId="0" quotePrefix="1" applyNumberFormat="1" applyFont="1" applyAlignment="1">
      <alignment horizontal="center"/>
    </xf>
    <xf numFmtId="172" fontId="0" fillId="0" borderId="0" xfId="0" applyNumberFormat="1" applyFill="1" applyBorder="1"/>
    <xf numFmtId="0" fontId="3" fillId="0" borderId="0" xfId="0" applyFont="1"/>
    <xf numFmtId="0" fontId="9" fillId="0" borderId="0" xfId="0" applyFont="1" applyBorder="1"/>
    <xf numFmtId="3" fontId="9" fillId="0" borderId="0" xfId="0" applyNumberFormat="1" applyFont="1" applyBorder="1"/>
    <xf numFmtId="0" fontId="7" fillId="0" borderId="7" xfId="0" applyFont="1" applyBorder="1"/>
    <xf numFmtId="0" fontId="9" fillId="0" borderId="7" xfId="0" applyFont="1" applyBorder="1"/>
    <xf numFmtId="3" fontId="9" fillId="0" borderId="7" xfId="0" applyNumberFormat="1" applyFont="1" applyBorder="1"/>
    <xf numFmtId="0" fontId="2" fillId="0" borderId="7" xfId="0" applyFont="1" applyBorder="1"/>
    <xf numFmtId="41" fontId="9" fillId="0" borderId="7" xfId="0" applyNumberFormat="1" applyFont="1" applyBorder="1"/>
    <xf numFmtId="0" fontId="0" fillId="0" borderId="7" xfId="0" applyBorder="1"/>
    <xf numFmtId="41" fontId="0" fillId="0" borderId="7" xfId="0" applyNumberFormat="1" applyBorder="1"/>
    <xf numFmtId="41" fontId="0" fillId="0" borderId="7" xfId="0" applyNumberFormat="1" applyFill="1" applyBorder="1"/>
    <xf numFmtId="41" fontId="0" fillId="0" borderId="0" xfId="0" applyNumberFormat="1" applyFill="1" applyBorder="1"/>
    <xf numFmtId="180" fontId="0" fillId="0" borderId="7" xfId="0" applyNumberFormat="1" applyFill="1" applyBorder="1"/>
    <xf numFmtId="0" fontId="6" fillId="0" borderId="7" xfId="0" quotePrefix="1" applyFont="1" applyBorder="1"/>
    <xf numFmtId="0" fontId="0" fillId="0" borderId="0" xfId="0" quotePrefix="1" applyBorder="1"/>
    <xf numFmtId="3" fontId="2" fillId="0" borderId="7" xfId="0" quotePrefix="1" applyNumberFormat="1" applyFont="1" applyBorder="1" applyAlignment="1">
      <alignment horizontal="center"/>
    </xf>
    <xf numFmtId="4" fontId="0" fillId="0" borderId="0" xfId="0" applyNumberFormat="1" applyBorder="1"/>
    <xf numFmtId="0" fontId="0" fillId="0" borderId="7" xfId="0" quotePrefix="1" applyBorder="1"/>
    <xf numFmtId="4" fontId="0" fillId="0" borderId="7" xfId="0" applyNumberFormat="1" applyBorder="1"/>
    <xf numFmtId="4" fontId="0" fillId="0" borderId="7" xfId="0" applyNumberFormat="1" applyBorder="1" applyAlignment="1">
      <alignment horizontal="right"/>
    </xf>
    <xf numFmtId="0" fontId="6" fillId="0" borderId="7" xfId="0" quotePrefix="1" applyFont="1" applyFill="1" applyBorder="1"/>
    <xf numFmtId="3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0" xfId="0" applyNumberFormat="1" applyFont="1"/>
    <xf numFmtId="0" fontId="7" fillId="0" borderId="0" xfId="0" applyNumberFormat="1" applyFont="1"/>
    <xf numFmtId="0" fontId="10" fillId="0" borderId="0" xfId="0" applyFont="1"/>
    <xf numFmtId="0" fontId="11" fillId="0" borderId="0" xfId="0" applyFont="1"/>
    <xf numFmtId="180" fontId="11" fillId="0" borderId="0" xfId="0" applyNumberFormat="1" applyFont="1"/>
    <xf numFmtId="165" fontId="7" fillId="0" borderId="0" xfId="0" applyNumberFormat="1" applyFont="1"/>
    <xf numFmtId="180" fontId="7" fillId="0" borderId="0" xfId="0" applyNumberFormat="1" applyFont="1"/>
    <xf numFmtId="41" fontId="13" fillId="0" borderId="0" xfId="0" applyNumberFormat="1" applyFont="1" applyAlignment="1">
      <alignment horizontal="left"/>
    </xf>
    <xf numFmtId="41" fontId="2" fillId="0" borderId="8" xfId="0" applyNumberFormat="1" applyFont="1" applyBorder="1"/>
    <xf numFmtId="41" fontId="0" fillId="0" borderId="9" xfId="0" applyNumberFormat="1" applyBorder="1"/>
    <xf numFmtId="41" fontId="0" fillId="0" borderId="10" xfId="0" applyNumberFormat="1" applyBorder="1"/>
    <xf numFmtId="41" fontId="2" fillId="0" borderId="0" xfId="0" quotePrefix="1" applyNumberFormat="1" applyFont="1" applyBorder="1"/>
    <xf numFmtId="41" fontId="0" fillId="0" borderId="0" xfId="0" quotePrefix="1" applyNumberFormat="1" applyBorder="1"/>
    <xf numFmtId="41" fontId="1" fillId="0" borderId="0" xfId="0" applyNumberFormat="1" applyFont="1" applyBorder="1"/>
    <xf numFmtId="41" fontId="2" fillId="0" borderId="10" xfId="0" applyNumberFormat="1" applyFont="1" applyBorder="1"/>
    <xf numFmtId="41" fontId="0" fillId="0" borderId="11" xfId="0" applyNumberFormat="1" applyBorder="1"/>
    <xf numFmtId="41" fontId="0" fillId="0" borderId="12" xfId="0" applyNumberFormat="1" applyBorder="1"/>
    <xf numFmtId="41" fontId="4" fillId="0" borderId="13" xfId="0" applyNumberFormat="1" applyFont="1" applyBorder="1"/>
    <xf numFmtId="41" fontId="0" fillId="0" borderId="14" xfId="0" applyNumberFormat="1" applyBorder="1"/>
    <xf numFmtId="41" fontId="2" fillId="0" borderId="15" xfId="0" applyNumberFormat="1" applyFont="1" applyBorder="1" applyAlignment="1">
      <alignment horizontal="center"/>
    </xf>
    <xf numFmtId="41" fontId="2" fillId="0" borderId="11" xfId="0" applyNumberFormat="1" applyFont="1" applyBorder="1"/>
    <xf numFmtId="41" fontId="0" fillId="0" borderId="16" xfId="0" applyNumberFormat="1" applyBorder="1" applyAlignment="1">
      <alignment horizontal="right"/>
    </xf>
    <xf numFmtId="41" fontId="0" fillId="0" borderId="17" xfId="0" applyNumberFormat="1" applyBorder="1" applyAlignment="1">
      <alignment horizontal="right"/>
    </xf>
    <xf numFmtId="41" fontId="0" fillId="0" borderId="18" xfId="0" applyNumberFormat="1" applyBorder="1" applyAlignment="1">
      <alignment horizontal="right"/>
    </xf>
    <xf numFmtId="41" fontId="0" fillId="0" borderId="19" xfId="0" applyNumberFormat="1" applyBorder="1" applyAlignment="1">
      <alignment horizontal="right"/>
    </xf>
    <xf numFmtId="41" fontId="13" fillId="0" borderId="0" xfId="0" applyNumberFormat="1" applyFont="1" applyAlignment="1"/>
    <xf numFmtId="41" fontId="13" fillId="0" borderId="0" xfId="0" applyNumberFormat="1" applyFont="1" applyAlignment="1">
      <alignment horizontal="left"/>
    </xf>
    <xf numFmtId="41" fontId="3" fillId="0" borderId="0" xfId="0" applyNumberFormat="1" applyFont="1" applyAlignment="1">
      <alignment horizontal="center"/>
    </xf>
    <xf numFmtId="41" fontId="1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0"/>
  <sheetViews>
    <sheetView topLeftCell="A29" zoomScaleNormal="100" workbookViewId="0">
      <selection activeCell="E48" sqref="E48"/>
    </sheetView>
  </sheetViews>
  <sheetFormatPr defaultColWidth="9.109375" defaultRowHeight="13.2" x14ac:dyDescent="0.25"/>
  <cols>
    <col min="1" max="1" width="9.109375" style="2"/>
    <col min="2" max="2" width="4.109375" style="2" customWidth="1"/>
    <col min="3" max="3" width="3.5546875" style="2" customWidth="1"/>
    <col min="4" max="4" width="5.6640625" style="2" customWidth="1"/>
    <col min="5" max="7" width="9.109375" style="2"/>
    <col min="8" max="8" width="11.109375" style="2" customWidth="1"/>
    <col min="9" max="9" width="13.88671875" style="2" customWidth="1"/>
    <col min="10" max="10" width="9.109375" style="2"/>
    <col min="11" max="11" width="12" style="2" customWidth="1"/>
    <col min="12" max="16384" width="9.109375" style="2"/>
  </cols>
  <sheetData>
    <row r="2" spans="2:11" ht="15.6" x14ac:dyDescent="0.3">
      <c r="B2" s="118" t="s">
        <v>349</v>
      </c>
      <c r="C2" s="118"/>
      <c r="D2" s="118"/>
      <c r="E2" s="118"/>
      <c r="F2" s="118"/>
      <c r="G2" s="118"/>
      <c r="H2" s="118"/>
      <c r="I2" s="118"/>
      <c r="J2" s="118"/>
    </row>
    <row r="3" spans="2:11" ht="15.6" x14ac:dyDescent="0.3">
      <c r="B3" s="1"/>
    </row>
    <row r="4" spans="2:11" ht="15.6" x14ac:dyDescent="0.3">
      <c r="B4" s="118" t="s">
        <v>348</v>
      </c>
      <c r="C4" s="118"/>
      <c r="D4" s="118"/>
      <c r="E4" s="118"/>
      <c r="F4" s="118"/>
      <c r="G4" s="118"/>
      <c r="H4" s="118"/>
      <c r="I4" s="118"/>
      <c r="J4" s="118"/>
    </row>
    <row r="5" spans="2:11" ht="15.6" x14ac:dyDescent="0.3">
      <c r="B5" s="1"/>
      <c r="G5" s="1" t="s">
        <v>1030</v>
      </c>
    </row>
    <row r="6" spans="2:11" ht="15.6" x14ac:dyDescent="0.3">
      <c r="B6" s="1"/>
    </row>
    <row r="7" spans="2:11" ht="15.6" x14ac:dyDescent="0.3">
      <c r="B7" s="1"/>
    </row>
    <row r="8" spans="2:11" ht="15.6" x14ac:dyDescent="0.3">
      <c r="B8" s="1"/>
    </row>
    <row r="9" spans="2:11" ht="19.2" x14ac:dyDescent="0.6">
      <c r="B9" s="119" t="s">
        <v>350</v>
      </c>
      <c r="C9" s="119"/>
      <c r="D9" s="119"/>
      <c r="E9" s="119"/>
      <c r="F9" s="119"/>
      <c r="G9" s="119"/>
      <c r="H9" s="119"/>
      <c r="I9" s="116"/>
      <c r="J9" s="117" t="s">
        <v>1034</v>
      </c>
      <c r="K9" s="117"/>
    </row>
    <row r="10" spans="2:11" ht="18.600000000000001" x14ac:dyDescent="0.55000000000000004">
      <c r="B10" s="1"/>
      <c r="I10" s="116"/>
      <c r="J10" s="117" t="s">
        <v>1035</v>
      </c>
      <c r="K10" s="117"/>
    </row>
    <row r="11" spans="2:11" ht="18.600000000000001" x14ac:dyDescent="0.55000000000000004">
      <c r="B11" s="1"/>
      <c r="I11" s="98"/>
      <c r="J11" s="98"/>
      <c r="K11" s="98"/>
    </row>
    <row r="12" spans="2:11" ht="18.600000000000001" x14ac:dyDescent="0.55000000000000004">
      <c r="B12" s="1"/>
      <c r="I12" s="98"/>
      <c r="J12" s="98"/>
      <c r="K12" s="98"/>
    </row>
    <row r="13" spans="2:11" ht="15.6" x14ac:dyDescent="0.3">
      <c r="B13" s="1"/>
    </row>
    <row r="14" spans="2:11" ht="13.8" thickBot="1" x14ac:dyDescent="0.3"/>
    <row r="15" spans="2:11" ht="14.4" thickBot="1" x14ac:dyDescent="0.3">
      <c r="B15" s="108" t="s">
        <v>980</v>
      </c>
      <c r="C15" s="109"/>
      <c r="D15" s="109"/>
      <c r="E15" s="109"/>
      <c r="F15" s="109"/>
      <c r="G15" s="109"/>
      <c r="H15" s="109"/>
      <c r="I15" s="110" t="s">
        <v>990</v>
      </c>
    </row>
    <row r="16" spans="2:11" x14ac:dyDescent="0.25">
      <c r="B16" s="99" t="s">
        <v>981</v>
      </c>
      <c r="C16" s="100"/>
      <c r="D16" s="100"/>
      <c r="E16" s="100"/>
      <c r="F16" s="100"/>
      <c r="G16" s="100"/>
      <c r="H16" s="100"/>
      <c r="I16" s="112"/>
    </row>
    <row r="17" spans="2:9" x14ac:dyDescent="0.25">
      <c r="B17" s="101"/>
      <c r="C17" s="102" t="s">
        <v>1031</v>
      </c>
      <c r="D17" s="58"/>
      <c r="E17" s="58"/>
      <c r="F17" s="58"/>
      <c r="G17" s="58"/>
      <c r="H17" s="58"/>
      <c r="I17" s="112"/>
    </row>
    <row r="18" spans="2:9" x14ac:dyDescent="0.25">
      <c r="B18" s="101"/>
      <c r="C18" s="103" t="s">
        <v>982</v>
      </c>
      <c r="D18" s="58" t="s">
        <v>983</v>
      </c>
      <c r="E18" s="104"/>
      <c r="F18" s="58"/>
      <c r="G18" s="58"/>
      <c r="H18" s="58"/>
      <c r="I18" s="112">
        <v>34</v>
      </c>
    </row>
    <row r="19" spans="2:9" x14ac:dyDescent="0.25">
      <c r="B19" s="101"/>
      <c r="C19" s="103" t="s">
        <v>982</v>
      </c>
      <c r="D19" s="58" t="s">
        <v>984</v>
      </c>
      <c r="E19" s="58"/>
      <c r="F19" s="58"/>
      <c r="G19" s="58"/>
      <c r="H19" s="58"/>
      <c r="I19" s="112">
        <v>20</v>
      </c>
    </row>
    <row r="20" spans="2:9" x14ac:dyDescent="0.25">
      <c r="B20" s="101"/>
      <c r="C20" s="103" t="s">
        <v>982</v>
      </c>
      <c r="D20" s="58" t="s">
        <v>985</v>
      </c>
      <c r="E20" s="58"/>
      <c r="F20" s="58"/>
      <c r="G20" s="58"/>
      <c r="H20" s="58"/>
      <c r="I20" s="112">
        <v>30</v>
      </c>
    </row>
    <row r="21" spans="2:9" x14ac:dyDescent="0.25">
      <c r="B21" s="101"/>
      <c r="C21" s="103" t="s">
        <v>982</v>
      </c>
      <c r="D21" s="58" t="s">
        <v>986</v>
      </c>
      <c r="E21" s="58"/>
      <c r="F21" s="58"/>
      <c r="G21" s="58"/>
      <c r="H21" s="58"/>
      <c r="I21" s="112">
        <v>30</v>
      </c>
    </row>
    <row r="22" spans="2:9" x14ac:dyDescent="0.25">
      <c r="B22" s="101"/>
      <c r="C22" s="103" t="s">
        <v>982</v>
      </c>
      <c r="D22" s="58" t="s">
        <v>987</v>
      </c>
      <c r="E22" s="58"/>
      <c r="F22" s="58"/>
      <c r="G22" s="58"/>
      <c r="H22" s="58"/>
      <c r="I22" s="112">
        <v>20</v>
      </c>
    </row>
    <row r="23" spans="2:9" ht="13.8" thickBot="1" x14ac:dyDescent="0.3">
      <c r="B23" s="106"/>
      <c r="C23" s="107"/>
      <c r="D23" s="107"/>
      <c r="E23" s="107"/>
      <c r="F23" s="107"/>
      <c r="G23" s="107"/>
      <c r="H23" s="107"/>
      <c r="I23" s="113"/>
    </row>
    <row r="24" spans="2:9" x14ac:dyDescent="0.25">
      <c r="B24" s="101"/>
      <c r="C24" s="58"/>
      <c r="D24" s="58"/>
      <c r="E24" s="58"/>
      <c r="F24" s="58"/>
      <c r="G24" s="58"/>
      <c r="H24" s="58"/>
      <c r="I24" s="114">
        <v>134</v>
      </c>
    </row>
    <row r="25" spans="2:9" x14ac:dyDescent="0.25">
      <c r="B25" s="105" t="s">
        <v>24</v>
      </c>
      <c r="C25" s="58"/>
      <c r="D25" s="58"/>
      <c r="E25" s="58"/>
      <c r="F25" s="58"/>
      <c r="G25" s="58"/>
      <c r="H25" s="58"/>
      <c r="I25" s="112"/>
    </row>
    <row r="26" spans="2:9" x14ac:dyDescent="0.25">
      <c r="B26" s="101"/>
      <c r="C26" s="103" t="s">
        <v>982</v>
      </c>
      <c r="D26" s="58" t="s">
        <v>1033</v>
      </c>
      <c r="E26" s="58"/>
      <c r="F26" s="103"/>
      <c r="G26" s="58"/>
      <c r="H26" s="58"/>
      <c r="I26" s="112">
        <v>16</v>
      </c>
    </row>
    <row r="27" spans="2:9" x14ac:dyDescent="0.25">
      <c r="B27" s="101"/>
      <c r="C27" s="103" t="s">
        <v>988</v>
      </c>
      <c r="D27" s="58" t="s">
        <v>918</v>
      </c>
      <c r="E27" s="58"/>
      <c r="F27" s="58"/>
      <c r="G27" s="58"/>
      <c r="H27" s="58"/>
      <c r="I27" s="112">
        <v>30</v>
      </c>
    </row>
    <row r="28" spans="2:9" x14ac:dyDescent="0.25">
      <c r="B28" s="101"/>
      <c r="C28" s="103"/>
      <c r="D28" s="58"/>
      <c r="E28" s="58"/>
      <c r="F28" s="58"/>
      <c r="G28" s="58"/>
      <c r="H28" s="58"/>
      <c r="I28" s="112"/>
    </row>
    <row r="29" spans="2:9" ht="13.8" thickBot="1" x14ac:dyDescent="0.3">
      <c r="B29" s="106"/>
      <c r="C29" s="107"/>
      <c r="D29" s="107"/>
      <c r="E29" s="107"/>
      <c r="F29" s="107"/>
      <c r="G29" s="107"/>
      <c r="H29" s="107"/>
      <c r="I29" s="112"/>
    </row>
    <row r="30" spans="2:9" x14ac:dyDescent="0.25">
      <c r="B30" s="105" t="s">
        <v>25</v>
      </c>
      <c r="C30" s="58"/>
      <c r="D30" s="58"/>
      <c r="E30" s="58"/>
      <c r="F30" s="58"/>
      <c r="G30" s="58"/>
      <c r="H30" s="58"/>
      <c r="I30" s="112"/>
    </row>
    <row r="31" spans="2:9" x14ac:dyDescent="0.25">
      <c r="B31" s="105"/>
      <c r="C31" s="103" t="s">
        <v>982</v>
      </c>
      <c r="D31" s="58" t="s">
        <v>1032</v>
      </c>
      <c r="E31" s="58"/>
      <c r="F31" s="58"/>
      <c r="G31" s="58"/>
      <c r="H31" s="58"/>
      <c r="I31" s="112"/>
    </row>
    <row r="32" spans="2:9" x14ac:dyDescent="0.25">
      <c r="B32" s="105"/>
      <c r="C32" s="58" t="str">
        <f>+C27</f>
        <v xml:space="preserve">* </v>
      </c>
      <c r="D32" s="58" t="s">
        <v>918</v>
      </c>
      <c r="E32" s="58"/>
      <c r="F32" s="58"/>
      <c r="G32" s="58"/>
      <c r="H32" s="58"/>
      <c r="I32" s="112">
        <v>16</v>
      </c>
    </row>
    <row r="33" spans="2:9" ht="13.8" thickBot="1" x14ac:dyDescent="0.3">
      <c r="B33" s="111"/>
      <c r="C33" s="107"/>
      <c r="D33" s="107"/>
      <c r="E33" s="107"/>
      <c r="F33" s="107"/>
      <c r="G33" s="107"/>
      <c r="H33" s="107"/>
      <c r="I33" s="113">
        <v>30</v>
      </c>
    </row>
    <row r="34" spans="2:9" ht="13.8" thickBot="1" x14ac:dyDescent="0.3">
      <c r="B34" s="105" t="s">
        <v>989</v>
      </c>
      <c r="C34" s="58"/>
      <c r="D34" s="58"/>
      <c r="E34" s="58"/>
      <c r="F34" s="58"/>
      <c r="G34" s="58"/>
      <c r="H34" s="58"/>
      <c r="I34" s="115">
        <v>180</v>
      </c>
    </row>
    <row r="35" spans="2:9" ht="14.4" thickTop="1" thickBot="1" x14ac:dyDescent="0.3">
      <c r="B35" s="106"/>
      <c r="C35" s="107"/>
      <c r="D35" s="107"/>
      <c r="E35" s="107"/>
      <c r="F35" s="107"/>
      <c r="G35" s="107"/>
      <c r="H35" s="107"/>
      <c r="I35" s="113"/>
    </row>
    <row r="37" spans="2:9" ht="15.6" x14ac:dyDescent="0.3">
      <c r="B37" s="1" t="s">
        <v>1036</v>
      </c>
      <c r="C37" s="1"/>
      <c r="D37" s="1"/>
    </row>
    <row r="38" spans="2:9" x14ac:dyDescent="0.25">
      <c r="B38" s="17"/>
    </row>
    <row r="39" spans="2:9" s="16" customFormat="1" x14ac:dyDescent="0.25">
      <c r="B39" s="17">
        <v>1</v>
      </c>
      <c r="C39" s="17" t="s">
        <v>356</v>
      </c>
      <c r="D39" s="17"/>
      <c r="E39" s="17"/>
      <c r="F39" s="17"/>
      <c r="G39" s="17"/>
      <c r="H39" s="17"/>
      <c r="I39" s="17"/>
    </row>
    <row r="40" spans="2:9" s="16" customFormat="1" x14ac:dyDescent="0.25">
      <c r="B40" s="17">
        <v>2</v>
      </c>
      <c r="C40" s="17" t="s">
        <v>1037</v>
      </c>
      <c r="D40" s="17"/>
      <c r="E40" s="17"/>
      <c r="F40" s="17"/>
      <c r="G40" s="17"/>
      <c r="H40" s="17"/>
      <c r="I40" s="17"/>
    </row>
    <row r="41" spans="2:9" s="16" customFormat="1" x14ac:dyDescent="0.25">
      <c r="B41" s="17">
        <v>3</v>
      </c>
      <c r="C41" s="17" t="s">
        <v>1038</v>
      </c>
      <c r="D41" s="17"/>
      <c r="E41" s="17"/>
      <c r="F41" s="17"/>
      <c r="G41" s="17"/>
      <c r="H41" s="17"/>
      <c r="I41" s="17"/>
    </row>
    <row r="42" spans="2:9" s="16" customFormat="1" x14ac:dyDescent="0.25">
      <c r="B42" s="17">
        <v>4</v>
      </c>
      <c r="C42" s="17" t="s">
        <v>351</v>
      </c>
      <c r="D42" s="17"/>
      <c r="E42" s="17"/>
      <c r="F42" s="17"/>
      <c r="G42" s="17"/>
      <c r="H42" s="17"/>
      <c r="I42" s="17"/>
    </row>
    <row r="43" spans="2:9" s="16" customFormat="1" x14ac:dyDescent="0.25">
      <c r="B43" s="17">
        <v>5</v>
      </c>
      <c r="C43" s="17" t="s">
        <v>352</v>
      </c>
      <c r="D43" s="17"/>
      <c r="E43" s="17"/>
      <c r="F43" s="17"/>
      <c r="G43" s="17"/>
      <c r="H43" s="17"/>
      <c r="I43" s="17"/>
    </row>
    <row r="44" spans="2:9" s="16" customFormat="1" x14ac:dyDescent="0.25">
      <c r="B44" s="17"/>
      <c r="C44" s="17" t="s">
        <v>353</v>
      </c>
      <c r="D44" s="17"/>
      <c r="E44" s="3"/>
      <c r="F44" s="3"/>
      <c r="G44" s="3"/>
      <c r="H44" s="3"/>
      <c r="I44" s="3"/>
    </row>
    <row r="45" spans="2:9" s="16" customFormat="1" x14ac:dyDescent="0.25">
      <c r="B45" s="17">
        <v>6</v>
      </c>
      <c r="C45" s="17" t="s">
        <v>1039</v>
      </c>
      <c r="D45" s="17"/>
      <c r="E45" s="17"/>
      <c r="F45" s="17"/>
      <c r="G45" s="17"/>
      <c r="H45" s="17"/>
      <c r="I45" s="17"/>
    </row>
    <row r="46" spans="2:9" s="16" customFormat="1" x14ac:dyDescent="0.25">
      <c r="B46" s="17">
        <v>7</v>
      </c>
      <c r="C46" s="17" t="s">
        <v>1040</v>
      </c>
      <c r="D46" s="17"/>
      <c r="E46" s="17"/>
      <c r="F46" s="17"/>
      <c r="G46" s="17"/>
      <c r="H46" s="17"/>
      <c r="I46" s="17"/>
    </row>
    <row r="47" spans="2:9" s="16" customFormat="1" x14ac:dyDescent="0.25">
      <c r="B47" s="17"/>
      <c r="C47" s="17" t="s">
        <v>354</v>
      </c>
      <c r="D47" s="17"/>
      <c r="E47" s="17"/>
      <c r="F47" s="17"/>
      <c r="G47" s="17"/>
      <c r="H47" s="17"/>
      <c r="I47" s="17"/>
    </row>
    <row r="48" spans="2:9" s="16" customFormat="1" x14ac:dyDescent="0.25">
      <c r="B48" s="17">
        <v>8</v>
      </c>
      <c r="C48" s="17" t="s">
        <v>355</v>
      </c>
      <c r="D48" s="17"/>
      <c r="E48" s="17"/>
      <c r="F48" s="17"/>
      <c r="G48" s="17"/>
      <c r="H48" s="17"/>
      <c r="I48" s="17"/>
    </row>
    <row r="49" spans="2:9" s="16" customFormat="1" x14ac:dyDescent="0.25">
      <c r="B49" s="17"/>
      <c r="C49" s="17"/>
      <c r="D49" s="17"/>
      <c r="E49" s="17"/>
      <c r="F49" s="17"/>
      <c r="G49" s="17"/>
      <c r="H49" s="17"/>
      <c r="I49" s="17"/>
    </row>
    <row r="50" spans="2:9" x14ac:dyDescent="0.25">
      <c r="B50" s="17"/>
      <c r="C50" s="17"/>
      <c r="D50" s="17"/>
      <c r="E50" s="17"/>
      <c r="F50" s="17"/>
      <c r="G50" s="17"/>
      <c r="H50" s="17"/>
      <c r="I50" s="17"/>
    </row>
    <row r="51" spans="2:9" x14ac:dyDescent="0.25">
      <c r="B51" s="17"/>
      <c r="C51" s="17"/>
      <c r="D51" s="17"/>
      <c r="E51" s="17"/>
      <c r="F51" s="17"/>
      <c r="G51" s="17"/>
      <c r="H51" s="17"/>
      <c r="I51" s="17"/>
    </row>
    <row r="52" spans="2:9" x14ac:dyDescent="0.25">
      <c r="B52" s="17"/>
      <c r="C52" s="17"/>
      <c r="D52" s="17"/>
      <c r="E52" s="17"/>
      <c r="F52" s="17"/>
      <c r="G52" s="17"/>
      <c r="H52" s="17"/>
      <c r="I52" s="17"/>
    </row>
    <row r="53" spans="2:9" x14ac:dyDescent="0.25">
      <c r="B53" s="17"/>
      <c r="C53" s="17"/>
      <c r="D53" s="17"/>
      <c r="E53" s="17"/>
      <c r="F53" s="17"/>
      <c r="G53" s="17"/>
      <c r="H53" s="17"/>
      <c r="I53" s="17"/>
    </row>
    <row r="54" spans="2:9" x14ac:dyDescent="0.25">
      <c r="B54" s="17"/>
      <c r="C54" s="17"/>
      <c r="D54" s="17"/>
      <c r="E54" s="17"/>
      <c r="F54" s="17"/>
      <c r="G54" s="17"/>
      <c r="H54" s="17"/>
      <c r="I54" s="17"/>
    </row>
    <row r="55" spans="2:9" x14ac:dyDescent="0.25">
      <c r="B55" s="17"/>
      <c r="C55" s="17"/>
      <c r="D55" s="17"/>
      <c r="E55" s="17"/>
      <c r="F55" s="17"/>
      <c r="G55" s="17"/>
      <c r="H55" s="17"/>
      <c r="I55" s="17"/>
    </row>
    <row r="56" spans="2:9" x14ac:dyDescent="0.25">
      <c r="B56" s="17"/>
      <c r="C56" s="17"/>
      <c r="D56" s="17"/>
      <c r="E56" s="17"/>
      <c r="F56" s="17"/>
      <c r="G56" s="17"/>
      <c r="H56" s="17"/>
      <c r="I56" s="17"/>
    </row>
    <row r="57" spans="2:9" x14ac:dyDescent="0.25">
      <c r="B57" s="17"/>
      <c r="C57" s="17"/>
      <c r="D57" s="17"/>
      <c r="E57" s="17"/>
      <c r="F57" s="17"/>
      <c r="G57" s="17"/>
      <c r="H57" s="17"/>
      <c r="I57" s="17"/>
    </row>
    <row r="58" spans="2:9" x14ac:dyDescent="0.25">
      <c r="B58" s="17"/>
      <c r="C58" s="17"/>
      <c r="D58" s="17"/>
      <c r="E58" s="17"/>
      <c r="F58" s="17"/>
      <c r="G58" s="17"/>
      <c r="H58" s="17"/>
      <c r="I58" s="17"/>
    </row>
    <row r="59" spans="2:9" x14ac:dyDescent="0.25">
      <c r="B59" s="17"/>
      <c r="C59" s="17"/>
      <c r="D59" s="17"/>
      <c r="E59" s="17"/>
      <c r="F59" s="17"/>
      <c r="G59" s="17"/>
      <c r="H59" s="17"/>
      <c r="I59" s="17"/>
    </row>
    <row r="60" spans="2:9" x14ac:dyDescent="0.25">
      <c r="B60" s="17"/>
      <c r="C60" s="17"/>
      <c r="D60" s="17"/>
      <c r="E60" s="17"/>
      <c r="F60" s="17"/>
      <c r="G60" s="17"/>
      <c r="H60" s="17"/>
      <c r="I60" s="17"/>
    </row>
    <row r="61" spans="2:9" x14ac:dyDescent="0.25">
      <c r="B61" s="17"/>
      <c r="C61" s="17"/>
      <c r="D61" s="17"/>
      <c r="E61" s="17"/>
      <c r="F61" s="17"/>
      <c r="G61" s="17"/>
      <c r="H61" s="17"/>
      <c r="I61" s="17"/>
    </row>
    <row r="62" spans="2:9" x14ac:dyDescent="0.25">
      <c r="B62" s="17"/>
      <c r="C62" s="17"/>
      <c r="D62" s="17"/>
      <c r="E62" s="17"/>
      <c r="F62" s="17"/>
      <c r="G62" s="17"/>
      <c r="H62" s="17"/>
      <c r="I62" s="17"/>
    </row>
    <row r="63" spans="2:9" x14ac:dyDescent="0.25">
      <c r="B63" s="17"/>
      <c r="C63" s="17"/>
      <c r="D63" s="17"/>
      <c r="E63" s="17"/>
      <c r="F63" s="17"/>
      <c r="G63" s="17"/>
      <c r="H63" s="17"/>
      <c r="I63" s="17"/>
    </row>
    <row r="64" spans="2:9" x14ac:dyDescent="0.25">
      <c r="B64" s="17"/>
      <c r="C64" s="17"/>
      <c r="D64" s="17"/>
      <c r="E64" s="17"/>
      <c r="F64" s="17"/>
      <c r="G64" s="17"/>
      <c r="H64" s="17"/>
      <c r="I64" s="17"/>
    </row>
    <row r="65" spans="2:9" x14ac:dyDescent="0.25">
      <c r="B65" s="17"/>
      <c r="C65" s="17"/>
      <c r="D65" s="17"/>
      <c r="E65" s="17"/>
      <c r="F65" s="17"/>
      <c r="G65" s="17"/>
      <c r="H65" s="17"/>
      <c r="I65" s="17"/>
    </row>
    <row r="66" spans="2:9" x14ac:dyDescent="0.25">
      <c r="B66" s="17"/>
      <c r="C66" s="17"/>
      <c r="D66" s="17"/>
      <c r="E66" s="17"/>
      <c r="F66" s="17"/>
      <c r="G66" s="17"/>
      <c r="H66" s="17"/>
      <c r="I66" s="17"/>
    </row>
    <row r="67" spans="2:9" x14ac:dyDescent="0.25">
      <c r="B67" s="17"/>
      <c r="C67" s="17"/>
      <c r="D67" s="17"/>
      <c r="E67" s="17"/>
      <c r="F67" s="17"/>
      <c r="G67" s="17"/>
      <c r="H67" s="17"/>
      <c r="I67" s="17"/>
    </row>
    <row r="68" spans="2:9" x14ac:dyDescent="0.25">
      <c r="B68" s="17"/>
      <c r="C68" s="17"/>
      <c r="D68" s="17"/>
      <c r="E68" s="17"/>
      <c r="F68" s="17"/>
      <c r="G68" s="17"/>
      <c r="H68" s="17"/>
      <c r="I68" s="17"/>
    </row>
    <row r="69" spans="2:9" x14ac:dyDescent="0.25">
      <c r="B69" s="17"/>
      <c r="C69" s="17"/>
      <c r="D69" s="17"/>
      <c r="E69" s="17"/>
      <c r="F69" s="17"/>
      <c r="G69" s="17"/>
      <c r="H69" s="17"/>
      <c r="I69" s="17"/>
    </row>
    <row r="70" spans="2:9" x14ac:dyDescent="0.25">
      <c r="B70" s="17"/>
      <c r="C70" s="17"/>
      <c r="D70" s="17"/>
      <c r="E70" s="17"/>
      <c r="F70" s="17"/>
      <c r="G70" s="17"/>
      <c r="H70" s="17"/>
      <c r="I70" s="17"/>
    </row>
    <row r="71" spans="2:9" x14ac:dyDescent="0.25">
      <c r="B71" s="17"/>
      <c r="C71" s="17"/>
      <c r="D71" s="17"/>
      <c r="E71" s="17"/>
      <c r="F71" s="17"/>
      <c r="G71" s="17"/>
      <c r="H71" s="17"/>
      <c r="I71" s="17"/>
    </row>
    <row r="72" spans="2:9" x14ac:dyDescent="0.25">
      <c r="B72" s="17"/>
      <c r="C72" s="17"/>
      <c r="D72" s="17"/>
      <c r="E72" s="17"/>
      <c r="F72" s="17"/>
      <c r="G72" s="17"/>
      <c r="H72" s="17"/>
      <c r="I72" s="17"/>
    </row>
    <row r="73" spans="2:9" x14ac:dyDescent="0.25">
      <c r="B73" s="17"/>
      <c r="C73" s="17"/>
      <c r="D73" s="17"/>
      <c r="E73" s="17"/>
      <c r="F73" s="17"/>
      <c r="G73" s="17"/>
      <c r="H73" s="17"/>
      <c r="I73" s="17"/>
    </row>
    <row r="74" spans="2:9" x14ac:dyDescent="0.25">
      <c r="B74" s="17"/>
      <c r="C74" s="17"/>
      <c r="D74" s="17"/>
      <c r="E74" s="17"/>
      <c r="F74" s="17"/>
      <c r="G74" s="17"/>
      <c r="H74" s="17"/>
      <c r="I74" s="17"/>
    </row>
    <row r="75" spans="2:9" x14ac:dyDescent="0.25">
      <c r="B75" s="17"/>
      <c r="C75" s="17"/>
      <c r="D75" s="17"/>
      <c r="E75" s="17"/>
      <c r="F75" s="17"/>
      <c r="G75" s="17"/>
      <c r="H75" s="17"/>
      <c r="I75" s="17"/>
    </row>
    <row r="76" spans="2:9" x14ac:dyDescent="0.25">
      <c r="B76" s="17"/>
      <c r="C76" s="17"/>
      <c r="D76" s="17"/>
      <c r="E76" s="17"/>
      <c r="F76" s="17"/>
      <c r="G76" s="17"/>
      <c r="H76" s="17"/>
      <c r="I76" s="17"/>
    </row>
    <row r="77" spans="2:9" x14ac:dyDescent="0.25">
      <c r="B77" s="17"/>
      <c r="C77" s="17"/>
      <c r="D77" s="17"/>
      <c r="E77" s="17"/>
      <c r="F77" s="17"/>
      <c r="G77" s="17"/>
      <c r="H77" s="17"/>
      <c r="I77" s="17"/>
    </row>
    <row r="78" spans="2:9" x14ac:dyDescent="0.25">
      <c r="B78" s="17"/>
      <c r="C78" s="17"/>
      <c r="D78" s="17"/>
      <c r="E78" s="17"/>
      <c r="F78" s="17"/>
      <c r="G78" s="17"/>
      <c r="H78" s="17"/>
      <c r="I78" s="17"/>
    </row>
    <row r="79" spans="2:9" x14ac:dyDescent="0.25">
      <c r="B79" s="17"/>
      <c r="C79" s="17"/>
      <c r="D79" s="17"/>
      <c r="E79" s="17"/>
      <c r="F79" s="17"/>
      <c r="G79" s="17"/>
      <c r="H79" s="17"/>
      <c r="I79" s="17"/>
    </row>
    <row r="80" spans="2:9" x14ac:dyDescent="0.25">
      <c r="B80" s="17"/>
      <c r="C80" s="17"/>
      <c r="D80" s="17"/>
      <c r="E80" s="17"/>
      <c r="F80" s="17"/>
      <c r="G80" s="17"/>
      <c r="H80" s="17"/>
      <c r="I80" s="17"/>
    </row>
    <row r="81" spans="2:9" x14ac:dyDescent="0.25">
      <c r="B81" s="17"/>
      <c r="C81" s="17"/>
      <c r="D81" s="17"/>
      <c r="E81" s="17"/>
      <c r="F81" s="17"/>
      <c r="G81" s="17"/>
      <c r="H81" s="17"/>
      <c r="I81" s="17"/>
    </row>
    <row r="82" spans="2:9" x14ac:dyDescent="0.25">
      <c r="B82" s="17"/>
      <c r="C82" s="17"/>
      <c r="D82" s="17"/>
      <c r="E82" s="17"/>
      <c r="F82" s="17"/>
      <c r="G82" s="17"/>
      <c r="H82" s="17"/>
      <c r="I82" s="17"/>
    </row>
    <row r="83" spans="2:9" x14ac:dyDescent="0.25">
      <c r="B83" s="17"/>
      <c r="C83" s="17"/>
      <c r="D83" s="17"/>
      <c r="E83" s="17"/>
      <c r="F83" s="17"/>
      <c r="G83" s="17"/>
      <c r="H83" s="17"/>
      <c r="I83" s="17"/>
    </row>
    <row r="84" spans="2:9" x14ac:dyDescent="0.25">
      <c r="B84" s="17"/>
      <c r="C84" s="17"/>
      <c r="D84" s="17"/>
      <c r="E84" s="17"/>
      <c r="F84" s="17"/>
      <c r="G84" s="17"/>
      <c r="H84" s="17"/>
      <c r="I84" s="17"/>
    </row>
    <row r="85" spans="2:9" x14ac:dyDescent="0.25">
      <c r="B85" s="17"/>
      <c r="C85" s="17"/>
      <c r="D85" s="17"/>
      <c r="E85" s="17"/>
      <c r="F85" s="17"/>
      <c r="G85" s="17"/>
      <c r="H85" s="17"/>
      <c r="I85" s="17"/>
    </row>
    <row r="86" spans="2:9" x14ac:dyDescent="0.25">
      <c r="B86" s="17"/>
      <c r="C86" s="17"/>
      <c r="D86" s="17"/>
      <c r="E86" s="17"/>
      <c r="F86" s="17"/>
      <c r="G86" s="17"/>
      <c r="H86" s="17"/>
      <c r="I86" s="17"/>
    </row>
    <row r="87" spans="2:9" x14ac:dyDescent="0.25">
      <c r="B87" s="17"/>
      <c r="C87" s="17"/>
      <c r="D87" s="17"/>
      <c r="E87" s="17"/>
      <c r="F87" s="17"/>
      <c r="G87" s="17"/>
      <c r="H87" s="17"/>
      <c r="I87" s="17"/>
    </row>
    <row r="88" spans="2:9" x14ac:dyDescent="0.25">
      <c r="B88" s="17"/>
      <c r="C88" s="17"/>
      <c r="D88" s="17"/>
      <c r="E88" s="17"/>
      <c r="F88" s="17"/>
      <c r="G88" s="17"/>
      <c r="H88" s="17"/>
      <c r="I88" s="17"/>
    </row>
    <row r="89" spans="2:9" x14ac:dyDescent="0.25">
      <c r="B89" s="17"/>
      <c r="C89" s="17"/>
      <c r="D89" s="17"/>
      <c r="E89" s="17"/>
      <c r="F89" s="17"/>
      <c r="G89" s="17"/>
      <c r="H89" s="17"/>
      <c r="I89" s="17"/>
    </row>
    <row r="90" spans="2:9" x14ac:dyDescent="0.25">
      <c r="B90" s="17"/>
      <c r="C90" s="17"/>
      <c r="D90" s="17"/>
      <c r="E90" s="17"/>
      <c r="F90" s="17"/>
      <c r="G90" s="17"/>
      <c r="H90" s="17"/>
      <c r="I90" s="17"/>
    </row>
  </sheetData>
  <mergeCells count="5">
    <mergeCell ref="J10:K10"/>
    <mergeCell ref="B2:J2"/>
    <mergeCell ref="B4:J4"/>
    <mergeCell ref="B9:H9"/>
    <mergeCell ref="J9:K9"/>
  </mergeCells>
  <phoneticPr fontId="0" type="noConversion"/>
  <pageMargins left="0.75" right="0.75" top="0.75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188" workbookViewId="0">
      <selection activeCell="A264" sqref="A264:IV264"/>
    </sheetView>
  </sheetViews>
  <sheetFormatPr defaultRowHeight="13.2" x14ac:dyDescent="0.25"/>
  <cols>
    <col min="1" max="2" width="3.5546875" customWidth="1"/>
    <col min="3" max="3" width="10.5546875" bestFit="1" customWidth="1"/>
    <col min="9" max="9" width="11.6640625" customWidth="1"/>
    <col min="10" max="10" width="12.109375" bestFit="1" customWidth="1"/>
  </cols>
  <sheetData>
    <row r="1" spans="1:11" x14ac:dyDescent="0.25">
      <c r="A1" s="15" t="s">
        <v>27</v>
      </c>
    </row>
    <row r="3" spans="1:11" s="2" customFormat="1" x14ac:dyDescent="0.25">
      <c r="A3" s="3" t="s">
        <v>991</v>
      </c>
      <c r="K3" s="7"/>
    </row>
    <row r="4" spans="1:11" s="2" customFormat="1" x14ac:dyDescent="0.25">
      <c r="K4" s="7"/>
    </row>
    <row r="5" spans="1:11" s="2" customFormat="1" x14ac:dyDescent="0.25">
      <c r="A5" s="3" t="s">
        <v>1004</v>
      </c>
      <c r="K5" s="7"/>
    </row>
    <row r="6" spans="1:11" s="2" customFormat="1" x14ac:dyDescent="0.25">
      <c r="B6" s="2" t="s">
        <v>992</v>
      </c>
      <c r="K6" s="7"/>
    </row>
    <row r="7" spans="1:11" s="2" customFormat="1" x14ac:dyDescent="0.25">
      <c r="B7" s="2" t="s">
        <v>993</v>
      </c>
      <c r="K7" s="7"/>
    </row>
    <row r="8" spans="1:11" s="2" customFormat="1" x14ac:dyDescent="0.25">
      <c r="B8" s="2" t="s">
        <v>997</v>
      </c>
      <c r="K8" s="7"/>
    </row>
    <row r="9" spans="1:11" s="2" customFormat="1" x14ac:dyDescent="0.25">
      <c r="B9" s="2" t="s">
        <v>998</v>
      </c>
      <c r="K9" s="7"/>
    </row>
    <row r="10" spans="1:11" s="2" customFormat="1" x14ac:dyDescent="0.25">
      <c r="B10" s="4" t="s">
        <v>999</v>
      </c>
      <c r="C10" s="9" t="s">
        <v>780</v>
      </c>
      <c r="K10" s="7"/>
    </row>
    <row r="11" spans="1:11" s="2" customFormat="1" x14ac:dyDescent="0.25">
      <c r="B11" s="4" t="s">
        <v>1000</v>
      </c>
      <c r="C11" s="9" t="s">
        <v>781</v>
      </c>
      <c r="K11" s="7"/>
    </row>
    <row r="12" spans="1:11" s="2" customFormat="1" x14ac:dyDescent="0.25">
      <c r="B12" s="4" t="s">
        <v>1001</v>
      </c>
      <c r="C12" s="9" t="s">
        <v>782</v>
      </c>
      <c r="K12" s="7"/>
    </row>
    <row r="13" spans="1:11" s="2" customFormat="1" x14ac:dyDescent="0.25">
      <c r="B13" s="4" t="s">
        <v>1002</v>
      </c>
      <c r="C13" s="9" t="s">
        <v>1003</v>
      </c>
      <c r="K13" s="7"/>
    </row>
    <row r="14" spans="1:11" s="2" customFormat="1" x14ac:dyDescent="0.25">
      <c r="K14" s="7"/>
    </row>
    <row r="15" spans="1:11" s="2" customFormat="1" x14ac:dyDescent="0.25">
      <c r="K15" s="7"/>
    </row>
    <row r="16" spans="1:11" s="2" customFormat="1" x14ac:dyDescent="0.25">
      <c r="B16" s="16" t="s">
        <v>1006</v>
      </c>
      <c r="K16" s="7"/>
    </row>
    <row r="17" spans="2:11" s="2" customFormat="1" x14ac:dyDescent="0.25">
      <c r="B17" s="2" t="s">
        <v>1007</v>
      </c>
      <c r="K17" s="7"/>
    </row>
    <row r="18" spans="2:11" s="2" customFormat="1" x14ac:dyDescent="0.25">
      <c r="B18" s="2" t="s">
        <v>1008</v>
      </c>
      <c r="K18" s="7"/>
    </row>
    <row r="19" spans="2:11" s="2" customFormat="1" x14ac:dyDescent="0.25">
      <c r="B19" s="18" t="s">
        <v>1009</v>
      </c>
      <c r="C19" s="17" t="s">
        <v>1010</v>
      </c>
      <c r="I19" s="35">
        <v>11658</v>
      </c>
      <c r="J19" s="35">
        <v>11658</v>
      </c>
      <c r="K19" s="7"/>
    </row>
    <row r="20" spans="2:11" s="2" customFormat="1" x14ac:dyDescent="0.25">
      <c r="I20" s="8" t="s">
        <v>1011</v>
      </c>
      <c r="J20" s="8" t="s">
        <v>1012</v>
      </c>
      <c r="K20" s="7"/>
    </row>
    <row r="21" spans="2:11" s="2" customFormat="1" x14ac:dyDescent="0.25">
      <c r="I21" s="8" t="s">
        <v>1016</v>
      </c>
      <c r="J21" s="8" t="s">
        <v>1016</v>
      </c>
      <c r="K21" s="7"/>
    </row>
    <row r="22" spans="2:11" s="2" customFormat="1" x14ac:dyDescent="0.25">
      <c r="C22" s="2" t="s">
        <v>1013</v>
      </c>
      <c r="I22" s="2">
        <v>84000</v>
      </c>
      <c r="J22" s="2">
        <v>78000</v>
      </c>
      <c r="K22" s="7"/>
    </row>
    <row r="23" spans="2:11" s="2" customFormat="1" x14ac:dyDescent="0.25">
      <c r="C23" s="2" t="s">
        <v>1014</v>
      </c>
      <c r="I23" s="2">
        <v>150000</v>
      </c>
      <c r="J23" s="2">
        <v>140000</v>
      </c>
      <c r="K23" s="7"/>
    </row>
    <row r="24" spans="2:11" s="2" customFormat="1" x14ac:dyDescent="0.25">
      <c r="C24" s="2" t="s">
        <v>1015</v>
      </c>
      <c r="I24" s="2">
        <v>-95000</v>
      </c>
      <c r="J24" s="2">
        <v>-98000</v>
      </c>
      <c r="K24" s="7"/>
    </row>
    <row r="25" spans="2:11" s="2" customFormat="1" x14ac:dyDescent="0.25">
      <c r="K25" s="7"/>
    </row>
    <row r="26" spans="2:11" s="2" customFormat="1" x14ac:dyDescent="0.25">
      <c r="B26" s="4" t="s">
        <v>1017</v>
      </c>
      <c r="C26" s="2" t="s">
        <v>1018</v>
      </c>
      <c r="K26" s="7"/>
    </row>
    <row r="27" spans="2:11" s="2" customFormat="1" x14ac:dyDescent="0.25">
      <c r="C27" s="2" t="s">
        <v>1019</v>
      </c>
      <c r="K27" s="7"/>
    </row>
    <row r="28" spans="2:11" s="2" customFormat="1" x14ac:dyDescent="0.25">
      <c r="K28" s="7"/>
    </row>
    <row r="29" spans="2:11" s="2" customFormat="1" x14ac:dyDescent="0.25">
      <c r="B29" s="4" t="s">
        <v>1020</v>
      </c>
      <c r="C29" s="2" t="s">
        <v>1021</v>
      </c>
      <c r="K29" s="7"/>
    </row>
    <row r="30" spans="2:11" s="2" customFormat="1" x14ac:dyDescent="0.25">
      <c r="K30" s="7"/>
    </row>
    <row r="31" spans="2:11" s="2" customFormat="1" x14ac:dyDescent="0.25">
      <c r="B31" s="4" t="s">
        <v>1022</v>
      </c>
      <c r="C31" s="2" t="s">
        <v>1023</v>
      </c>
      <c r="K31" s="7"/>
    </row>
    <row r="32" spans="2:11" s="2" customFormat="1" x14ac:dyDescent="0.25">
      <c r="C32" s="2" t="s">
        <v>1024</v>
      </c>
      <c r="K32" s="7"/>
    </row>
    <row r="33" spans="1:11" s="2" customFormat="1" x14ac:dyDescent="0.25">
      <c r="C33" s="2" t="s">
        <v>1025</v>
      </c>
      <c r="K33" s="7"/>
    </row>
    <row r="34" spans="1:11" s="2" customFormat="1" x14ac:dyDescent="0.25">
      <c r="K34" s="7"/>
    </row>
    <row r="35" spans="1:11" s="2" customFormat="1" x14ac:dyDescent="0.25">
      <c r="B35" s="4" t="s">
        <v>1026</v>
      </c>
      <c r="C35" s="2" t="s">
        <v>1027</v>
      </c>
      <c r="K35" s="7"/>
    </row>
    <row r="36" spans="1:11" s="2" customFormat="1" x14ac:dyDescent="0.25">
      <c r="C36" s="2" t="s">
        <v>1028</v>
      </c>
      <c r="K36" s="7"/>
    </row>
    <row r="37" spans="1:11" s="2" customFormat="1" x14ac:dyDescent="0.25">
      <c r="C37" s="2" t="s">
        <v>1029</v>
      </c>
      <c r="K37" s="7"/>
    </row>
    <row r="38" spans="1:11" s="2" customFormat="1" x14ac:dyDescent="0.25">
      <c r="C38" s="2" t="s">
        <v>1042</v>
      </c>
      <c r="K38" s="7"/>
    </row>
    <row r="39" spans="1:11" s="2" customFormat="1" x14ac:dyDescent="0.25">
      <c r="C39" s="2" t="s">
        <v>1041</v>
      </c>
      <c r="K39" s="7"/>
    </row>
    <row r="40" spans="1:11" s="2" customFormat="1" x14ac:dyDescent="0.25">
      <c r="K40" s="7"/>
    </row>
    <row r="41" spans="1:11" s="2" customFormat="1" x14ac:dyDescent="0.25">
      <c r="A41" s="3" t="s">
        <v>1005</v>
      </c>
      <c r="K41" s="7"/>
    </row>
    <row r="42" spans="1:11" s="2" customFormat="1" x14ac:dyDescent="0.25">
      <c r="B42" s="2" t="s">
        <v>779</v>
      </c>
      <c r="K42" s="7"/>
    </row>
    <row r="43" spans="1:11" s="2" customFormat="1" x14ac:dyDescent="0.25">
      <c r="B43" s="4" t="s">
        <v>999</v>
      </c>
      <c r="C43" s="9" t="s">
        <v>783</v>
      </c>
      <c r="K43" s="7"/>
    </row>
    <row r="44" spans="1:11" s="2" customFormat="1" x14ac:dyDescent="0.25">
      <c r="B44" s="4" t="s">
        <v>1000</v>
      </c>
      <c r="C44" s="9" t="s">
        <v>784</v>
      </c>
      <c r="K44" s="7"/>
    </row>
    <row r="45" spans="1:11" s="2" customFormat="1" x14ac:dyDescent="0.25">
      <c r="B45" s="4" t="s">
        <v>1001</v>
      </c>
      <c r="C45" s="9" t="s">
        <v>785</v>
      </c>
      <c r="K45" s="7"/>
    </row>
    <row r="46" spans="1:11" s="2" customFormat="1" x14ac:dyDescent="0.25">
      <c r="B46" s="4" t="s">
        <v>1002</v>
      </c>
      <c r="C46" s="9" t="s">
        <v>786</v>
      </c>
      <c r="K46" s="7"/>
    </row>
    <row r="47" spans="1:11" s="2" customFormat="1" x14ac:dyDescent="0.25">
      <c r="K47" s="7"/>
    </row>
    <row r="48" spans="1:11" s="2" customFormat="1" x14ac:dyDescent="0.25">
      <c r="J48" s="3" t="s">
        <v>59</v>
      </c>
      <c r="K48" s="7"/>
    </row>
    <row r="49" spans="1:11" s="2" customFormat="1" x14ac:dyDescent="0.25">
      <c r="A49" s="3" t="s">
        <v>26</v>
      </c>
      <c r="J49" s="3"/>
      <c r="K49" s="7"/>
    </row>
    <row r="50" spans="1:11" s="2" customFormat="1" x14ac:dyDescent="0.25">
      <c r="J50" s="3"/>
      <c r="K50" s="7"/>
    </row>
    <row r="51" spans="1:11" s="2" customFormat="1" x14ac:dyDescent="0.25">
      <c r="A51" s="3" t="str">
        <f>+A3</f>
        <v>Financial Accounting</v>
      </c>
      <c r="K51" s="7"/>
    </row>
    <row r="52" spans="1:11" s="2" customFormat="1" x14ac:dyDescent="0.25">
      <c r="K52" s="7"/>
    </row>
    <row r="53" spans="1:11" s="2" customFormat="1" x14ac:dyDescent="0.25">
      <c r="A53" s="3" t="s">
        <v>787</v>
      </c>
      <c r="K53" s="7"/>
    </row>
    <row r="54" spans="1:11" s="2" customFormat="1" x14ac:dyDescent="0.25">
      <c r="B54" s="2" t="s">
        <v>591</v>
      </c>
      <c r="K54" s="7"/>
    </row>
    <row r="55" spans="1:11" s="2" customFormat="1" x14ac:dyDescent="0.25">
      <c r="B55" s="4" t="s">
        <v>999</v>
      </c>
      <c r="C55" s="9" t="s">
        <v>592</v>
      </c>
      <c r="K55" s="7"/>
    </row>
    <row r="56" spans="1:11" s="2" customFormat="1" x14ac:dyDescent="0.25">
      <c r="B56" s="4" t="s">
        <v>1000</v>
      </c>
      <c r="C56" s="9" t="s">
        <v>593</v>
      </c>
      <c r="K56" s="7"/>
    </row>
    <row r="57" spans="1:11" s="2" customFormat="1" x14ac:dyDescent="0.25">
      <c r="B57" s="4" t="s">
        <v>1001</v>
      </c>
      <c r="C57" s="9" t="s">
        <v>594</v>
      </c>
      <c r="K57" s="7"/>
    </row>
    <row r="58" spans="1:11" s="2" customFormat="1" x14ac:dyDescent="0.25">
      <c r="B58" s="4" t="s">
        <v>1002</v>
      </c>
      <c r="C58" s="9" t="s">
        <v>595</v>
      </c>
      <c r="K58" s="7"/>
    </row>
    <row r="59" spans="1:11" s="2" customFormat="1" x14ac:dyDescent="0.25">
      <c r="K59" s="7"/>
    </row>
    <row r="60" spans="1:11" s="2" customFormat="1" x14ac:dyDescent="0.25">
      <c r="K60" s="7"/>
    </row>
    <row r="61" spans="1:11" s="2" customFormat="1" x14ac:dyDescent="0.25">
      <c r="A61" s="3" t="s">
        <v>596</v>
      </c>
      <c r="K61" s="7"/>
    </row>
    <row r="62" spans="1:11" s="2" customFormat="1" x14ac:dyDescent="0.25">
      <c r="B62" s="2" t="s">
        <v>597</v>
      </c>
      <c r="K62" s="7"/>
    </row>
    <row r="63" spans="1:11" s="2" customFormat="1" x14ac:dyDescent="0.25">
      <c r="B63" s="4" t="s">
        <v>999</v>
      </c>
      <c r="C63" s="9" t="s">
        <v>598</v>
      </c>
      <c r="K63" s="7"/>
    </row>
    <row r="64" spans="1:11" s="2" customFormat="1" x14ac:dyDescent="0.25">
      <c r="B64" s="4" t="s">
        <v>1000</v>
      </c>
      <c r="C64" s="9" t="s">
        <v>599</v>
      </c>
      <c r="K64" s="7"/>
    </row>
    <row r="65" spans="1:11" s="2" customFormat="1" x14ac:dyDescent="0.25">
      <c r="B65" s="4" t="s">
        <v>1001</v>
      </c>
      <c r="C65" s="9" t="s">
        <v>600</v>
      </c>
      <c r="K65" s="7"/>
    </row>
    <row r="66" spans="1:11" s="2" customFormat="1" x14ac:dyDescent="0.25">
      <c r="B66" s="4" t="s">
        <v>1002</v>
      </c>
      <c r="C66" s="9" t="s">
        <v>1003</v>
      </c>
      <c r="K66" s="7"/>
    </row>
    <row r="67" spans="1:11" s="2" customFormat="1" x14ac:dyDescent="0.25">
      <c r="K67" s="7"/>
    </row>
    <row r="68" spans="1:11" s="2" customFormat="1" x14ac:dyDescent="0.25">
      <c r="K68" s="7"/>
    </row>
    <row r="69" spans="1:11" s="2" customFormat="1" x14ac:dyDescent="0.25">
      <c r="A69" s="3" t="s">
        <v>798</v>
      </c>
      <c r="K69" s="7"/>
    </row>
    <row r="70" spans="1:11" s="2" customFormat="1" x14ac:dyDescent="0.25">
      <c r="B70" s="2" t="s">
        <v>516</v>
      </c>
      <c r="K70" s="7"/>
    </row>
    <row r="71" spans="1:11" s="2" customFormat="1" x14ac:dyDescent="0.25">
      <c r="B71" s="4" t="s">
        <v>999</v>
      </c>
      <c r="C71" s="2" t="s">
        <v>517</v>
      </c>
      <c r="K71" s="7"/>
    </row>
    <row r="72" spans="1:11" s="2" customFormat="1" x14ac:dyDescent="0.25">
      <c r="C72" s="2" t="s">
        <v>518</v>
      </c>
      <c r="K72" s="7"/>
    </row>
    <row r="73" spans="1:11" s="2" customFormat="1" x14ac:dyDescent="0.25">
      <c r="C73" s="2" t="s">
        <v>519</v>
      </c>
      <c r="K73" s="7"/>
    </row>
    <row r="74" spans="1:11" s="2" customFormat="1" x14ac:dyDescent="0.25">
      <c r="B74" s="4" t="s">
        <v>1000</v>
      </c>
      <c r="C74" s="2" t="s">
        <v>520</v>
      </c>
      <c r="K74" s="7"/>
    </row>
    <row r="75" spans="1:11" s="2" customFormat="1" x14ac:dyDescent="0.25">
      <c r="C75" s="2" t="s">
        <v>521</v>
      </c>
      <c r="K75" s="7"/>
    </row>
    <row r="76" spans="1:11" s="2" customFormat="1" x14ac:dyDescent="0.25">
      <c r="C76" s="2" t="s">
        <v>522</v>
      </c>
      <c r="K76" s="7"/>
    </row>
    <row r="77" spans="1:11" s="2" customFormat="1" x14ac:dyDescent="0.25">
      <c r="C77" s="2" t="s">
        <v>523</v>
      </c>
      <c r="K77" s="7"/>
    </row>
    <row r="78" spans="1:11" s="2" customFormat="1" x14ac:dyDescent="0.25">
      <c r="B78" s="4" t="s">
        <v>1001</v>
      </c>
      <c r="C78" s="2" t="s">
        <v>527</v>
      </c>
      <c r="K78" s="7"/>
    </row>
    <row r="79" spans="1:11" s="2" customFormat="1" x14ac:dyDescent="0.25">
      <c r="C79" s="2" t="s">
        <v>528</v>
      </c>
      <c r="K79" s="7"/>
    </row>
    <row r="80" spans="1:11" s="2" customFormat="1" x14ac:dyDescent="0.25">
      <c r="C80" s="2" t="s">
        <v>529</v>
      </c>
      <c r="K80" s="7"/>
    </row>
    <row r="81" spans="1:11" s="2" customFormat="1" x14ac:dyDescent="0.25">
      <c r="B81" s="4" t="s">
        <v>1002</v>
      </c>
      <c r="C81" s="2" t="s">
        <v>525</v>
      </c>
      <c r="K81" s="7"/>
    </row>
    <row r="82" spans="1:11" s="2" customFormat="1" x14ac:dyDescent="0.25">
      <c r="C82" s="2" t="s">
        <v>526</v>
      </c>
      <c r="K82" s="7"/>
    </row>
    <row r="83" spans="1:11" s="2" customFormat="1" x14ac:dyDescent="0.25">
      <c r="C83" s="2" t="s">
        <v>524</v>
      </c>
      <c r="K83" s="7"/>
    </row>
    <row r="84" spans="1:11" s="2" customFormat="1" x14ac:dyDescent="0.25">
      <c r="K84" s="7"/>
    </row>
    <row r="85" spans="1:11" s="2" customFormat="1" x14ac:dyDescent="0.25">
      <c r="K85" s="7"/>
    </row>
    <row r="86" spans="1:11" x14ac:dyDescent="0.25">
      <c r="A86" s="15" t="s">
        <v>799</v>
      </c>
    </row>
    <row r="87" spans="1:11" x14ac:dyDescent="0.25">
      <c r="B87" t="s">
        <v>801</v>
      </c>
    </row>
    <row r="88" spans="1:11" x14ac:dyDescent="0.25">
      <c r="B88" s="12" t="s">
        <v>802</v>
      </c>
    </row>
    <row r="89" spans="1:11" x14ac:dyDescent="0.25">
      <c r="B89" s="4" t="s">
        <v>999</v>
      </c>
      <c r="C89" t="s">
        <v>803</v>
      </c>
    </row>
    <row r="90" spans="1:11" x14ac:dyDescent="0.25">
      <c r="B90" s="4" t="s">
        <v>1000</v>
      </c>
      <c r="C90" t="s">
        <v>804</v>
      </c>
    </row>
    <row r="91" spans="1:11" x14ac:dyDescent="0.25">
      <c r="B91" s="4" t="s">
        <v>1001</v>
      </c>
      <c r="C91" t="s">
        <v>807</v>
      </c>
    </row>
    <row r="92" spans="1:11" x14ac:dyDescent="0.25">
      <c r="B92" s="4" t="s">
        <v>1002</v>
      </c>
      <c r="C92" t="s">
        <v>805</v>
      </c>
    </row>
    <row r="94" spans="1:11" x14ac:dyDescent="0.25">
      <c r="B94" s="3"/>
      <c r="J94" s="15"/>
    </row>
    <row r="95" spans="1:11" x14ac:dyDescent="0.25">
      <c r="A95" s="15" t="str">
        <f>+A1</f>
        <v>CFA - Professional Evaluation</v>
      </c>
      <c r="B95" s="3"/>
    </row>
    <row r="96" spans="1:11" x14ac:dyDescent="0.25">
      <c r="B96" s="3"/>
    </row>
    <row r="97" spans="1:4" x14ac:dyDescent="0.25">
      <c r="A97" s="3" t="str">
        <f>+A3</f>
        <v>Financial Accounting</v>
      </c>
      <c r="B97" s="3"/>
    </row>
    <row r="98" spans="1:4" x14ac:dyDescent="0.25">
      <c r="B98" s="3"/>
    </row>
    <row r="99" spans="1:4" x14ac:dyDescent="0.25">
      <c r="A99" s="15" t="s">
        <v>800</v>
      </c>
    </row>
    <row r="100" spans="1:4" x14ac:dyDescent="0.25">
      <c r="B100" t="s">
        <v>811</v>
      </c>
    </row>
    <row r="101" spans="1:4" x14ac:dyDescent="0.25">
      <c r="B101" t="s">
        <v>812</v>
      </c>
    </row>
    <row r="102" spans="1:4" x14ac:dyDescent="0.25">
      <c r="B102" t="s">
        <v>813</v>
      </c>
    </row>
    <row r="103" spans="1:4" x14ac:dyDescent="0.25">
      <c r="B103" t="s">
        <v>957</v>
      </c>
    </row>
    <row r="104" spans="1:4" x14ac:dyDescent="0.25">
      <c r="B104" s="4" t="s">
        <v>999</v>
      </c>
      <c r="C104" s="9">
        <v>27000</v>
      </c>
      <c r="D104" t="s">
        <v>814</v>
      </c>
    </row>
    <row r="105" spans="1:4" x14ac:dyDescent="0.25">
      <c r="B105" s="4" t="s">
        <v>1000</v>
      </c>
      <c r="C105" s="9">
        <v>4200</v>
      </c>
      <c r="D105" t="str">
        <f>+D104</f>
        <v>profit</v>
      </c>
    </row>
    <row r="106" spans="1:4" x14ac:dyDescent="0.25">
      <c r="B106" s="4" t="s">
        <v>1001</v>
      </c>
      <c r="C106" s="9">
        <v>27000</v>
      </c>
      <c r="D106" t="s">
        <v>815</v>
      </c>
    </row>
    <row r="107" spans="1:4" x14ac:dyDescent="0.25">
      <c r="B107" s="4" t="s">
        <v>1002</v>
      </c>
      <c r="C107" s="9">
        <v>4200</v>
      </c>
      <c r="D107" t="str">
        <f>+D106</f>
        <v>loss</v>
      </c>
    </row>
    <row r="109" spans="1:4" x14ac:dyDescent="0.25">
      <c r="B109" s="3"/>
    </row>
    <row r="110" spans="1:4" x14ac:dyDescent="0.25">
      <c r="A110" s="15" t="s">
        <v>806</v>
      </c>
    </row>
    <row r="111" spans="1:4" x14ac:dyDescent="0.25">
      <c r="B111" t="s">
        <v>818</v>
      </c>
    </row>
    <row r="112" spans="1:4" x14ac:dyDescent="0.25">
      <c r="B112" s="4" t="s">
        <v>999</v>
      </c>
      <c r="C112" t="s">
        <v>819</v>
      </c>
    </row>
    <row r="113" spans="1:10" x14ac:dyDescent="0.25">
      <c r="B113" s="4" t="s">
        <v>1000</v>
      </c>
      <c r="C113" t="s">
        <v>820</v>
      </c>
    </row>
    <row r="114" spans="1:10" x14ac:dyDescent="0.25">
      <c r="B114" s="4" t="s">
        <v>1001</v>
      </c>
      <c r="C114" t="s">
        <v>821</v>
      </c>
    </row>
    <row r="115" spans="1:10" x14ac:dyDescent="0.25">
      <c r="B115" s="4" t="s">
        <v>1002</v>
      </c>
      <c r="C115" t="s">
        <v>115</v>
      </c>
    </row>
    <row r="118" spans="1:10" x14ac:dyDescent="0.25">
      <c r="A118" s="15" t="s">
        <v>808</v>
      </c>
    </row>
    <row r="119" spans="1:10" x14ac:dyDescent="0.25">
      <c r="B119" t="s">
        <v>823</v>
      </c>
    </row>
    <row r="120" spans="1:10" x14ac:dyDescent="0.25">
      <c r="B120" s="4" t="s">
        <v>999</v>
      </c>
      <c r="C120" t="s">
        <v>824</v>
      </c>
    </row>
    <row r="121" spans="1:10" x14ac:dyDescent="0.25">
      <c r="B121" s="4" t="s">
        <v>1000</v>
      </c>
      <c r="C121" t="s">
        <v>825</v>
      </c>
    </row>
    <row r="122" spans="1:10" x14ac:dyDescent="0.25">
      <c r="B122" s="4" t="s">
        <v>1001</v>
      </c>
      <c r="C122" t="s">
        <v>826</v>
      </c>
    </row>
    <row r="123" spans="1:10" x14ac:dyDescent="0.25">
      <c r="B123" s="4" t="s">
        <v>1002</v>
      </c>
      <c r="C123" t="s">
        <v>827</v>
      </c>
    </row>
    <row r="126" spans="1:10" x14ac:dyDescent="0.25">
      <c r="J126" s="15" t="s">
        <v>60</v>
      </c>
    </row>
    <row r="127" spans="1:10" x14ac:dyDescent="0.25">
      <c r="A127" s="15" t="str">
        <f>+A1</f>
        <v>CFA - Professional Evaluation</v>
      </c>
    </row>
    <row r="129" spans="1:3" x14ac:dyDescent="0.25">
      <c r="A129" s="3" t="str">
        <f>+A3</f>
        <v>Financial Accounting</v>
      </c>
    </row>
    <row r="131" spans="1:3" x14ac:dyDescent="0.25">
      <c r="A131" s="15" t="s">
        <v>809</v>
      </c>
    </row>
    <row r="132" spans="1:3" x14ac:dyDescent="0.25">
      <c r="B132" t="s">
        <v>421</v>
      </c>
    </row>
    <row r="133" spans="1:3" x14ac:dyDescent="0.25">
      <c r="B133" t="s">
        <v>422</v>
      </c>
    </row>
    <row r="134" spans="1:3" x14ac:dyDescent="0.25">
      <c r="B134" t="s">
        <v>423</v>
      </c>
    </row>
    <row r="135" spans="1:3" x14ac:dyDescent="0.25">
      <c r="B135" s="4" t="s">
        <v>999</v>
      </c>
      <c r="C135" t="s">
        <v>424</v>
      </c>
    </row>
    <row r="136" spans="1:3" x14ac:dyDescent="0.25">
      <c r="B136" s="4" t="s">
        <v>1000</v>
      </c>
      <c r="C136" t="s">
        <v>425</v>
      </c>
    </row>
    <row r="137" spans="1:3" x14ac:dyDescent="0.25">
      <c r="B137" s="4" t="s">
        <v>1001</v>
      </c>
      <c r="C137" t="s">
        <v>426</v>
      </c>
    </row>
    <row r="138" spans="1:3" x14ac:dyDescent="0.25">
      <c r="B138" s="4" t="s">
        <v>1002</v>
      </c>
      <c r="C138" t="s">
        <v>427</v>
      </c>
    </row>
    <row r="141" spans="1:3" x14ac:dyDescent="0.25">
      <c r="B141" s="12" t="s">
        <v>958</v>
      </c>
    </row>
    <row r="142" spans="1:3" x14ac:dyDescent="0.25">
      <c r="B142" t="s">
        <v>436</v>
      </c>
    </row>
    <row r="143" spans="1:3" x14ac:dyDescent="0.25">
      <c r="B143" t="s">
        <v>437</v>
      </c>
    </row>
    <row r="144" spans="1:3" x14ac:dyDescent="0.25">
      <c r="B144" t="s">
        <v>438</v>
      </c>
    </row>
    <row r="145" spans="1:10" x14ac:dyDescent="0.25">
      <c r="B145" s="12" t="s">
        <v>439</v>
      </c>
      <c r="I145" s="12" t="s">
        <v>440</v>
      </c>
    </row>
    <row r="146" spans="1:10" x14ac:dyDescent="0.25">
      <c r="I146" s="12" t="s">
        <v>441</v>
      </c>
    </row>
    <row r="147" spans="1:10" x14ac:dyDescent="0.25">
      <c r="B147" s="30">
        <v>1</v>
      </c>
      <c r="I147" s="37">
        <v>0.92600000000000005</v>
      </c>
      <c r="J147" s="36"/>
    </row>
    <row r="148" spans="1:10" x14ac:dyDescent="0.25">
      <c r="B148" s="30">
        <v>2</v>
      </c>
      <c r="I148" s="37">
        <v>0.85699999999999998</v>
      </c>
      <c r="J148" s="36"/>
    </row>
    <row r="149" spans="1:10" x14ac:dyDescent="0.25">
      <c r="B149" s="30">
        <v>3</v>
      </c>
      <c r="I149" s="37">
        <v>0.79400000000000004</v>
      </c>
      <c r="J149" s="36"/>
    </row>
    <row r="150" spans="1:10" x14ac:dyDescent="0.25">
      <c r="B150" s="30">
        <v>4</v>
      </c>
      <c r="I150" s="37">
        <v>0.73499999999999999</v>
      </c>
      <c r="J150" s="36"/>
    </row>
    <row r="151" spans="1:10" x14ac:dyDescent="0.25">
      <c r="B151" s="30">
        <v>5</v>
      </c>
      <c r="I151" s="37">
        <v>0.68100000000000005</v>
      </c>
      <c r="J151" s="36"/>
    </row>
    <row r="152" spans="1:10" x14ac:dyDescent="0.25">
      <c r="I152" s="36"/>
      <c r="J152" s="36"/>
    </row>
    <row r="153" spans="1:10" x14ac:dyDescent="0.25">
      <c r="A153" s="15" t="s">
        <v>810</v>
      </c>
    </row>
    <row r="154" spans="1:10" x14ac:dyDescent="0.25">
      <c r="B154" t="s">
        <v>442</v>
      </c>
    </row>
    <row r="155" spans="1:10" x14ac:dyDescent="0.25">
      <c r="B155" s="18" t="s">
        <v>999</v>
      </c>
      <c r="C155" t="s">
        <v>444</v>
      </c>
    </row>
    <row r="156" spans="1:10" x14ac:dyDescent="0.25">
      <c r="B156" s="18" t="s">
        <v>1000</v>
      </c>
      <c r="C156" t="s">
        <v>445</v>
      </c>
    </row>
    <row r="157" spans="1:10" x14ac:dyDescent="0.25">
      <c r="B157" s="18" t="s">
        <v>1001</v>
      </c>
      <c r="C157" s="33" t="s">
        <v>446</v>
      </c>
    </row>
    <row r="158" spans="1:10" x14ac:dyDescent="0.25">
      <c r="B158" s="18" t="s">
        <v>1002</v>
      </c>
      <c r="C158" t="s">
        <v>443</v>
      </c>
    </row>
    <row r="159" spans="1:10" x14ac:dyDescent="0.25">
      <c r="B159" s="14"/>
    </row>
    <row r="161" spans="1:10" x14ac:dyDescent="0.25">
      <c r="A161" s="15" t="s">
        <v>816</v>
      </c>
    </row>
    <row r="162" spans="1:10" x14ac:dyDescent="0.25">
      <c r="B162" t="s">
        <v>448</v>
      </c>
    </row>
    <row r="163" spans="1:10" x14ac:dyDescent="0.25">
      <c r="B163" t="s">
        <v>92</v>
      </c>
    </row>
    <row r="164" spans="1:10" x14ac:dyDescent="0.25">
      <c r="B164" t="s">
        <v>93</v>
      </c>
    </row>
    <row r="165" spans="1:10" x14ac:dyDescent="0.25">
      <c r="B165" t="s">
        <v>94</v>
      </c>
    </row>
    <row r="166" spans="1:10" x14ac:dyDescent="0.25">
      <c r="B166" s="18" t="s">
        <v>999</v>
      </c>
      <c r="C166" t="s">
        <v>95</v>
      </c>
    </row>
    <row r="167" spans="1:10" x14ac:dyDescent="0.25">
      <c r="B167" s="18" t="s">
        <v>1000</v>
      </c>
      <c r="C167" s="33" t="s">
        <v>96</v>
      </c>
    </row>
    <row r="168" spans="1:10" x14ac:dyDescent="0.25">
      <c r="B168" s="18" t="s">
        <v>1001</v>
      </c>
      <c r="C168" s="33" t="s">
        <v>97</v>
      </c>
    </row>
    <row r="169" spans="1:10" x14ac:dyDescent="0.25">
      <c r="B169" s="18" t="s">
        <v>1002</v>
      </c>
      <c r="C169" s="33" t="s">
        <v>98</v>
      </c>
    </row>
    <row r="170" spans="1:10" x14ac:dyDescent="0.25">
      <c r="B170" s="14"/>
    </row>
    <row r="175" spans="1:10" x14ac:dyDescent="0.25">
      <c r="J175" s="15" t="s">
        <v>61</v>
      </c>
    </row>
    <row r="176" spans="1:10" x14ac:dyDescent="0.25">
      <c r="A176" s="15" t="s">
        <v>27</v>
      </c>
    </row>
    <row r="178" spans="1:10" x14ac:dyDescent="0.25">
      <c r="A178" s="3" t="s">
        <v>991</v>
      </c>
    </row>
    <row r="180" spans="1:10" x14ac:dyDescent="0.25">
      <c r="A180" s="15" t="s">
        <v>817</v>
      </c>
    </row>
    <row r="181" spans="1:10" x14ac:dyDescent="0.25">
      <c r="B181" t="s">
        <v>100</v>
      </c>
    </row>
    <row r="182" spans="1:10" x14ac:dyDescent="0.25">
      <c r="B182" s="18" t="s">
        <v>999</v>
      </c>
      <c r="C182" t="s">
        <v>101</v>
      </c>
    </row>
    <row r="183" spans="1:10" x14ac:dyDescent="0.25">
      <c r="B183" s="18" t="s">
        <v>1000</v>
      </c>
      <c r="C183" t="s">
        <v>102</v>
      </c>
    </row>
    <row r="184" spans="1:10" x14ac:dyDescent="0.25">
      <c r="B184" s="18" t="s">
        <v>1001</v>
      </c>
      <c r="C184" t="s">
        <v>103</v>
      </c>
    </row>
    <row r="185" spans="1:10" x14ac:dyDescent="0.25">
      <c r="B185" s="18" t="s">
        <v>1002</v>
      </c>
      <c r="C185" t="s">
        <v>104</v>
      </c>
    </row>
    <row r="186" spans="1:10" x14ac:dyDescent="0.25">
      <c r="B186" s="14"/>
    </row>
    <row r="188" spans="1:10" x14ac:dyDescent="0.25">
      <c r="B188" s="12" t="s">
        <v>959</v>
      </c>
    </row>
    <row r="189" spans="1:10" x14ac:dyDescent="0.25">
      <c r="B189" s="12" t="s">
        <v>144</v>
      </c>
    </row>
    <row r="190" spans="1:10" x14ac:dyDescent="0.25">
      <c r="B190" s="15" t="s">
        <v>145</v>
      </c>
    </row>
    <row r="191" spans="1:10" x14ac:dyDescent="0.25">
      <c r="C191" t="s">
        <v>146</v>
      </c>
      <c r="J191" s="2">
        <v>20000</v>
      </c>
    </row>
    <row r="192" spans="1:10" x14ac:dyDescent="0.25">
      <c r="C192" t="s">
        <v>147</v>
      </c>
      <c r="J192" s="5">
        <v>180000</v>
      </c>
    </row>
    <row r="193" spans="1:10" ht="13.8" thickBot="1" x14ac:dyDescent="0.3">
      <c r="J193" s="38">
        <f>SUM(J191:J192)</f>
        <v>200000</v>
      </c>
    </row>
    <row r="194" spans="1:10" ht="13.8" thickTop="1" x14ac:dyDescent="0.25">
      <c r="B194" s="15" t="s">
        <v>148</v>
      </c>
      <c r="J194" s="2"/>
    </row>
    <row r="195" spans="1:10" x14ac:dyDescent="0.25">
      <c r="C195" t="s">
        <v>149</v>
      </c>
      <c r="J195" s="2">
        <v>37000</v>
      </c>
    </row>
    <row r="196" spans="1:10" x14ac:dyDescent="0.25">
      <c r="C196" t="s">
        <v>150</v>
      </c>
      <c r="J196" s="2">
        <v>65000</v>
      </c>
    </row>
    <row r="197" spans="1:10" x14ac:dyDescent="0.25">
      <c r="C197" t="s">
        <v>151</v>
      </c>
      <c r="J197" s="2">
        <v>48000</v>
      </c>
    </row>
    <row r="198" spans="1:10" x14ac:dyDescent="0.25">
      <c r="C198" t="s">
        <v>152</v>
      </c>
      <c r="J198" s="5">
        <v>50000</v>
      </c>
    </row>
    <row r="199" spans="1:10" ht="13.8" thickBot="1" x14ac:dyDescent="0.3">
      <c r="J199" s="38">
        <f>SUM(J195:J198)</f>
        <v>200000</v>
      </c>
    </row>
    <row r="200" spans="1:10" ht="13.8" thickTop="1" x14ac:dyDescent="0.25">
      <c r="A200" s="15" t="s">
        <v>822</v>
      </c>
    </row>
    <row r="201" spans="1:10" x14ac:dyDescent="0.25">
      <c r="B201" t="s">
        <v>171</v>
      </c>
    </row>
    <row r="202" spans="1:10" x14ac:dyDescent="0.25">
      <c r="B202" t="s">
        <v>172</v>
      </c>
    </row>
    <row r="203" spans="1:10" x14ac:dyDescent="0.25">
      <c r="B203" t="s">
        <v>858</v>
      </c>
    </row>
    <row r="204" spans="1:10" x14ac:dyDescent="0.25">
      <c r="B204" s="18" t="s">
        <v>999</v>
      </c>
      <c r="C204" s="9">
        <v>40000</v>
      </c>
    </row>
    <row r="205" spans="1:10" x14ac:dyDescent="0.25">
      <c r="B205" s="18" t="s">
        <v>1000</v>
      </c>
      <c r="C205" s="9">
        <v>36000</v>
      </c>
    </row>
    <row r="206" spans="1:10" x14ac:dyDescent="0.25">
      <c r="B206" s="18" t="s">
        <v>1001</v>
      </c>
      <c r="C206" s="9">
        <v>33333</v>
      </c>
    </row>
    <row r="207" spans="1:10" x14ac:dyDescent="0.25">
      <c r="B207" s="18" t="s">
        <v>1002</v>
      </c>
      <c r="C207" s="9">
        <v>30000</v>
      </c>
    </row>
    <row r="208" spans="1:10" x14ac:dyDescent="0.25">
      <c r="B208" s="14"/>
    </row>
    <row r="210" spans="1:10" x14ac:dyDescent="0.25">
      <c r="A210" s="15" t="s">
        <v>828</v>
      </c>
    </row>
    <row r="211" spans="1:10" x14ac:dyDescent="0.25">
      <c r="B211" t="s">
        <v>859</v>
      </c>
    </row>
    <row r="212" spans="1:10" x14ac:dyDescent="0.25">
      <c r="B212" t="s">
        <v>860</v>
      </c>
    </row>
    <row r="213" spans="1:10" x14ac:dyDescent="0.25">
      <c r="B213" t="s">
        <v>861</v>
      </c>
    </row>
    <row r="214" spans="1:10" x14ac:dyDescent="0.25">
      <c r="B214" s="18" t="s">
        <v>999</v>
      </c>
      <c r="C214" t="s">
        <v>862</v>
      </c>
    </row>
    <row r="215" spans="1:10" x14ac:dyDescent="0.25">
      <c r="B215" s="18" t="s">
        <v>1000</v>
      </c>
      <c r="C215" t="s">
        <v>863</v>
      </c>
    </row>
    <row r="216" spans="1:10" x14ac:dyDescent="0.25">
      <c r="B216" s="18" t="s">
        <v>1001</v>
      </c>
      <c r="C216" t="s">
        <v>864</v>
      </c>
    </row>
    <row r="217" spans="1:10" x14ac:dyDescent="0.25">
      <c r="B217" s="18" t="s">
        <v>1002</v>
      </c>
      <c r="C217" t="s">
        <v>865</v>
      </c>
    </row>
    <row r="218" spans="1:10" x14ac:dyDescent="0.25">
      <c r="B218" s="14"/>
    </row>
    <row r="224" spans="1:10" x14ac:dyDescent="0.25">
      <c r="J224" s="15" t="s">
        <v>62</v>
      </c>
    </row>
    <row r="225" spans="1:3" x14ac:dyDescent="0.25">
      <c r="A225" s="15" t="s">
        <v>27</v>
      </c>
    </row>
    <row r="227" spans="1:3" x14ac:dyDescent="0.25">
      <c r="A227" s="3" t="s">
        <v>991</v>
      </c>
    </row>
    <row r="229" spans="1:3" x14ac:dyDescent="0.25">
      <c r="A229" s="15" t="s">
        <v>420</v>
      </c>
    </row>
    <row r="230" spans="1:3" x14ac:dyDescent="0.25">
      <c r="B230" t="s">
        <v>866</v>
      </c>
    </row>
    <row r="231" spans="1:3" x14ac:dyDescent="0.25">
      <c r="B231" t="s">
        <v>867</v>
      </c>
    </row>
    <row r="232" spans="1:3" x14ac:dyDescent="0.25">
      <c r="B232" t="s">
        <v>869</v>
      </c>
    </row>
    <row r="233" spans="1:3" x14ac:dyDescent="0.25">
      <c r="B233" t="s">
        <v>868</v>
      </c>
    </row>
    <row r="234" spans="1:3" x14ac:dyDescent="0.25">
      <c r="B234" s="18" t="s">
        <v>999</v>
      </c>
      <c r="C234" t="s">
        <v>870</v>
      </c>
    </row>
    <row r="235" spans="1:3" x14ac:dyDescent="0.25">
      <c r="B235" s="18" t="s">
        <v>1000</v>
      </c>
      <c r="C235" t="s">
        <v>871</v>
      </c>
    </row>
    <row r="236" spans="1:3" x14ac:dyDescent="0.25">
      <c r="B236" s="18" t="s">
        <v>1001</v>
      </c>
      <c r="C236" t="s">
        <v>872</v>
      </c>
    </row>
    <row r="237" spans="1:3" x14ac:dyDescent="0.25">
      <c r="B237" s="18" t="s">
        <v>1002</v>
      </c>
      <c r="C237" t="s">
        <v>873</v>
      </c>
    </row>
    <row r="238" spans="1:3" x14ac:dyDescent="0.25">
      <c r="B238" s="14"/>
    </row>
    <row r="239" spans="1:3" x14ac:dyDescent="0.25">
      <c r="B239" s="18"/>
    </row>
    <row r="240" spans="1:3" x14ac:dyDescent="0.25">
      <c r="A240" s="15" t="s">
        <v>428</v>
      </c>
    </row>
    <row r="241" spans="2:10" x14ac:dyDescent="0.25">
      <c r="B241" t="s">
        <v>497</v>
      </c>
    </row>
    <row r="242" spans="2:10" x14ac:dyDescent="0.25">
      <c r="B242" t="s">
        <v>498</v>
      </c>
      <c r="J242" s="2">
        <v>150000</v>
      </c>
    </row>
    <row r="243" spans="2:10" x14ac:dyDescent="0.25">
      <c r="B243" t="s">
        <v>499</v>
      </c>
      <c r="J243" s="2">
        <v>10000</v>
      </c>
    </row>
    <row r="244" spans="2:10" x14ac:dyDescent="0.25">
      <c r="B244" t="s">
        <v>292</v>
      </c>
      <c r="J244" s="5">
        <v>50000</v>
      </c>
    </row>
    <row r="245" spans="2:10" ht="13.8" thickBot="1" x14ac:dyDescent="0.3">
      <c r="J245" s="40">
        <f>SUM(J242:J244)</f>
        <v>210000</v>
      </c>
    </row>
    <row r="246" spans="2:10" ht="13.8" thickTop="1" x14ac:dyDescent="0.25">
      <c r="B246" t="s">
        <v>306</v>
      </c>
    </row>
    <row r="247" spans="2:10" x14ac:dyDescent="0.25">
      <c r="B247" s="33" t="s">
        <v>1009</v>
      </c>
      <c r="C247" t="s">
        <v>500</v>
      </c>
    </row>
    <row r="248" spans="2:10" x14ac:dyDescent="0.25">
      <c r="C248" t="s">
        <v>501</v>
      </c>
      <c r="J248" s="41" t="s">
        <v>504</v>
      </c>
    </row>
    <row r="249" spans="2:10" x14ac:dyDescent="0.25">
      <c r="C249" t="s">
        <v>502</v>
      </c>
      <c r="J249" s="41" t="s">
        <v>505</v>
      </c>
    </row>
    <row r="250" spans="2:10" x14ac:dyDescent="0.25">
      <c r="C250" t="s">
        <v>503</v>
      </c>
      <c r="J250" s="41" t="s">
        <v>504</v>
      </c>
    </row>
    <row r="251" spans="2:10" x14ac:dyDescent="0.25">
      <c r="B251" s="33" t="s">
        <v>1017</v>
      </c>
      <c r="C251" t="s">
        <v>506</v>
      </c>
    </row>
    <row r="252" spans="2:10" x14ac:dyDescent="0.25">
      <c r="C252" t="s">
        <v>507</v>
      </c>
    </row>
    <row r="253" spans="2:10" x14ac:dyDescent="0.25">
      <c r="B253" s="33" t="s">
        <v>1020</v>
      </c>
      <c r="C253" t="s">
        <v>510</v>
      </c>
    </row>
    <row r="254" spans="2:10" x14ac:dyDescent="0.25">
      <c r="B254" s="33" t="s">
        <v>1022</v>
      </c>
      <c r="C254" t="s">
        <v>508</v>
      </c>
    </row>
    <row r="255" spans="2:10" x14ac:dyDescent="0.25">
      <c r="C255" t="s">
        <v>512</v>
      </c>
    </row>
    <row r="256" spans="2:10" x14ac:dyDescent="0.25">
      <c r="B256" s="33" t="s">
        <v>1026</v>
      </c>
      <c r="C256" t="s">
        <v>509</v>
      </c>
    </row>
    <row r="258" spans="1:10" x14ac:dyDescent="0.25">
      <c r="B258" t="s">
        <v>511</v>
      </c>
    </row>
    <row r="259" spans="1:10" x14ac:dyDescent="0.25">
      <c r="B259" s="18" t="s">
        <v>999</v>
      </c>
      <c r="C259" s="9">
        <v>2000</v>
      </c>
    </row>
    <row r="260" spans="1:10" x14ac:dyDescent="0.25">
      <c r="B260" s="18" t="s">
        <v>1000</v>
      </c>
      <c r="C260" s="9">
        <v>15000</v>
      </c>
    </row>
    <row r="261" spans="1:10" x14ac:dyDescent="0.25">
      <c r="B261" s="18" t="s">
        <v>1001</v>
      </c>
      <c r="C261" s="9">
        <v>30000</v>
      </c>
    </row>
    <row r="262" spans="1:10" x14ac:dyDescent="0.25">
      <c r="B262" s="18" t="s">
        <v>1002</v>
      </c>
      <c r="C262" s="9">
        <v>13000</v>
      </c>
    </row>
    <row r="263" spans="1:10" x14ac:dyDescent="0.25">
      <c r="B263" s="18"/>
    </row>
    <row r="264" spans="1:10" x14ac:dyDescent="0.25">
      <c r="J264" s="15" t="s">
        <v>63</v>
      </c>
    </row>
    <row r="265" spans="1:10" x14ac:dyDescent="0.25">
      <c r="A265" s="15"/>
    </row>
    <row r="268" spans="1:10" x14ac:dyDescent="0.25">
      <c r="B268" s="18"/>
      <c r="C268" s="9"/>
    </row>
    <row r="269" spans="1:10" x14ac:dyDescent="0.25">
      <c r="B269" s="18"/>
      <c r="C269" s="9"/>
    </row>
    <row r="270" spans="1:10" x14ac:dyDescent="0.25">
      <c r="B270" s="18"/>
      <c r="C270" s="9"/>
    </row>
    <row r="271" spans="1:10" x14ac:dyDescent="0.25">
      <c r="B271" s="18"/>
      <c r="C271" s="9"/>
    </row>
    <row r="272" spans="1:10" x14ac:dyDescent="0.25">
      <c r="B272" s="18"/>
    </row>
    <row r="273" spans="2:2" x14ac:dyDescent="0.25">
      <c r="B273" s="3"/>
    </row>
  </sheetData>
  <phoneticPr fontId="0" type="noConversion"/>
  <pageMargins left="0.75" right="0.75" top="1" bottom="1" header="0.5" footer="0.5"/>
  <pageSetup orientation="portrait" r:id="rId1"/>
  <headerFooter alignWithMargins="0"/>
  <rowBreaks count="5" manualBreakCount="5">
    <brk id="48" max="9" man="1"/>
    <brk id="94" max="9" man="1"/>
    <brk id="126" max="9" man="1"/>
    <brk id="175" max="9" man="1"/>
    <brk id="224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opLeftCell="A143" workbookViewId="0">
      <selection activeCell="A150" sqref="A150:IV150"/>
    </sheetView>
  </sheetViews>
  <sheetFormatPr defaultRowHeight="13.2" x14ac:dyDescent="0.25"/>
  <cols>
    <col min="1" max="1" width="2.88671875" customWidth="1"/>
    <col min="2" max="2" width="3.33203125" customWidth="1"/>
    <col min="3" max="3" width="10.44140625" customWidth="1"/>
    <col min="4" max="4" width="10.5546875" customWidth="1"/>
    <col min="5" max="5" width="10.33203125" customWidth="1"/>
    <col min="6" max="6" width="10.6640625" customWidth="1"/>
  </cols>
  <sheetData>
    <row r="1" spans="1:11" x14ac:dyDescent="0.25">
      <c r="A1" s="15" t="s">
        <v>27</v>
      </c>
    </row>
    <row r="3" spans="1:11" s="2" customFormat="1" x14ac:dyDescent="0.25">
      <c r="A3" s="3" t="s">
        <v>984</v>
      </c>
      <c r="K3" s="7"/>
    </row>
    <row r="4" spans="1:11" s="2" customFormat="1" x14ac:dyDescent="0.25">
      <c r="K4" s="7"/>
    </row>
    <row r="5" spans="1:11" x14ac:dyDescent="0.25">
      <c r="A5" s="15" t="s">
        <v>1044</v>
      </c>
    </row>
    <row r="6" spans="1:11" x14ac:dyDescent="0.25">
      <c r="A6" s="14"/>
      <c r="B6" s="15" t="s">
        <v>449</v>
      </c>
    </row>
    <row r="7" spans="1:11" x14ac:dyDescent="0.25">
      <c r="A7" s="14"/>
      <c r="B7" s="42" t="s">
        <v>999</v>
      </c>
      <c r="C7" s="14" t="s">
        <v>737</v>
      </c>
    </row>
    <row r="8" spans="1:11" x14ac:dyDescent="0.25">
      <c r="A8" s="15"/>
      <c r="B8" s="30"/>
      <c r="C8" s="14" t="s">
        <v>738</v>
      </c>
    </row>
    <row r="9" spans="1:11" x14ac:dyDescent="0.25">
      <c r="A9" s="15"/>
      <c r="B9" s="42" t="s">
        <v>1000</v>
      </c>
      <c r="C9" s="14" t="s">
        <v>739</v>
      </c>
    </row>
    <row r="10" spans="1:11" x14ac:dyDescent="0.25">
      <c r="B10" s="30"/>
      <c r="C10" s="14" t="s">
        <v>450</v>
      </c>
    </row>
    <row r="11" spans="1:11" x14ac:dyDescent="0.25">
      <c r="A11" s="14"/>
      <c r="B11" s="42" t="s">
        <v>1001</v>
      </c>
      <c r="C11" s="14" t="s">
        <v>740</v>
      </c>
    </row>
    <row r="12" spans="1:11" x14ac:dyDescent="0.25">
      <c r="B12" s="30"/>
      <c r="C12" s="14" t="s">
        <v>741</v>
      </c>
    </row>
    <row r="13" spans="1:11" x14ac:dyDescent="0.25">
      <c r="A13" s="14"/>
      <c r="B13" s="42" t="s">
        <v>1002</v>
      </c>
      <c r="C13" s="14" t="s">
        <v>257</v>
      </c>
    </row>
    <row r="14" spans="1:11" x14ac:dyDescent="0.25">
      <c r="C14" s="14" t="s">
        <v>451</v>
      </c>
    </row>
    <row r="15" spans="1:11" x14ac:dyDescent="0.25">
      <c r="A15" s="14"/>
    </row>
    <row r="16" spans="1:11" x14ac:dyDescent="0.25">
      <c r="A16" s="14"/>
    </row>
    <row r="17" spans="1:4" x14ac:dyDescent="0.25">
      <c r="A17" s="15" t="s">
        <v>429</v>
      </c>
    </row>
    <row r="18" spans="1:4" x14ac:dyDescent="0.25">
      <c r="A18" s="15"/>
      <c r="B18" s="15" t="s">
        <v>452</v>
      </c>
    </row>
    <row r="19" spans="1:4" x14ac:dyDescent="0.25">
      <c r="A19" s="15"/>
      <c r="B19" s="42" t="s">
        <v>999</v>
      </c>
      <c r="C19" s="14" t="s">
        <v>258</v>
      </c>
    </row>
    <row r="20" spans="1:4" x14ac:dyDescent="0.25">
      <c r="A20" s="14"/>
      <c r="B20" s="30"/>
      <c r="C20" s="14" t="s">
        <v>453</v>
      </c>
    </row>
    <row r="21" spans="1:4" x14ac:dyDescent="0.25">
      <c r="A21" s="14"/>
      <c r="B21" s="42" t="s">
        <v>1000</v>
      </c>
      <c r="C21" s="14" t="s">
        <v>259</v>
      </c>
    </row>
    <row r="22" spans="1:4" x14ac:dyDescent="0.25">
      <c r="A22" s="14"/>
      <c r="B22" s="30"/>
      <c r="C22" s="14" t="s">
        <v>454</v>
      </c>
    </row>
    <row r="23" spans="1:4" x14ac:dyDescent="0.25">
      <c r="A23" s="14"/>
      <c r="B23" s="42" t="s">
        <v>1001</v>
      </c>
      <c r="C23" s="14" t="s">
        <v>260</v>
      </c>
    </row>
    <row r="24" spans="1:4" x14ac:dyDescent="0.25">
      <c r="A24" s="14"/>
      <c r="B24" s="30"/>
      <c r="C24" s="14" t="s">
        <v>455</v>
      </c>
    </row>
    <row r="25" spans="1:4" x14ac:dyDescent="0.25">
      <c r="A25" s="14"/>
      <c r="B25" s="42" t="s">
        <v>1002</v>
      </c>
      <c r="C25" s="14" t="s">
        <v>115</v>
      </c>
    </row>
    <row r="26" spans="1:4" x14ac:dyDescent="0.25">
      <c r="A26" s="14"/>
    </row>
    <row r="27" spans="1:4" x14ac:dyDescent="0.25">
      <c r="A27" s="14"/>
    </row>
    <row r="28" spans="1:4" x14ac:dyDescent="0.25">
      <c r="A28" s="15" t="s">
        <v>430</v>
      </c>
    </row>
    <row r="29" spans="1:4" x14ac:dyDescent="0.25">
      <c r="A29" s="15"/>
      <c r="B29" s="15" t="s">
        <v>456</v>
      </c>
    </row>
    <row r="30" spans="1:4" x14ac:dyDescent="0.25">
      <c r="A30" s="15"/>
      <c r="B30" s="42" t="s">
        <v>999</v>
      </c>
      <c r="C30" s="14" t="s">
        <v>261</v>
      </c>
    </row>
    <row r="31" spans="1:4" x14ac:dyDescent="0.25">
      <c r="A31" s="14"/>
      <c r="B31" s="30"/>
      <c r="C31" s="14" t="s">
        <v>262</v>
      </c>
    </row>
    <row r="32" spans="1:4" x14ac:dyDescent="0.25">
      <c r="A32" s="14"/>
      <c r="B32" s="30"/>
      <c r="C32" s="14" t="s">
        <v>457</v>
      </c>
      <c r="D32" s="14"/>
    </row>
    <row r="33" spans="1:4" x14ac:dyDescent="0.25">
      <c r="A33" s="14"/>
      <c r="B33" s="42" t="s">
        <v>1000</v>
      </c>
      <c r="C33" s="14" t="s">
        <v>264</v>
      </c>
    </row>
    <row r="34" spans="1:4" x14ac:dyDescent="0.25">
      <c r="A34" s="14"/>
      <c r="B34" s="30"/>
      <c r="C34" s="14" t="s">
        <v>263</v>
      </c>
    </row>
    <row r="35" spans="1:4" x14ac:dyDescent="0.25">
      <c r="A35" s="14"/>
      <c r="B35" s="42" t="s">
        <v>1001</v>
      </c>
      <c r="C35" s="14" t="s">
        <v>265</v>
      </c>
    </row>
    <row r="36" spans="1:4" x14ac:dyDescent="0.25">
      <c r="A36" s="14"/>
      <c r="B36" s="30"/>
      <c r="C36" s="14" t="s">
        <v>266</v>
      </c>
    </row>
    <row r="37" spans="1:4" x14ac:dyDescent="0.25">
      <c r="A37" s="14"/>
      <c r="B37" s="30"/>
      <c r="C37" s="14" t="s">
        <v>458</v>
      </c>
      <c r="D37" s="14"/>
    </row>
    <row r="38" spans="1:4" x14ac:dyDescent="0.25">
      <c r="A38" s="14"/>
      <c r="B38" s="42" t="s">
        <v>1002</v>
      </c>
      <c r="C38" s="14" t="s">
        <v>267</v>
      </c>
    </row>
    <row r="39" spans="1:4" x14ac:dyDescent="0.25">
      <c r="A39" s="14"/>
    </row>
    <row r="40" spans="1:4" x14ac:dyDescent="0.25">
      <c r="A40" s="14"/>
    </row>
    <row r="41" spans="1:4" x14ac:dyDescent="0.25">
      <c r="A41" s="15" t="s">
        <v>431</v>
      </c>
    </row>
    <row r="42" spans="1:4" x14ac:dyDescent="0.25">
      <c r="A42" s="15"/>
      <c r="B42" s="15" t="s">
        <v>459</v>
      </c>
    </row>
    <row r="43" spans="1:4" x14ac:dyDescent="0.25">
      <c r="A43" s="14"/>
      <c r="B43" s="42" t="s">
        <v>999</v>
      </c>
      <c r="C43" s="14" t="s">
        <v>268</v>
      </c>
    </row>
    <row r="44" spans="1:4" x14ac:dyDescent="0.25">
      <c r="A44" s="14"/>
      <c r="B44" s="30"/>
      <c r="C44" s="14" t="s">
        <v>460</v>
      </c>
    </row>
    <row r="45" spans="1:4" x14ac:dyDescent="0.25">
      <c r="A45" s="14"/>
      <c r="B45" s="42" t="s">
        <v>1000</v>
      </c>
      <c r="C45" s="14" t="s">
        <v>269</v>
      </c>
    </row>
    <row r="46" spans="1:4" x14ac:dyDescent="0.25">
      <c r="A46" s="14"/>
      <c r="C46" s="14" t="s">
        <v>461</v>
      </c>
    </row>
    <row r="47" spans="1:4" x14ac:dyDescent="0.25">
      <c r="A47" s="14"/>
      <c r="B47" s="42" t="s">
        <v>1001</v>
      </c>
      <c r="C47" s="14" t="s">
        <v>270</v>
      </c>
    </row>
    <row r="48" spans="1:4" x14ac:dyDescent="0.25">
      <c r="A48" s="14"/>
      <c r="C48" s="14" t="s">
        <v>271</v>
      </c>
    </row>
    <row r="49" spans="1:9" x14ac:dyDescent="0.25">
      <c r="A49" s="14"/>
      <c r="B49" s="30"/>
      <c r="C49" s="14" t="s">
        <v>272</v>
      </c>
    </row>
    <row r="50" spans="1:9" x14ac:dyDescent="0.25">
      <c r="A50" s="14"/>
      <c r="B50" s="42" t="s">
        <v>1002</v>
      </c>
      <c r="C50" s="14" t="s">
        <v>273</v>
      </c>
    </row>
    <row r="51" spans="1:9" x14ac:dyDescent="0.25">
      <c r="A51" s="14"/>
      <c r="C51" s="14" t="s">
        <v>734</v>
      </c>
    </row>
    <row r="52" spans="1:9" x14ac:dyDescent="0.25">
      <c r="A52" s="14"/>
    </row>
    <row r="53" spans="1:9" x14ac:dyDescent="0.25">
      <c r="A53" s="15"/>
      <c r="B53" s="3"/>
      <c r="I53" s="15" t="s">
        <v>64</v>
      </c>
    </row>
    <row r="54" spans="1:9" x14ac:dyDescent="0.25">
      <c r="A54" s="15" t="s">
        <v>27</v>
      </c>
    </row>
    <row r="56" spans="1:9" x14ac:dyDescent="0.25">
      <c r="A56" s="3" t="s">
        <v>984</v>
      </c>
    </row>
    <row r="57" spans="1:9" x14ac:dyDescent="0.25">
      <c r="A57" s="15"/>
    </row>
    <row r="58" spans="1:9" x14ac:dyDescent="0.25">
      <c r="A58" s="15" t="s">
        <v>432</v>
      </c>
    </row>
    <row r="59" spans="1:9" x14ac:dyDescent="0.25">
      <c r="A59" s="15"/>
      <c r="B59" s="15" t="s">
        <v>735</v>
      </c>
    </row>
    <row r="60" spans="1:9" x14ac:dyDescent="0.25">
      <c r="A60" s="15"/>
      <c r="B60" s="34" t="s">
        <v>999</v>
      </c>
      <c r="C60" s="14" t="s">
        <v>274</v>
      </c>
    </row>
    <row r="61" spans="1:9" x14ac:dyDescent="0.25">
      <c r="A61" s="15"/>
      <c r="C61" s="14" t="s">
        <v>275</v>
      </c>
    </row>
    <row r="62" spans="1:9" x14ac:dyDescent="0.25">
      <c r="A62" s="14"/>
      <c r="B62" s="42" t="s">
        <v>1000</v>
      </c>
      <c r="C62" s="14" t="s">
        <v>276</v>
      </c>
    </row>
    <row r="63" spans="1:9" x14ac:dyDescent="0.25">
      <c r="A63" s="14"/>
      <c r="C63" s="14" t="s">
        <v>736</v>
      </c>
    </row>
    <row r="64" spans="1:9" x14ac:dyDescent="0.25">
      <c r="A64" s="14"/>
      <c r="B64" s="42" t="s">
        <v>1001</v>
      </c>
      <c r="C64" s="14" t="s">
        <v>277</v>
      </c>
    </row>
    <row r="65" spans="1:3" x14ac:dyDescent="0.25">
      <c r="A65" s="14"/>
      <c r="B65" s="30"/>
      <c r="C65" s="14" t="s">
        <v>278</v>
      </c>
    </row>
    <row r="66" spans="1:3" x14ac:dyDescent="0.25">
      <c r="A66" s="14"/>
      <c r="B66" s="42" t="s">
        <v>1002</v>
      </c>
      <c r="C66" s="14" t="s">
        <v>279</v>
      </c>
    </row>
    <row r="67" spans="1:3" x14ac:dyDescent="0.25">
      <c r="A67" s="14"/>
    </row>
    <row r="68" spans="1:3" x14ac:dyDescent="0.25">
      <c r="A68" s="14"/>
    </row>
    <row r="69" spans="1:3" x14ac:dyDescent="0.25">
      <c r="A69" s="15" t="s">
        <v>433</v>
      </c>
    </row>
    <row r="70" spans="1:3" x14ac:dyDescent="0.25">
      <c r="B70" t="s">
        <v>84</v>
      </c>
    </row>
    <row r="71" spans="1:3" x14ac:dyDescent="0.25">
      <c r="B71" t="s">
        <v>919</v>
      </c>
    </row>
    <row r="72" spans="1:3" x14ac:dyDescent="0.25">
      <c r="B72" s="34" t="s">
        <v>1009</v>
      </c>
      <c r="C72" t="s">
        <v>921</v>
      </c>
    </row>
    <row r="73" spans="1:3" x14ac:dyDescent="0.25">
      <c r="C73" t="s">
        <v>922</v>
      </c>
    </row>
    <row r="74" spans="1:3" x14ac:dyDescent="0.25">
      <c r="C74" t="s">
        <v>920</v>
      </c>
    </row>
    <row r="75" spans="1:3" x14ac:dyDescent="0.25">
      <c r="B75" s="42" t="s">
        <v>1017</v>
      </c>
      <c r="C75" t="s">
        <v>923</v>
      </c>
    </row>
    <row r="76" spans="1:3" x14ac:dyDescent="0.25">
      <c r="C76" t="s">
        <v>924</v>
      </c>
    </row>
    <row r="77" spans="1:3" x14ac:dyDescent="0.25">
      <c r="B77" s="42" t="s">
        <v>1020</v>
      </c>
      <c r="C77" t="s">
        <v>925</v>
      </c>
    </row>
    <row r="78" spans="1:3" x14ac:dyDescent="0.25">
      <c r="B78" s="42" t="s">
        <v>1022</v>
      </c>
      <c r="C78" t="s">
        <v>412</v>
      </c>
    </row>
    <row r="79" spans="1:3" x14ac:dyDescent="0.25">
      <c r="B79" s="42" t="s">
        <v>1026</v>
      </c>
      <c r="C79" t="s">
        <v>926</v>
      </c>
    </row>
    <row r="80" spans="1:3" x14ac:dyDescent="0.25">
      <c r="B80" s="42" t="s">
        <v>841</v>
      </c>
      <c r="C80" t="s">
        <v>406</v>
      </c>
    </row>
    <row r="81" spans="1:3" x14ac:dyDescent="0.25">
      <c r="A81" s="43"/>
      <c r="B81" s="43" t="s">
        <v>407</v>
      </c>
    </row>
    <row r="82" spans="1:3" x14ac:dyDescent="0.25">
      <c r="B82" s="4" t="s">
        <v>999</v>
      </c>
      <c r="C82" s="33" t="s">
        <v>408</v>
      </c>
    </row>
    <row r="83" spans="1:3" x14ac:dyDescent="0.25">
      <c r="B83" s="4" t="s">
        <v>1000</v>
      </c>
      <c r="C83" s="33" t="s">
        <v>409</v>
      </c>
    </row>
    <row r="84" spans="1:3" x14ac:dyDescent="0.25">
      <c r="B84" s="4" t="s">
        <v>1001</v>
      </c>
      <c r="C84" s="33" t="s">
        <v>410</v>
      </c>
    </row>
    <row r="85" spans="1:3" x14ac:dyDescent="0.25">
      <c r="B85" s="4" t="s">
        <v>1002</v>
      </c>
      <c r="C85" t="s">
        <v>411</v>
      </c>
    </row>
    <row r="86" spans="1:3" x14ac:dyDescent="0.25">
      <c r="B86" s="42"/>
    </row>
    <row r="88" spans="1:3" x14ac:dyDescent="0.25">
      <c r="A88" s="15" t="s">
        <v>434</v>
      </c>
    </row>
    <row r="89" spans="1:3" x14ac:dyDescent="0.25">
      <c r="B89" t="s">
        <v>88</v>
      </c>
    </row>
    <row r="90" spans="1:3" x14ac:dyDescent="0.25">
      <c r="B90" s="33" t="s">
        <v>90</v>
      </c>
    </row>
    <row r="91" spans="1:3" x14ac:dyDescent="0.25">
      <c r="B91" t="s">
        <v>89</v>
      </c>
    </row>
    <row r="92" spans="1:3" x14ac:dyDescent="0.25">
      <c r="B92" s="4" t="s">
        <v>999</v>
      </c>
      <c r="C92" t="s">
        <v>85</v>
      </c>
    </row>
    <row r="93" spans="1:3" x14ac:dyDescent="0.25">
      <c r="B93" s="4" t="s">
        <v>1000</v>
      </c>
      <c r="C93" t="s">
        <v>86</v>
      </c>
    </row>
    <row r="94" spans="1:3" x14ac:dyDescent="0.25">
      <c r="B94" s="4" t="s">
        <v>1001</v>
      </c>
      <c r="C94" t="s">
        <v>91</v>
      </c>
    </row>
    <row r="95" spans="1:3" x14ac:dyDescent="0.25">
      <c r="B95" s="4" t="s">
        <v>1002</v>
      </c>
      <c r="C95" t="s">
        <v>87</v>
      </c>
    </row>
    <row r="96" spans="1:3" x14ac:dyDescent="0.25">
      <c r="B96" s="42"/>
    </row>
    <row r="106" spans="1:9" x14ac:dyDescent="0.25">
      <c r="A106" s="15"/>
      <c r="B106" s="3"/>
      <c r="I106" s="15" t="s">
        <v>65</v>
      </c>
    </row>
    <row r="107" spans="1:9" x14ac:dyDescent="0.25">
      <c r="A107" s="15" t="s">
        <v>27</v>
      </c>
    </row>
    <row r="109" spans="1:9" x14ac:dyDescent="0.25">
      <c r="A109" s="3" t="s">
        <v>984</v>
      </c>
    </row>
    <row r="111" spans="1:9" x14ac:dyDescent="0.25">
      <c r="A111" s="15" t="s">
        <v>435</v>
      </c>
    </row>
    <row r="112" spans="1:9" x14ac:dyDescent="0.25">
      <c r="B112" t="s">
        <v>309</v>
      </c>
    </row>
    <row r="113" spans="1:4" x14ac:dyDescent="0.25">
      <c r="B113" s="4" t="s">
        <v>999</v>
      </c>
      <c r="C113" t="s">
        <v>308</v>
      </c>
    </row>
    <row r="114" spans="1:4" x14ac:dyDescent="0.25">
      <c r="B114" s="4"/>
      <c r="C114" t="s">
        <v>316</v>
      </c>
    </row>
    <row r="115" spans="1:4" x14ac:dyDescent="0.25">
      <c r="B115" s="4" t="s">
        <v>1000</v>
      </c>
      <c r="C115" t="s">
        <v>310</v>
      </c>
    </row>
    <row r="116" spans="1:4" x14ac:dyDescent="0.25">
      <c r="B116" s="4"/>
      <c r="C116" t="s">
        <v>311</v>
      </c>
    </row>
    <row r="117" spans="1:4" x14ac:dyDescent="0.25">
      <c r="B117" s="4" t="s">
        <v>1001</v>
      </c>
      <c r="C117" t="s">
        <v>312</v>
      </c>
    </row>
    <row r="118" spans="1:4" x14ac:dyDescent="0.25">
      <c r="B118" s="4"/>
      <c r="C118" t="s">
        <v>313</v>
      </c>
    </row>
    <row r="119" spans="1:4" x14ac:dyDescent="0.25">
      <c r="B119" s="4" t="s">
        <v>1002</v>
      </c>
      <c r="C119" t="s">
        <v>314</v>
      </c>
    </row>
    <row r="120" spans="1:4" x14ac:dyDescent="0.25">
      <c r="B120" s="42"/>
      <c r="C120" t="s">
        <v>315</v>
      </c>
    </row>
    <row r="121" spans="1:4" x14ac:dyDescent="0.25">
      <c r="B121" s="42"/>
    </row>
    <row r="123" spans="1:4" x14ac:dyDescent="0.25">
      <c r="A123" s="15" t="s">
        <v>447</v>
      </c>
      <c r="B123" s="44"/>
      <c r="D123" s="15"/>
    </row>
    <row r="124" spans="1:4" x14ac:dyDescent="0.25">
      <c r="B124" t="s">
        <v>317</v>
      </c>
    </row>
    <row r="125" spans="1:4" x14ac:dyDescent="0.25">
      <c r="B125" t="s">
        <v>318</v>
      </c>
    </row>
    <row r="126" spans="1:4" x14ac:dyDescent="0.25">
      <c r="B126" s="30">
        <v>1</v>
      </c>
      <c r="C126" t="s">
        <v>322</v>
      </c>
    </row>
    <row r="127" spans="1:4" x14ac:dyDescent="0.25">
      <c r="B127" s="30">
        <v>2</v>
      </c>
      <c r="C127" t="s">
        <v>323</v>
      </c>
    </row>
    <row r="128" spans="1:4" x14ac:dyDescent="0.25">
      <c r="B128" s="30">
        <v>3</v>
      </c>
      <c r="C128" t="s">
        <v>321</v>
      </c>
    </row>
    <row r="129" spans="1:5" x14ac:dyDescent="0.25">
      <c r="B129" s="30">
        <v>4</v>
      </c>
      <c r="C129" t="s">
        <v>320</v>
      </c>
    </row>
    <row r="130" spans="1:5" x14ac:dyDescent="0.25">
      <c r="B130" s="30">
        <v>5</v>
      </c>
      <c r="C130" t="s">
        <v>324</v>
      </c>
    </row>
    <row r="131" spans="1:5" x14ac:dyDescent="0.25">
      <c r="B131" s="30">
        <v>6</v>
      </c>
      <c r="C131" t="s">
        <v>319</v>
      </c>
    </row>
    <row r="132" spans="1:5" x14ac:dyDescent="0.25">
      <c r="B132" s="11" t="s">
        <v>495</v>
      </c>
    </row>
    <row r="133" spans="1:5" x14ac:dyDescent="0.25">
      <c r="B133" s="45" t="s">
        <v>908</v>
      </c>
      <c r="C133" t="s">
        <v>325</v>
      </c>
    </row>
    <row r="134" spans="1:5" x14ac:dyDescent="0.25">
      <c r="B134" s="45" t="s">
        <v>909</v>
      </c>
      <c r="C134" t="s">
        <v>173</v>
      </c>
    </row>
    <row r="135" spans="1:5" x14ac:dyDescent="0.25">
      <c r="B135" s="45" t="s">
        <v>910</v>
      </c>
      <c r="C135" t="s">
        <v>174</v>
      </c>
    </row>
    <row r="136" spans="1:5" x14ac:dyDescent="0.25">
      <c r="B136" s="45" t="s">
        <v>911</v>
      </c>
      <c r="C136" t="s">
        <v>496</v>
      </c>
    </row>
    <row r="137" spans="1:5" x14ac:dyDescent="0.25">
      <c r="B137" s="44"/>
    </row>
    <row r="138" spans="1:5" x14ac:dyDescent="0.25">
      <c r="B138" s="15"/>
      <c r="C138" s="44"/>
      <c r="E138" s="15"/>
    </row>
    <row r="139" spans="1:5" x14ac:dyDescent="0.25">
      <c r="A139" s="15" t="s">
        <v>99</v>
      </c>
      <c r="B139" s="44"/>
      <c r="D139" s="15"/>
    </row>
    <row r="140" spans="1:5" x14ac:dyDescent="0.25">
      <c r="B140" s="15" t="s">
        <v>745</v>
      </c>
    </row>
    <row r="141" spans="1:5" x14ac:dyDescent="0.25">
      <c r="B141" s="34" t="s">
        <v>999</v>
      </c>
      <c r="C141" s="14" t="s">
        <v>746</v>
      </c>
    </row>
    <row r="142" spans="1:5" x14ac:dyDescent="0.25">
      <c r="C142" s="14" t="s">
        <v>747</v>
      </c>
    </row>
    <row r="143" spans="1:5" x14ac:dyDescent="0.25">
      <c r="B143" s="42" t="s">
        <v>1000</v>
      </c>
      <c r="C143" s="14" t="s">
        <v>748</v>
      </c>
    </row>
    <row r="144" spans="1:5" x14ac:dyDescent="0.25">
      <c r="C144" s="14" t="s">
        <v>749</v>
      </c>
    </row>
    <row r="145" spans="2:9" x14ac:dyDescent="0.25">
      <c r="B145" s="42" t="s">
        <v>1001</v>
      </c>
      <c r="C145" s="14" t="s">
        <v>750</v>
      </c>
    </row>
    <row r="146" spans="2:9" x14ac:dyDescent="0.25">
      <c r="C146" s="14" t="s">
        <v>751</v>
      </c>
    </row>
    <row r="147" spans="2:9" x14ac:dyDescent="0.25">
      <c r="B147" s="42" t="s">
        <v>1002</v>
      </c>
      <c r="C147" s="14" t="s">
        <v>1045</v>
      </c>
    </row>
    <row r="148" spans="2:9" x14ac:dyDescent="0.25">
      <c r="C148" s="14" t="s">
        <v>752</v>
      </c>
    </row>
    <row r="150" spans="2:9" x14ac:dyDescent="0.25">
      <c r="B150" s="15"/>
    </row>
    <row r="156" spans="2:9" x14ac:dyDescent="0.25">
      <c r="I156" s="15" t="s">
        <v>66</v>
      </c>
    </row>
  </sheetData>
  <phoneticPr fontId="0" type="noConversion"/>
  <pageMargins left="0.75" right="0.75" top="0.64" bottom="0.63" header="0.5" footer="0.5"/>
  <pageSetup orientation="portrait" r:id="rId1"/>
  <headerFooter alignWithMargins="0"/>
  <rowBreaks count="2" manualBreakCount="2">
    <brk id="53" max="9" man="1"/>
    <brk id="106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topLeftCell="A53" zoomScaleNormal="100" workbookViewId="0">
      <selection activeCell="B66" sqref="B66:J67"/>
    </sheetView>
  </sheetViews>
  <sheetFormatPr defaultRowHeight="13.2" x14ac:dyDescent="0.25"/>
  <cols>
    <col min="1" max="1" width="2.88671875" customWidth="1"/>
    <col min="2" max="2" width="3.44140625" customWidth="1"/>
    <col min="3" max="3" width="10.5546875" bestFit="1" customWidth="1"/>
    <col min="4" max="4" width="9.5546875" bestFit="1" customWidth="1"/>
    <col min="8" max="8" width="3.5546875" customWidth="1"/>
    <col min="9" max="9" width="11" customWidth="1"/>
    <col min="10" max="10" width="10.6640625" customWidth="1"/>
    <col min="11" max="11" width="11.5546875" customWidth="1"/>
  </cols>
  <sheetData>
    <row r="1" spans="1:11" x14ac:dyDescent="0.25">
      <c r="A1" s="15" t="s">
        <v>27</v>
      </c>
    </row>
    <row r="3" spans="1:11" s="2" customFormat="1" x14ac:dyDescent="0.25">
      <c r="A3" s="3" t="s">
        <v>305</v>
      </c>
      <c r="K3" s="7"/>
    </row>
    <row r="4" spans="1:11" s="2" customFormat="1" x14ac:dyDescent="0.25">
      <c r="K4" s="7"/>
    </row>
    <row r="5" spans="1:11" s="2" customFormat="1" x14ac:dyDescent="0.25">
      <c r="B5" s="3" t="s">
        <v>994</v>
      </c>
      <c r="K5" s="7"/>
    </row>
    <row r="6" spans="1:11" s="2" customFormat="1" x14ac:dyDescent="0.25">
      <c r="B6" s="3" t="s">
        <v>682</v>
      </c>
      <c r="K6" s="7"/>
    </row>
    <row r="7" spans="1:11" s="2" customFormat="1" x14ac:dyDescent="0.25">
      <c r="B7" s="3" t="s">
        <v>683</v>
      </c>
      <c r="G7" s="3" t="s">
        <v>684</v>
      </c>
      <c r="K7" s="7"/>
    </row>
    <row r="8" spans="1:11" s="2" customFormat="1" x14ac:dyDescent="0.25">
      <c r="B8" s="4" t="s">
        <v>685</v>
      </c>
      <c r="D8" s="10" t="s">
        <v>686</v>
      </c>
      <c r="E8" s="4" t="s">
        <v>696</v>
      </c>
      <c r="I8" s="4" t="s">
        <v>700</v>
      </c>
      <c r="K8" s="7"/>
    </row>
    <row r="9" spans="1:11" s="2" customFormat="1" x14ac:dyDescent="0.25">
      <c r="B9" s="4" t="s">
        <v>687</v>
      </c>
      <c r="D9" s="10" t="s">
        <v>686</v>
      </c>
      <c r="E9" s="4" t="s">
        <v>692</v>
      </c>
      <c r="G9" s="4" t="s">
        <v>697</v>
      </c>
      <c r="H9" s="10" t="s">
        <v>698</v>
      </c>
      <c r="I9" s="4" t="s">
        <v>699</v>
      </c>
      <c r="K9" s="7"/>
    </row>
    <row r="10" spans="1:11" s="2" customFormat="1" x14ac:dyDescent="0.25">
      <c r="B10" s="4" t="s">
        <v>688</v>
      </c>
      <c r="D10" s="10" t="s">
        <v>686</v>
      </c>
      <c r="E10" s="4" t="s">
        <v>693</v>
      </c>
      <c r="G10" s="4" t="s">
        <v>701</v>
      </c>
      <c r="H10" s="10" t="s">
        <v>698</v>
      </c>
      <c r="I10" s="4" t="s">
        <v>705</v>
      </c>
      <c r="K10" s="7"/>
    </row>
    <row r="11" spans="1:11" s="2" customFormat="1" x14ac:dyDescent="0.25">
      <c r="B11" s="4" t="s">
        <v>689</v>
      </c>
      <c r="D11" s="10" t="s">
        <v>686</v>
      </c>
      <c r="E11" s="4" t="s">
        <v>694</v>
      </c>
      <c r="G11" s="4" t="s">
        <v>702</v>
      </c>
      <c r="H11" s="10" t="s">
        <v>698</v>
      </c>
      <c r="I11" s="4" t="s">
        <v>706</v>
      </c>
      <c r="K11" s="7"/>
    </row>
    <row r="12" spans="1:11" s="2" customFormat="1" x14ac:dyDescent="0.25">
      <c r="B12" s="4" t="s">
        <v>690</v>
      </c>
      <c r="D12" s="10" t="s">
        <v>686</v>
      </c>
      <c r="E12" s="4" t="s">
        <v>695</v>
      </c>
      <c r="G12" s="4" t="s">
        <v>703</v>
      </c>
      <c r="H12" s="10" t="s">
        <v>698</v>
      </c>
      <c r="I12" s="4" t="s">
        <v>707</v>
      </c>
      <c r="K12" s="7"/>
    </row>
    <row r="13" spans="1:11" s="2" customFormat="1" x14ac:dyDescent="0.25">
      <c r="B13" s="4" t="s">
        <v>691</v>
      </c>
      <c r="D13" s="10" t="s">
        <v>686</v>
      </c>
      <c r="G13" s="4" t="s">
        <v>704</v>
      </c>
      <c r="H13" s="10" t="s">
        <v>698</v>
      </c>
      <c r="I13" s="4" t="s">
        <v>708</v>
      </c>
      <c r="K13" s="7"/>
    </row>
    <row r="14" spans="1:11" s="2" customFormat="1" x14ac:dyDescent="0.25">
      <c r="K14" s="7"/>
    </row>
    <row r="15" spans="1:11" s="2" customFormat="1" x14ac:dyDescent="0.25">
      <c r="B15" s="2" t="s">
        <v>709</v>
      </c>
      <c r="E15" s="2" t="s">
        <v>710</v>
      </c>
      <c r="I15" s="2" t="s">
        <v>711</v>
      </c>
      <c r="K15" s="7"/>
    </row>
    <row r="16" spans="1:11" s="2" customFormat="1" x14ac:dyDescent="0.25">
      <c r="E16" s="2" t="s">
        <v>712</v>
      </c>
      <c r="I16" s="2" t="s">
        <v>713</v>
      </c>
      <c r="K16" s="7"/>
    </row>
    <row r="17" spans="1:11" s="2" customFormat="1" x14ac:dyDescent="0.25">
      <c r="K17" s="7"/>
    </row>
    <row r="18" spans="1:11" s="2" customFormat="1" x14ac:dyDescent="0.25">
      <c r="K18" s="7"/>
    </row>
    <row r="19" spans="1:11" s="2" customFormat="1" x14ac:dyDescent="0.25">
      <c r="B19" s="39" t="s">
        <v>1048</v>
      </c>
      <c r="K19" s="7"/>
    </row>
    <row r="20" spans="1:11" s="2" customFormat="1" x14ac:dyDescent="0.25">
      <c r="B20" s="39" t="s">
        <v>995</v>
      </c>
      <c r="K20" s="7"/>
    </row>
    <row r="21" spans="1:11" s="2" customFormat="1" x14ac:dyDescent="0.25">
      <c r="K21" s="7"/>
    </row>
    <row r="22" spans="1:11" s="2" customFormat="1" x14ac:dyDescent="0.25">
      <c r="A22" s="3" t="s">
        <v>105</v>
      </c>
      <c r="K22" s="7"/>
    </row>
    <row r="23" spans="1:11" s="2" customFormat="1" x14ac:dyDescent="0.25">
      <c r="B23" s="2" t="s">
        <v>724</v>
      </c>
      <c r="K23" s="7"/>
    </row>
    <row r="24" spans="1:11" s="2" customFormat="1" x14ac:dyDescent="0.25">
      <c r="B24" s="2" t="s">
        <v>714</v>
      </c>
      <c r="K24" s="7"/>
    </row>
    <row r="25" spans="1:11" s="2" customFormat="1" x14ac:dyDescent="0.25">
      <c r="B25" s="2" t="s">
        <v>719</v>
      </c>
      <c r="K25" s="7"/>
    </row>
    <row r="26" spans="1:11" s="2" customFormat="1" x14ac:dyDescent="0.25">
      <c r="B26" s="2" t="s">
        <v>715</v>
      </c>
      <c r="K26" s="7"/>
    </row>
    <row r="27" spans="1:11" s="2" customFormat="1" x14ac:dyDescent="0.25">
      <c r="B27" s="2" t="s">
        <v>720</v>
      </c>
      <c r="K27" s="7"/>
    </row>
    <row r="28" spans="1:11" s="2" customFormat="1" x14ac:dyDescent="0.25">
      <c r="B28" s="2" t="s">
        <v>721</v>
      </c>
      <c r="K28" s="7"/>
    </row>
    <row r="29" spans="1:11" s="2" customFormat="1" x14ac:dyDescent="0.25">
      <c r="B29" s="2" t="s">
        <v>722</v>
      </c>
      <c r="K29" s="7"/>
    </row>
    <row r="30" spans="1:11" s="2" customFormat="1" x14ac:dyDescent="0.25">
      <c r="B30" s="2" t="s">
        <v>723</v>
      </c>
      <c r="K30" s="7"/>
    </row>
    <row r="31" spans="1:11" s="2" customFormat="1" x14ac:dyDescent="0.25">
      <c r="B31" s="39" t="s">
        <v>941</v>
      </c>
      <c r="K31" s="7"/>
    </row>
    <row r="32" spans="1:11" s="2" customFormat="1" x14ac:dyDescent="0.25">
      <c r="B32" s="2" t="s">
        <v>716</v>
      </c>
      <c r="K32" s="7"/>
    </row>
    <row r="33" spans="1:11" s="2" customFormat="1" x14ac:dyDescent="0.25">
      <c r="B33" s="4" t="s">
        <v>999</v>
      </c>
      <c r="C33" s="2" t="s">
        <v>725</v>
      </c>
      <c r="K33" s="7"/>
    </row>
    <row r="34" spans="1:11" s="2" customFormat="1" x14ac:dyDescent="0.25">
      <c r="B34" s="4" t="s">
        <v>1000</v>
      </c>
      <c r="C34" s="4" t="s">
        <v>717</v>
      </c>
      <c r="K34" s="7"/>
    </row>
    <row r="35" spans="1:11" s="2" customFormat="1" x14ac:dyDescent="0.25">
      <c r="B35" s="4" t="s">
        <v>1001</v>
      </c>
      <c r="C35" s="2" t="s">
        <v>718</v>
      </c>
      <c r="K35" s="7"/>
    </row>
    <row r="36" spans="1:11" s="2" customFormat="1" x14ac:dyDescent="0.25">
      <c r="B36" s="4" t="s">
        <v>1002</v>
      </c>
      <c r="C36" s="2" t="s">
        <v>1003</v>
      </c>
      <c r="K36" s="7"/>
    </row>
    <row r="37" spans="1:11" s="2" customFormat="1" x14ac:dyDescent="0.25">
      <c r="K37" s="7"/>
    </row>
    <row r="38" spans="1:11" s="2" customFormat="1" x14ac:dyDescent="0.25">
      <c r="K38" s="7"/>
    </row>
    <row r="39" spans="1:11" s="2" customFormat="1" x14ac:dyDescent="0.25">
      <c r="A39" s="3" t="s">
        <v>153</v>
      </c>
      <c r="K39" s="7"/>
    </row>
    <row r="40" spans="1:11" s="2" customFormat="1" x14ac:dyDescent="0.25">
      <c r="B40" s="2" t="s">
        <v>754</v>
      </c>
      <c r="K40" s="7"/>
    </row>
    <row r="41" spans="1:11" s="2" customFormat="1" x14ac:dyDescent="0.25">
      <c r="B41" s="2" t="s">
        <v>726</v>
      </c>
      <c r="K41" s="7"/>
    </row>
    <row r="42" spans="1:11" s="2" customFormat="1" x14ac:dyDescent="0.25">
      <c r="B42" s="4" t="s">
        <v>999</v>
      </c>
      <c r="C42" s="2" t="s">
        <v>175</v>
      </c>
      <c r="K42" s="7"/>
    </row>
    <row r="43" spans="1:11" s="2" customFormat="1" x14ac:dyDescent="0.25">
      <c r="B43" s="4" t="s">
        <v>1000</v>
      </c>
      <c r="C43" s="4" t="s">
        <v>176</v>
      </c>
      <c r="K43" s="7"/>
    </row>
    <row r="44" spans="1:11" s="2" customFormat="1" x14ac:dyDescent="0.25">
      <c r="B44" s="4" t="s">
        <v>1001</v>
      </c>
      <c r="C44" s="2" t="s">
        <v>177</v>
      </c>
      <c r="K44" s="7"/>
    </row>
    <row r="45" spans="1:11" s="2" customFormat="1" x14ac:dyDescent="0.25">
      <c r="B45" s="4" t="s">
        <v>1002</v>
      </c>
      <c r="C45" s="2" t="s">
        <v>1003</v>
      </c>
      <c r="K45" s="7"/>
    </row>
    <row r="46" spans="1:11" s="2" customFormat="1" x14ac:dyDescent="0.25">
      <c r="K46" s="7"/>
    </row>
    <row r="47" spans="1:11" s="2" customFormat="1" x14ac:dyDescent="0.25">
      <c r="K47" s="7"/>
    </row>
    <row r="48" spans="1:11" s="2" customFormat="1" x14ac:dyDescent="0.25">
      <c r="K48" s="7"/>
    </row>
    <row r="49" spans="1:11" s="2" customFormat="1" x14ac:dyDescent="0.25">
      <c r="K49" s="7"/>
    </row>
    <row r="50" spans="1:11" s="2" customFormat="1" x14ac:dyDescent="0.25">
      <c r="J50" s="8" t="s">
        <v>67</v>
      </c>
    </row>
    <row r="51" spans="1:11" s="2" customFormat="1" x14ac:dyDescent="0.25">
      <c r="A51" s="15" t="s">
        <v>27</v>
      </c>
      <c r="K51" s="7"/>
    </row>
    <row r="52" spans="1:11" s="2" customFormat="1" x14ac:dyDescent="0.25">
      <c r="A52"/>
      <c r="K52" s="7"/>
    </row>
    <row r="53" spans="1:11" s="2" customFormat="1" x14ac:dyDescent="0.25">
      <c r="A53" s="3" t="s">
        <v>305</v>
      </c>
      <c r="K53" s="7"/>
    </row>
    <row r="54" spans="1:11" s="2" customFormat="1" x14ac:dyDescent="0.25">
      <c r="K54" s="7"/>
    </row>
    <row r="55" spans="1:11" s="2" customFormat="1" x14ac:dyDescent="0.25">
      <c r="A55" s="3" t="s">
        <v>759</v>
      </c>
      <c r="K55" s="7"/>
    </row>
    <row r="56" spans="1:11" s="2" customFormat="1" x14ac:dyDescent="0.25">
      <c r="B56" s="2" t="s">
        <v>178</v>
      </c>
      <c r="K56" s="7"/>
    </row>
    <row r="57" spans="1:11" s="2" customFormat="1" x14ac:dyDescent="0.25">
      <c r="B57" s="2" t="s">
        <v>179</v>
      </c>
      <c r="K57" s="7"/>
    </row>
    <row r="58" spans="1:11" s="2" customFormat="1" x14ac:dyDescent="0.25">
      <c r="B58" s="2" t="s">
        <v>180</v>
      </c>
      <c r="K58" s="7"/>
    </row>
    <row r="59" spans="1:11" s="2" customFormat="1" x14ac:dyDescent="0.25">
      <c r="B59" s="2" t="s">
        <v>181</v>
      </c>
      <c r="K59" s="7"/>
    </row>
    <row r="60" spans="1:11" s="2" customFormat="1" x14ac:dyDescent="0.25">
      <c r="B60" s="2" t="s">
        <v>755</v>
      </c>
      <c r="K60" s="7"/>
    </row>
    <row r="61" spans="1:11" s="2" customFormat="1" x14ac:dyDescent="0.25">
      <c r="B61" s="4" t="s">
        <v>999</v>
      </c>
      <c r="C61" s="2" t="s">
        <v>175</v>
      </c>
      <c r="K61" s="7"/>
    </row>
    <row r="62" spans="1:11" s="2" customFormat="1" x14ac:dyDescent="0.25">
      <c r="B62" s="4" t="s">
        <v>1000</v>
      </c>
      <c r="C62" s="4" t="s">
        <v>182</v>
      </c>
      <c r="K62" s="7"/>
    </row>
    <row r="63" spans="1:11" s="2" customFormat="1" x14ac:dyDescent="0.25">
      <c r="B63" s="4" t="s">
        <v>1001</v>
      </c>
      <c r="C63" s="2" t="s">
        <v>177</v>
      </c>
      <c r="K63" s="7"/>
    </row>
    <row r="64" spans="1:11" s="2" customFormat="1" x14ac:dyDescent="0.25">
      <c r="B64" s="4" t="s">
        <v>1002</v>
      </c>
      <c r="C64" s="2" t="s">
        <v>1003</v>
      </c>
      <c r="K64" s="7"/>
    </row>
    <row r="65" spans="1:11" s="2" customFormat="1" x14ac:dyDescent="0.25">
      <c r="K65" s="7"/>
    </row>
    <row r="66" spans="1:11" s="2" customFormat="1" x14ac:dyDescent="0.25">
      <c r="B66" s="3"/>
      <c r="K66" s="7"/>
    </row>
    <row r="67" spans="1:11" s="3" customFormat="1" x14ac:dyDescent="0.25">
      <c r="E67" s="6"/>
      <c r="K67" s="8"/>
    </row>
    <row r="68" spans="1:11" s="2" customFormat="1" x14ac:dyDescent="0.25">
      <c r="K68" s="7"/>
    </row>
    <row r="69" spans="1:11" s="2" customFormat="1" x14ac:dyDescent="0.25">
      <c r="A69" s="3" t="s">
        <v>760</v>
      </c>
      <c r="K69" s="7"/>
    </row>
    <row r="70" spans="1:11" s="2" customFormat="1" x14ac:dyDescent="0.25">
      <c r="B70" s="2" t="s">
        <v>996</v>
      </c>
      <c r="K70" s="7"/>
    </row>
    <row r="71" spans="1:11" s="2" customFormat="1" x14ac:dyDescent="0.25">
      <c r="B71" s="4" t="s">
        <v>999</v>
      </c>
      <c r="C71" s="2" t="s">
        <v>678</v>
      </c>
      <c r="K71" s="7"/>
    </row>
    <row r="72" spans="1:11" s="2" customFormat="1" x14ac:dyDescent="0.25">
      <c r="C72" s="2" t="s">
        <v>679</v>
      </c>
      <c r="K72" s="7"/>
    </row>
    <row r="73" spans="1:11" s="2" customFormat="1" x14ac:dyDescent="0.25">
      <c r="B73" s="4" t="s">
        <v>1000</v>
      </c>
      <c r="C73" s="2" t="s">
        <v>531</v>
      </c>
      <c r="K73" s="7"/>
    </row>
    <row r="74" spans="1:11" s="2" customFormat="1" x14ac:dyDescent="0.25">
      <c r="C74" s="2" t="s">
        <v>530</v>
      </c>
      <c r="K74" s="7"/>
    </row>
    <row r="75" spans="1:11" s="2" customFormat="1" x14ac:dyDescent="0.25">
      <c r="B75" s="4" t="s">
        <v>1001</v>
      </c>
      <c r="C75" s="2" t="s">
        <v>681</v>
      </c>
      <c r="K75" s="7"/>
    </row>
    <row r="76" spans="1:11" s="2" customFormat="1" x14ac:dyDescent="0.25">
      <c r="C76" s="2" t="s">
        <v>680</v>
      </c>
      <c r="K76" s="7"/>
    </row>
    <row r="77" spans="1:11" s="2" customFormat="1" x14ac:dyDescent="0.25">
      <c r="B77" s="4" t="s">
        <v>1002</v>
      </c>
      <c r="C77" s="2" t="s">
        <v>532</v>
      </c>
      <c r="K77" s="7"/>
    </row>
    <row r="78" spans="1:11" s="2" customFormat="1" x14ac:dyDescent="0.25">
      <c r="C78" s="2" t="s">
        <v>533</v>
      </c>
      <c r="K78" s="7"/>
    </row>
    <row r="79" spans="1:11" s="2" customFormat="1" x14ac:dyDescent="0.25">
      <c r="K79" s="7"/>
    </row>
    <row r="80" spans="1:11" s="2" customFormat="1" x14ac:dyDescent="0.25">
      <c r="K80" s="7"/>
    </row>
    <row r="81" spans="1:11" s="2" customFormat="1" x14ac:dyDescent="0.25">
      <c r="B81" s="12" t="s">
        <v>1046</v>
      </c>
      <c r="K81" s="7"/>
    </row>
    <row r="82" spans="1:11" s="2" customFormat="1" x14ac:dyDescent="0.25">
      <c r="B82" s="2" t="s">
        <v>210</v>
      </c>
      <c r="K82" s="7"/>
    </row>
    <row r="83" spans="1:11" s="2" customFormat="1" x14ac:dyDescent="0.25">
      <c r="B83" s="2" t="s">
        <v>200</v>
      </c>
      <c r="K83" s="7"/>
    </row>
    <row r="84" spans="1:11" s="2" customFormat="1" x14ac:dyDescent="0.25">
      <c r="K84" s="7"/>
    </row>
    <row r="85" spans="1:11" s="2" customFormat="1" x14ac:dyDescent="0.25">
      <c r="A85" s="3" t="s">
        <v>761</v>
      </c>
      <c r="K85" s="7"/>
    </row>
    <row r="86" spans="1:11" s="2" customFormat="1" x14ac:dyDescent="0.25">
      <c r="B86" s="2" t="s">
        <v>203</v>
      </c>
      <c r="K86" s="7"/>
    </row>
    <row r="87" spans="1:11" s="2" customFormat="1" x14ac:dyDescent="0.25">
      <c r="B87" s="4" t="s">
        <v>999</v>
      </c>
      <c r="C87" s="2" t="s">
        <v>199</v>
      </c>
      <c r="K87" s="7"/>
    </row>
    <row r="88" spans="1:11" s="2" customFormat="1" x14ac:dyDescent="0.25">
      <c r="B88" s="4" t="s">
        <v>1000</v>
      </c>
      <c r="C88" s="2" t="s">
        <v>201</v>
      </c>
      <c r="K88" s="7"/>
    </row>
    <row r="89" spans="1:11" s="2" customFormat="1" x14ac:dyDescent="0.25">
      <c r="B89" s="4" t="s">
        <v>1001</v>
      </c>
      <c r="C89" s="2" t="s">
        <v>202</v>
      </c>
      <c r="K89" s="7"/>
    </row>
    <row r="90" spans="1:11" s="2" customFormat="1" x14ac:dyDescent="0.25">
      <c r="B90" s="4" t="s">
        <v>1002</v>
      </c>
      <c r="C90" s="2" t="s">
        <v>204</v>
      </c>
      <c r="K90" s="7"/>
    </row>
    <row r="91" spans="1:11" s="2" customFormat="1" x14ac:dyDescent="0.25">
      <c r="B91" s="4"/>
      <c r="K91" s="7"/>
    </row>
    <row r="92" spans="1:11" s="2" customFormat="1" x14ac:dyDescent="0.25">
      <c r="B92" s="4"/>
      <c r="K92" s="7"/>
    </row>
    <row r="93" spans="1:11" s="2" customFormat="1" x14ac:dyDescent="0.25">
      <c r="A93" s="3" t="s">
        <v>762</v>
      </c>
      <c r="K93" s="7"/>
    </row>
    <row r="94" spans="1:11" s="2" customFormat="1" x14ac:dyDescent="0.25">
      <c r="B94" s="2" t="s">
        <v>205</v>
      </c>
      <c r="K94" s="7"/>
    </row>
    <row r="95" spans="1:11" s="2" customFormat="1" x14ac:dyDescent="0.25">
      <c r="B95" s="39" t="s">
        <v>206</v>
      </c>
      <c r="K95" s="7"/>
    </row>
    <row r="96" spans="1:11" s="2" customFormat="1" x14ac:dyDescent="0.25">
      <c r="B96" s="4" t="s">
        <v>999</v>
      </c>
      <c r="C96" s="2" t="s">
        <v>207</v>
      </c>
      <c r="K96" s="7"/>
    </row>
    <row r="97" spans="1:11" s="2" customFormat="1" x14ac:dyDescent="0.25">
      <c r="B97" s="4" t="s">
        <v>1000</v>
      </c>
      <c r="C97" s="2" t="s">
        <v>209</v>
      </c>
      <c r="K97" s="7"/>
    </row>
    <row r="98" spans="1:11" s="2" customFormat="1" x14ac:dyDescent="0.25">
      <c r="B98" s="4" t="s">
        <v>1001</v>
      </c>
      <c r="C98" s="2" t="s">
        <v>942</v>
      </c>
      <c r="K98" s="7"/>
    </row>
    <row r="99" spans="1:11" s="2" customFormat="1" x14ac:dyDescent="0.25">
      <c r="B99" s="4" t="s">
        <v>1002</v>
      </c>
      <c r="C99" s="2" t="s">
        <v>208</v>
      </c>
      <c r="K99" s="7"/>
    </row>
    <row r="100" spans="1:11" s="2" customFormat="1" x14ac:dyDescent="0.25">
      <c r="K100" s="7"/>
    </row>
    <row r="101" spans="1:11" s="2" customFormat="1" x14ac:dyDescent="0.25">
      <c r="J101" s="8" t="s">
        <v>68</v>
      </c>
      <c r="K101" s="7"/>
    </row>
    <row r="102" spans="1:11" s="2" customFormat="1" x14ac:dyDescent="0.25">
      <c r="A102" s="15" t="s">
        <v>27</v>
      </c>
      <c r="K102" s="7"/>
    </row>
    <row r="103" spans="1:11" s="2" customFormat="1" x14ac:dyDescent="0.25">
      <c r="A103"/>
      <c r="K103" s="7"/>
    </row>
    <row r="104" spans="1:11" s="2" customFormat="1" x14ac:dyDescent="0.25">
      <c r="A104" s="3" t="s">
        <v>305</v>
      </c>
      <c r="K104" s="7"/>
    </row>
    <row r="105" spans="1:11" s="2" customFormat="1" x14ac:dyDescent="0.25">
      <c r="A105" s="3"/>
      <c r="K105" s="7"/>
    </row>
    <row r="106" spans="1:11" x14ac:dyDescent="0.25">
      <c r="B106" s="12" t="s">
        <v>1047</v>
      </c>
    </row>
    <row r="107" spans="1:11" x14ac:dyDescent="0.25">
      <c r="B107" t="s">
        <v>605</v>
      </c>
    </row>
    <row r="108" spans="1:11" x14ac:dyDescent="0.25">
      <c r="C108" t="s">
        <v>601</v>
      </c>
      <c r="F108" s="34" t="s">
        <v>686</v>
      </c>
      <c r="G108" s="46" t="s">
        <v>602</v>
      </c>
    </row>
    <row r="109" spans="1:11" x14ac:dyDescent="0.25">
      <c r="C109" t="s">
        <v>603</v>
      </c>
      <c r="F109" s="34" t="s">
        <v>686</v>
      </c>
      <c r="G109" s="46" t="s">
        <v>602</v>
      </c>
    </row>
    <row r="110" spans="1:11" x14ac:dyDescent="0.25">
      <c r="C110" t="s">
        <v>604</v>
      </c>
      <c r="F110" s="34" t="s">
        <v>686</v>
      </c>
      <c r="G110" s="46" t="s">
        <v>602</v>
      </c>
    </row>
    <row r="112" spans="1:11" x14ac:dyDescent="0.25">
      <c r="A112" s="3" t="s">
        <v>763</v>
      </c>
    </row>
    <row r="113" spans="1:10" x14ac:dyDescent="0.25">
      <c r="B113" t="s">
        <v>756</v>
      </c>
    </row>
    <row r="114" spans="1:10" x14ac:dyDescent="0.25">
      <c r="B114" t="s">
        <v>757</v>
      </c>
    </row>
    <row r="115" spans="1:10" x14ac:dyDescent="0.25">
      <c r="B115" t="s">
        <v>758</v>
      </c>
    </row>
    <row r="116" spans="1:10" x14ac:dyDescent="0.25">
      <c r="B116" t="s">
        <v>606</v>
      </c>
      <c r="F116" s="34" t="s">
        <v>686</v>
      </c>
      <c r="G116" s="31" t="s">
        <v>607</v>
      </c>
    </row>
    <row r="117" spans="1:10" x14ac:dyDescent="0.25">
      <c r="B117" s="11" t="s">
        <v>960</v>
      </c>
    </row>
    <row r="118" spans="1:10" x14ac:dyDescent="0.25">
      <c r="B118" s="4" t="s">
        <v>999</v>
      </c>
      <c r="C118" t="s">
        <v>417</v>
      </c>
      <c r="J118" t="s">
        <v>607</v>
      </c>
    </row>
    <row r="119" spans="1:10" x14ac:dyDescent="0.25">
      <c r="B119" s="4" t="s">
        <v>1000</v>
      </c>
      <c r="C119" t="s">
        <v>417</v>
      </c>
      <c r="J119" t="s">
        <v>608</v>
      </c>
    </row>
    <row r="120" spans="1:10" x14ac:dyDescent="0.25">
      <c r="B120" s="4" t="s">
        <v>1001</v>
      </c>
      <c r="C120" t="s">
        <v>417</v>
      </c>
      <c r="J120" s="30" t="s">
        <v>609</v>
      </c>
    </row>
    <row r="121" spans="1:10" x14ac:dyDescent="0.25">
      <c r="B121" s="4" t="s">
        <v>1002</v>
      </c>
      <c r="C121" t="s">
        <v>115</v>
      </c>
    </row>
    <row r="122" spans="1:10" x14ac:dyDescent="0.25">
      <c r="B122" s="2"/>
    </row>
    <row r="124" spans="1:10" x14ac:dyDescent="0.25">
      <c r="A124" s="3" t="s">
        <v>764</v>
      </c>
    </row>
    <row r="125" spans="1:10" x14ac:dyDescent="0.25">
      <c r="B125" t="s">
        <v>610</v>
      </c>
    </row>
    <row r="126" spans="1:10" x14ac:dyDescent="0.25">
      <c r="B126" t="s">
        <v>611</v>
      </c>
    </row>
    <row r="127" spans="1:10" x14ac:dyDescent="0.25">
      <c r="B127" s="11" t="s">
        <v>960</v>
      </c>
    </row>
    <row r="128" spans="1:10" x14ac:dyDescent="0.25">
      <c r="B128" s="4" t="s">
        <v>999</v>
      </c>
      <c r="C128" t="s">
        <v>417</v>
      </c>
      <c r="J128" s="30" t="s">
        <v>612</v>
      </c>
    </row>
    <row r="129" spans="1:10" x14ac:dyDescent="0.25">
      <c r="B129" s="4" t="s">
        <v>1000</v>
      </c>
      <c r="C129" t="s">
        <v>417</v>
      </c>
      <c r="J129" s="30" t="s">
        <v>613</v>
      </c>
    </row>
    <row r="130" spans="1:10" x14ac:dyDescent="0.25">
      <c r="B130" s="4" t="s">
        <v>1001</v>
      </c>
      <c r="C130" t="s">
        <v>417</v>
      </c>
      <c r="J130" s="30" t="s">
        <v>609</v>
      </c>
    </row>
    <row r="131" spans="1:10" x14ac:dyDescent="0.25">
      <c r="B131" s="4" t="s">
        <v>1002</v>
      </c>
      <c r="C131" t="s">
        <v>115</v>
      </c>
    </row>
    <row r="132" spans="1:10" x14ac:dyDescent="0.25">
      <c r="B132" s="2"/>
    </row>
    <row r="134" spans="1:10" x14ac:dyDescent="0.25">
      <c r="A134" s="3" t="s">
        <v>765</v>
      </c>
    </row>
    <row r="135" spans="1:10" x14ac:dyDescent="0.25">
      <c r="B135" t="s">
        <v>615</v>
      </c>
    </row>
    <row r="136" spans="1:10" x14ac:dyDescent="0.25">
      <c r="B136" t="s">
        <v>614</v>
      </c>
    </row>
    <row r="137" spans="1:10" x14ac:dyDescent="0.25">
      <c r="B137" t="s">
        <v>960</v>
      </c>
    </row>
    <row r="138" spans="1:10" x14ac:dyDescent="0.25">
      <c r="B138" s="4" t="s">
        <v>999</v>
      </c>
      <c r="C138" t="s">
        <v>417</v>
      </c>
      <c r="J138" s="30" t="s">
        <v>616</v>
      </c>
    </row>
    <row r="139" spans="1:10" x14ac:dyDescent="0.25">
      <c r="B139" s="4" t="s">
        <v>1000</v>
      </c>
      <c r="C139" t="s">
        <v>417</v>
      </c>
      <c r="J139" s="30" t="s">
        <v>617</v>
      </c>
    </row>
    <row r="140" spans="1:10" x14ac:dyDescent="0.25">
      <c r="B140" s="4" t="s">
        <v>1001</v>
      </c>
      <c r="C140" t="s">
        <v>417</v>
      </c>
      <c r="J140" s="30" t="s">
        <v>609</v>
      </c>
    </row>
    <row r="141" spans="1:10" x14ac:dyDescent="0.25">
      <c r="B141" s="4" t="s">
        <v>1002</v>
      </c>
      <c r="C141" t="s">
        <v>115</v>
      </c>
    </row>
    <row r="142" spans="1:10" x14ac:dyDescent="0.25">
      <c r="B142" s="2"/>
    </row>
    <row r="150" spans="1:11" x14ac:dyDescent="0.25">
      <c r="A150" s="2"/>
      <c r="B150" s="3"/>
      <c r="C150" s="2"/>
      <c r="D150" s="2"/>
      <c r="E150" s="2"/>
      <c r="F150" s="2"/>
      <c r="G150" s="2"/>
      <c r="H150" s="2"/>
      <c r="I150" s="2"/>
      <c r="J150" s="8" t="s">
        <v>69</v>
      </c>
      <c r="K150" s="7"/>
    </row>
    <row r="151" spans="1:11" x14ac:dyDescent="0.25">
      <c r="A151" s="15" t="s">
        <v>27</v>
      </c>
      <c r="B151" s="2"/>
      <c r="C151" s="2"/>
      <c r="D151" s="2"/>
      <c r="E151" s="2"/>
      <c r="F151" s="2"/>
      <c r="G151" s="2"/>
      <c r="H151" s="2"/>
      <c r="I151" s="2"/>
      <c r="J151" s="2"/>
      <c r="K151" s="7"/>
    </row>
    <row r="152" spans="1:1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7"/>
    </row>
    <row r="153" spans="1:11" x14ac:dyDescent="0.25">
      <c r="A153" s="3" t="s">
        <v>305</v>
      </c>
      <c r="B153" s="2"/>
      <c r="C153" s="2"/>
      <c r="D153" s="2"/>
      <c r="E153" s="2"/>
      <c r="F153" s="2"/>
      <c r="G153" s="2"/>
      <c r="H153" s="2"/>
      <c r="I153" s="2"/>
      <c r="J153" s="2"/>
      <c r="K153" s="7"/>
    </row>
    <row r="155" spans="1:11" x14ac:dyDescent="0.25">
      <c r="A155" s="3" t="s">
        <v>766</v>
      </c>
    </row>
    <row r="156" spans="1:11" x14ac:dyDescent="0.25">
      <c r="B156" t="s">
        <v>618</v>
      </c>
    </row>
    <row r="157" spans="1:11" x14ac:dyDescent="0.25">
      <c r="B157" t="s">
        <v>347</v>
      </c>
    </row>
    <row r="158" spans="1:11" x14ac:dyDescent="0.25">
      <c r="B158" s="33" t="s">
        <v>413</v>
      </c>
    </row>
    <row r="159" spans="1:11" x14ac:dyDescent="0.25">
      <c r="B159" t="s">
        <v>960</v>
      </c>
    </row>
    <row r="160" spans="1:11" x14ac:dyDescent="0.25">
      <c r="B160" s="4" t="s">
        <v>999</v>
      </c>
      <c r="C160" t="s">
        <v>417</v>
      </c>
      <c r="J160" s="30" t="s">
        <v>414</v>
      </c>
    </row>
    <row r="161" spans="1:10" x14ac:dyDescent="0.25">
      <c r="B161" s="4" t="s">
        <v>1000</v>
      </c>
      <c r="C161" t="s">
        <v>417</v>
      </c>
      <c r="J161" s="30" t="s">
        <v>415</v>
      </c>
    </row>
    <row r="162" spans="1:10" x14ac:dyDescent="0.25">
      <c r="B162" s="4" t="s">
        <v>1001</v>
      </c>
      <c r="C162" t="s">
        <v>418</v>
      </c>
      <c r="J162" s="30" t="s">
        <v>416</v>
      </c>
    </row>
    <row r="163" spans="1:10" x14ac:dyDescent="0.25">
      <c r="B163" s="4" t="s">
        <v>1002</v>
      </c>
      <c r="C163" t="s">
        <v>417</v>
      </c>
      <c r="J163" s="30" t="s">
        <v>609</v>
      </c>
    </row>
    <row r="164" spans="1:10" x14ac:dyDescent="0.25">
      <c r="B164" s="2"/>
    </row>
    <row r="166" spans="1:10" x14ac:dyDescent="0.25">
      <c r="A166" s="3" t="s">
        <v>767</v>
      </c>
    </row>
    <row r="167" spans="1:10" x14ac:dyDescent="0.25">
      <c r="B167" t="s">
        <v>513</v>
      </c>
    </row>
    <row r="168" spans="1:10" x14ac:dyDescent="0.25">
      <c r="B168" t="s">
        <v>514</v>
      </c>
    </row>
    <row r="169" spans="1:10" x14ac:dyDescent="0.25">
      <c r="B169" t="s">
        <v>960</v>
      </c>
    </row>
    <row r="170" spans="1:10" x14ac:dyDescent="0.25">
      <c r="B170" s="4" t="s">
        <v>999</v>
      </c>
      <c r="C170" t="s">
        <v>417</v>
      </c>
      <c r="J170" s="30" t="s">
        <v>414</v>
      </c>
    </row>
    <row r="171" spans="1:10" x14ac:dyDescent="0.25">
      <c r="B171" s="4" t="s">
        <v>1000</v>
      </c>
      <c r="C171" t="s">
        <v>417</v>
      </c>
      <c r="J171" s="30" t="s">
        <v>609</v>
      </c>
    </row>
    <row r="172" spans="1:10" x14ac:dyDescent="0.25">
      <c r="B172" s="4" t="s">
        <v>1001</v>
      </c>
      <c r="C172" t="s">
        <v>417</v>
      </c>
      <c r="J172" s="30" t="s">
        <v>515</v>
      </c>
    </row>
    <row r="173" spans="1:10" x14ac:dyDescent="0.25">
      <c r="B173" s="4" t="s">
        <v>1002</v>
      </c>
      <c r="C173" t="s">
        <v>115</v>
      </c>
      <c r="J173" s="30"/>
    </row>
    <row r="176" spans="1:10" x14ac:dyDescent="0.25">
      <c r="A176" s="3" t="s">
        <v>768</v>
      </c>
    </row>
    <row r="177" spans="2:3" x14ac:dyDescent="0.25">
      <c r="B177" t="s">
        <v>165</v>
      </c>
    </row>
    <row r="178" spans="2:3" x14ac:dyDescent="0.25">
      <c r="B178" s="17" t="s">
        <v>164</v>
      </c>
    </row>
    <row r="179" spans="2:3" x14ac:dyDescent="0.25">
      <c r="B179" t="s">
        <v>163</v>
      </c>
    </row>
    <row r="180" spans="2:3" x14ac:dyDescent="0.25">
      <c r="B180" t="s">
        <v>943</v>
      </c>
    </row>
    <row r="181" spans="2:3" x14ac:dyDescent="0.25">
      <c r="B181" t="s">
        <v>170</v>
      </c>
    </row>
    <row r="182" spans="2:3" x14ac:dyDescent="0.25">
      <c r="B182" t="s">
        <v>169</v>
      </c>
    </row>
    <row r="183" spans="2:3" x14ac:dyDescent="0.25">
      <c r="B183" s="33" t="s">
        <v>999</v>
      </c>
      <c r="C183" t="s">
        <v>246</v>
      </c>
    </row>
    <row r="184" spans="2:3" x14ac:dyDescent="0.25">
      <c r="B184" s="33" t="s">
        <v>1000</v>
      </c>
      <c r="C184" t="s">
        <v>166</v>
      </c>
    </row>
    <row r="185" spans="2:3" x14ac:dyDescent="0.25">
      <c r="B185" s="33" t="s">
        <v>1001</v>
      </c>
      <c r="C185" t="s">
        <v>167</v>
      </c>
    </row>
    <row r="186" spans="2:3" x14ac:dyDescent="0.25">
      <c r="B186" s="33" t="s">
        <v>1002</v>
      </c>
      <c r="C186" t="s">
        <v>168</v>
      </c>
    </row>
    <row r="187" spans="2:3" x14ac:dyDescent="0.25">
      <c r="B187" s="33"/>
    </row>
    <row r="188" spans="2:3" x14ac:dyDescent="0.25">
      <c r="B188" s="33"/>
    </row>
    <row r="189" spans="2:3" x14ac:dyDescent="0.25">
      <c r="B189" s="12" t="s">
        <v>1049</v>
      </c>
    </row>
    <row r="190" spans="2:3" x14ac:dyDescent="0.25">
      <c r="B190" t="s">
        <v>185</v>
      </c>
    </row>
    <row r="191" spans="2:3" x14ac:dyDescent="0.25">
      <c r="B191" t="s">
        <v>775</v>
      </c>
    </row>
    <row r="192" spans="2:3" x14ac:dyDescent="0.25">
      <c r="B192" t="s">
        <v>247</v>
      </c>
    </row>
    <row r="193" spans="1:10" x14ac:dyDescent="0.25">
      <c r="B193" t="s">
        <v>248</v>
      </c>
    </row>
    <row r="194" spans="1:10" x14ac:dyDescent="0.25">
      <c r="B194" t="s">
        <v>249</v>
      </c>
    </row>
    <row r="195" spans="1:10" x14ac:dyDescent="0.25">
      <c r="B195" t="s">
        <v>250</v>
      </c>
    </row>
    <row r="196" spans="1:10" x14ac:dyDescent="0.25">
      <c r="B196" t="s">
        <v>251</v>
      </c>
    </row>
    <row r="197" spans="1:10" x14ac:dyDescent="0.25">
      <c r="B197" t="s">
        <v>252</v>
      </c>
    </row>
    <row r="198" spans="1:10" x14ac:dyDescent="0.25">
      <c r="B198" t="s">
        <v>253</v>
      </c>
    </row>
    <row r="199" spans="1:10" x14ac:dyDescent="0.25">
      <c r="B199" t="s">
        <v>773</v>
      </c>
    </row>
    <row r="200" spans="1:10" x14ac:dyDescent="0.25">
      <c r="B200" t="s">
        <v>774</v>
      </c>
    </row>
    <row r="201" spans="1:10" x14ac:dyDescent="0.25">
      <c r="J201" s="8" t="s">
        <v>70</v>
      </c>
    </row>
    <row r="202" spans="1:10" x14ac:dyDescent="0.25">
      <c r="A202" s="15" t="s">
        <v>27</v>
      </c>
    </row>
    <row r="204" spans="1:10" x14ac:dyDescent="0.25">
      <c r="A204" s="3" t="s">
        <v>305</v>
      </c>
    </row>
    <row r="206" spans="1:10" x14ac:dyDescent="0.25">
      <c r="B206" s="11" t="s">
        <v>28</v>
      </c>
    </row>
    <row r="207" spans="1:10" x14ac:dyDescent="0.25">
      <c r="B207" s="15" t="s">
        <v>254</v>
      </c>
    </row>
    <row r="208" spans="1:10" x14ac:dyDescent="0.25">
      <c r="B208" t="s">
        <v>186</v>
      </c>
    </row>
    <row r="209" spans="2:2" x14ac:dyDescent="0.25">
      <c r="B209" t="s">
        <v>192</v>
      </c>
    </row>
    <row r="210" spans="2:2" x14ac:dyDescent="0.25">
      <c r="B210" t="s">
        <v>255</v>
      </c>
    </row>
    <row r="211" spans="2:2" x14ac:dyDescent="0.25">
      <c r="B211" t="s">
        <v>256</v>
      </c>
    </row>
    <row r="212" spans="2:2" x14ac:dyDescent="0.25">
      <c r="B212" t="s">
        <v>187</v>
      </c>
    </row>
    <row r="214" spans="2:2" x14ac:dyDescent="0.25">
      <c r="B214" t="s">
        <v>211</v>
      </c>
    </row>
    <row r="215" spans="2:2" x14ac:dyDescent="0.25">
      <c r="B215" t="s">
        <v>194</v>
      </c>
    </row>
    <row r="216" spans="2:2" x14ac:dyDescent="0.25">
      <c r="B216" t="s">
        <v>195</v>
      </c>
    </row>
    <row r="218" spans="2:2" x14ac:dyDescent="0.25">
      <c r="B218" t="s">
        <v>196</v>
      </c>
    </row>
    <row r="219" spans="2:2" x14ac:dyDescent="0.25">
      <c r="B219" t="s">
        <v>197</v>
      </c>
    </row>
    <row r="220" spans="2:2" x14ac:dyDescent="0.25">
      <c r="B220" t="s">
        <v>198</v>
      </c>
    </row>
    <row r="222" spans="2:2" x14ac:dyDescent="0.25">
      <c r="B222" t="s">
        <v>189</v>
      </c>
    </row>
    <row r="223" spans="2:2" x14ac:dyDescent="0.25">
      <c r="B223" t="s">
        <v>188</v>
      </c>
    </row>
    <row r="224" spans="2:2" x14ac:dyDescent="0.25">
      <c r="B224" t="s">
        <v>190</v>
      </c>
    </row>
    <row r="226" spans="1:6" x14ac:dyDescent="0.25">
      <c r="A226" s="15" t="s">
        <v>769</v>
      </c>
    </row>
    <row r="227" spans="1:6" x14ac:dyDescent="0.25">
      <c r="B227" t="s">
        <v>193</v>
      </c>
    </row>
    <row r="228" spans="1:6" x14ac:dyDescent="0.25">
      <c r="B228" s="4" t="s">
        <v>999</v>
      </c>
      <c r="C228" s="9">
        <f>123175+6375+1000+2000</f>
        <v>132550</v>
      </c>
    </row>
    <row r="229" spans="1:6" x14ac:dyDescent="0.25">
      <c r="B229" s="4" t="s">
        <v>1000</v>
      </c>
      <c r="C229" s="9">
        <f>+C228-15000</f>
        <v>117550</v>
      </c>
    </row>
    <row r="230" spans="1:6" x14ac:dyDescent="0.25">
      <c r="B230" s="4" t="s">
        <v>1001</v>
      </c>
      <c r="C230" s="9">
        <v>123175</v>
      </c>
    </row>
    <row r="231" spans="1:6" x14ac:dyDescent="0.25">
      <c r="B231" s="4" t="s">
        <v>1002</v>
      </c>
      <c r="C231" s="9">
        <f>123175+2000</f>
        <v>125175</v>
      </c>
    </row>
    <row r="232" spans="1:6" x14ac:dyDescent="0.25">
      <c r="B232" s="3"/>
      <c r="E232" s="33"/>
    </row>
    <row r="233" spans="1:6" x14ac:dyDescent="0.25">
      <c r="E233" s="33"/>
    </row>
    <row r="234" spans="1:6" x14ac:dyDescent="0.25">
      <c r="A234" s="15" t="s">
        <v>770</v>
      </c>
    </row>
    <row r="235" spans="1:6" x14ac:dyDescent="0.25">
      <c r="B235" t="s">
        <v>191</v>
      </c>
    </row>
    <row r="236" spans="1:6" x14ac:dyDescent="0.25">
      <c r="B236" s="4" t="s">
        <v>999</v>
      </c>
      <c r="C236" s="9">
        <f>5000+3000+25000+7375+4000</f>
        <v>44375</v>
      </c>
    </row>
    <row r="237" spans="1:6" x14ac:dyDescent="0.25">
      <c r="B237" s="4" t="s">
        <v>1000</v>
      </c>
      <c r="C237" s="9">
        <f>25000+5000+2500+2000+5000+3000</f>
        <v>42500</v>
      </c>
      <c r="D237" s="3"/>
      <c r="F237" s="33"/>
    </row>
    <row r="238" spans="1:6" x14ac:dyDescent="0.25">
      <c r="B238" s="4" t="s">
        <v>1001</v>
      </c>
      <c r="C238" s="9">
        <f>5000+3000+25000+10000+4000</f>
        <v>47000</v>
      </c>
    </row>
    <row r="239" spans="1:6" x14ac:dyDescent="0.25">
      <c r="B239" s="4" t="s">
        <v>1002</v>
      </c>
      <c r="C239" s="9" t="s">
        <v>1003</v>
      </c>
    </row>
    <row r="241" spans="1:10" x14ac:dyDescent="0.25">
      <c r="A241" s="15" t="s">
        <v>771</v>
      </c>
      <c r="D241" s="3"/>
    </row>
    <row r="242" spans="1:10" x14ac:dyDescent="0.25">
      <c r="B242" t="s">
        <v>742</v>
      </c>
    </row>
    <row r="243" spans="1:10" x14ac:dyDescent="0.25">
      <c r="B243" t="s">
        <v>743</v>
      </c>
    </row>
    <row r="244" spans="1:10" x14ac:dyDescent="0.25">
      <c r="B244" t="s">
        <v>966</v>
      </c>
    </row>
    <row r="245" spans="1:10" x14ac:dyDescent="0.25">
      <c r="B245" t="s">
        <v>968</v>
      </c>
    </row>
    <row r="246" spans="1:10" x14ac:dyDescent="0.25">
      <c r="B246" s="11" t="s">
        <v>960</v>
      </c>
    </row>
    <row r="247" spans="1:10" x14ac:dyDescent="0.25">
      <c r="B247" s="4" t="s">
        <v>999</v>
      </c>
      <c r="C247" t="s">
        <v>964</v>
      </c>
    </row>
    <row r="248" spans="1:10" x14ac:dyDescent="0.25">
      <c r="B248" s="4"/>
      <c r="C248" t="s">
        <v>965</v>
      </c>
    </row>
    <row r="249" spans="1:10" x14ac:dyDescent="0.25">
      <c r="B249" s="4" t="s">
        <v>1000</v>
      </c>
      <c r="C249" t="s">
        <v>961</v>
      </c>
    </row>
    <row r="250" spans="1:10" x14ac:dyDescent="0.25">
      <c r="B250" s="4" t="s">
        <v>1001</v>
      </c>
      <c r="C250" t="s">
        <v>962</v>
      </c>
    </row>
    <row r="251" spans="1:10" x14ac:dyDescent="0.25">
      <c r="B251" s="4" t="s">
        <v>1002</v>
      </c>
      <c r="C251" t="s">
        <v>967</v>
      </c>
    </row>
    <row r="252" spans="1:10" x14ac:dyDescent="0.25">
      <c r="C252" t="s">
        <v>963</v>
      </c>
      <c r="J252" s="8" t="s">
        <v>71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3" manualBreakCount="3">
    <brk id="50" max="10" man="1"/>
    <brk id="150" max="10" man="1"/>
    <brk id="201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zoomScaleNormal="100" workbookViewId="0">
      <selection activeCell="A207" sqref="A207:IV207"/>
    </sheetView>
  </sheetViews>
  <sheetFormatPr defaultRowHeight="13.2" x14ac:dyDescent="0.25"/>
  <cols>
    <col min="1" max="1" width="3" customWidth="1"/>
    <col min="2" max="2" width="3.33203125" customWidth="1"/>
    <col min="11" max="11" width="9.6640625" customWidth="1"/>
  </cols>
  <sheetData>
    <row r="1" spans="1:11" s="2" customFormat="1" x14ac:dyDescent="0.25">
      <c r="A1" s="15" t="s">
        <v>27</v>
      </c>
      <c r="K1" s="7"/>
    </row>
    <row r="2" spans="1:11" s="2" customFormat="1" x14ac:dyDescent="0.25">
      <c r="K2" s="7"/>
    </row>
    <row r="3" spans="1:11" s="2" customFormat="1" x14ac:dyDescent="0.25">
      <c r="A3" s="3" t="s">
        <v>183</v>
      </c>
      <c r="K3" s="7"/>
    </row>
    <row r="4" spans="1:11" s="2" customFormat="1" x14ac:dyDescent="0.25">
      <c r="K4" s="7"/>
    </row>
    <row r="5" spans="1:11" s="2" customFormat="1" x14ac:dyDescent="0.25">
      <c r="A5" s="3" t="s">
        <v>772</v>
      </c>
      <c r="K5" s="7"/>
    </row>
    <row r="6" spans="1:11" s="2" customFormat="1" x14ac:dyDescent="0.25">
      <c r="B6" s="2" t="s">
        <v>829</v>
      </c>
      <c r="K6" s="7"/>
    </row>
    <row r="7" spans="1:11" s="2" customFormat="1" x14ac:dyDescent="0.25">
      <c r="B7" s="2" t="s">
        <v>830</v>
      </c>
      <c r="K7" s="7"/>
    </row>
    <row r="8" spans="1:11" s="2" customFormat="1" x14ac:dyDescent="0.25">
      <c r="B8" s="2" t="s">
        <v>831</v>
      </c>
      <c r="K8" s="7"/>
    </row>
    <row r="9" spans="1:11" s="2" customFormat="1" x14ac:dyDescent="0.25">
      <c r="B9" s="2" t="s">
        <v>832</v>
      </c>
      <c r="K9" s="7"/>
    </row>
    <row r="10" spans="1:11" s="2" customFormat="1" x14ac:dyDescent="0.25">
      <c r="B10" s="2" t="s">
        <v>833</v>
      </c>
      <c r="K10" s="7"/>
    </row>
    <row r="11" spans="1:11" s="2" customFormat="1" x14ac:dyDescent="0.25">
      <c r="B11" s="2" t="s">
        <v>834</v>
      </c>
      <c r="K11" s="7"/>
    </row>
    <row r="12" spans="1:11" s="2" customFormat="1" x14ac:dyDescent="0.25">
      <c r="B12" s="4" t="s">
        <v>999</v>
      </c>
      <c r="C12" s="2" t="s">
        <v>836</v>
      </c>
      <c r="K12" s="7"/>
    </row>
    <row r="13" spans="1:11" s="2" customFormat="1" x14ac:dyDescent="0.25">
      <c r="C13" s="2" t="s">
        <v>835</v>
      </c>
      <c r="K13" s="7"/>
    </row>
    <row r="14" spans="1:11" s="2" customFormat="1" x14ac:dyDescent="0.25">
      <c r="B14" s="4" t="s">
        <v>1000</v>
      </c>
      <c r="C14" s="2" t="s">
        <v>837</v>
      </c>
      <c r="K14" s="7"/>
    </row>
    <row r="15" spans="1:11" s="2" customFormat="1" x14ac:dyDescent="0.25">
      <c r="B15" s="4" t="s">
        <v>1001</v>
      </c>
      <c r="C15" s="2" t="s">
        <v>838</v>
      </c>
      <c r="K15" s="7"/>
    </row>
    <row r="16" spans="1:11" s="2" customFormat="1" x14ac:dyDescent="0.25">
      <c r="B16" s="4" t="s">
        <v>1002</v>
      </c>
      <c r="C16" s="2" t="s">
        <v>839</v>
      </c>
      <c r="K16" s="7"/>
    </row>
    <row r="17" spans="1:11" s="2" customFormat="1" x14ac:dyDescent="0.25">
      <c r="C17" s="2" t="s">
        <v>840</v>
      </c>
      <c r="K17" s="7"/>
    </row>
    <row r="18" spans="1:11" s="2" customFormat="1" x14ac:dyDescent="0.25">
      <c r="K18" s="7"/>
    </row>
    <row r="19" spans="1:11" s="2" customFormat="1" x14ac:dyDescent="0.25">
      <c r="K19" s="7"/>
    </row>
    <row r="20" spans="1:11" x14ac:dyDescent="0.25">
      <c r="A20" s="3" t="s">
        <v>744</v>
      </c>
      <c r="B20" s="17"/>
      <c r="C20" s="17"/>
      <c r="D20" s="17"/>
      <c r="E20" s="17"/>
      <c r="F20" s="17"/>
      <c r="G20" s="17"/>
      <c r="H20" s="17"/>
      <c r="I20" s="17"/>
      <c r="J20" s="17"/>
    </row>
    <row r="21" spans="1:11" x14ac:dyDescent="0.25">
      <c r="B21" s="17" t="s">
        <v>471</v>
      </c>
      <c r="C21" s="17"/>
      <c r="D21" s="17"/>
      <c r="E21" s="17"/>
      <c r="F21" s="17"/>
      <c r="G21" s="17"/>
      <c r="H21" s="17"/>
      <c r="I21" s="17"/>
      <c r="J21" s="17"/>
    </row>
    <row r="22" spans="1:11" x14ac:dyDescent="0.25">
      <c r="B22" s="18" t="s">
        <v>999</v>
      </c>
      <c r="C22" s="17" t="s">
        <v>468</v>
      </c>
      <c r="D22" s="17"/>
      <c r="E22" s="17"/>
      <c r="F22" s="17"/>
      <c r="G22" s="17"/>
      <c r="H22" s="17"/>
      <c r="I22" s="17"/>
      <c r="J22" s="17"/>
    </row>
    <row r="23" spans="1:11" x14ac:dyDescent="0.25">
      <c r="B23" s="18" t="s">
        <v>1000</v>
      </c>
      <c r="C23" s="17" t="s">
        <v>469</v>
      </c>
      <c r="D23" s="17"/>
      <c r="E23" s="17"/>
      <c r="F23" s="17"/>
      <c r="G23" s="17"/>
      <c r="H23" s="17"/>
      <c r="I23" s="17"/>
      <c r="J23" s="17"/>
    </row>
    <row r="24" spans="1:11" x14ac:dyDescent="0.25">
      <c r="B24" s="18" t="s">
        <v>1001</v>
      </c>
      <c r="C24" s="17" t="s">
        <v>472</v>
      </c>
      <c r="D24" s="17"/>
      <c r="E24" s="17"/>
      <c r="F24" s="17"/>
      <c r="G24" s="17"/>
      <c r="H24" s="17"/>
      <c r="I24" s="17"/>
      <c r="J24" s="17"/>
    </row>
    <row r="25" spans="1:11" x14ac:dyDescent="0.25">
      <c r="B25" s="18" t="s">
        <v>1002</v>
      </c>
      <c r="C25" s="17" t="s">
        <v>470</v>
      </c>
      <c r="D25" s="17"/>
      <c r="E25" s="17"/>
      <c r="F25" s="17"/>
      <c r="G25" s="17"/>
      <c r="H25" s="17"/>
      <c r="I25" s="17"/>
      <c r="J25" s="17"/>
    </row>
    <row r="26" spans="1:11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5">
      <c r="A28" s="3" t="s">
        <v>753</v>
      </c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5">
      <c r="A29" s="2"/>
      <c r="B29" s="2" t="s">
        <v>473</v>
      </c>
      <c r="C29" s="2"/>
      <c r="D29" s="2"/>
      <c r="E29" s="2"/>
      <c r="F29" s="2"/>
      <c r="G29" s="2"/>
      <c r="H29" s="2"/>
      <c r="I29" s="2"/>
      <c r="J29" s="2"/>
    </row>
    <row r="30" spans="1:11" x14ac:dyDescent="0.25">
      <c r="B30" s="2" t="s">
        <v>475</v>
      </c>
      <c r="C30" s="2"/>
      <c r="D30" s="2"/>
      <c r="E30" s="2"/>
      <c r="F30" s="2"/>
      <c r="G30" s="2"/>
      <c r="H30" s="2"/>
      <c r="I30" s="2"/>
      <c r="J30" s="2"/>
    </row>
    <row r="31" spans="1:11" x14ac:dyDescent="0.25">
      <c r="B31" s="18" t="s">
        <v>999</v>
      </c>
      <c r="C31" s="2" t="s">
        <v>474</v>
      </c>
      <c r="D31" s="2"/>
      <c r="E31" s="2"/>
      <c r="F31" s="2"/>
      <c r="G31" s="2"/>
      <c r="H31" s="2"/>
      <c r="I31" s="2"/>
      <c r="J31" s="2"/>
    </row>
    <row r="32" spans="1:11" x14ac:dyDescent="0.25">
      <c r="B32" s="18" t="s">
        <v>1000</v>
      </c>
      <c r="C32" s="2" t="s">
        <v>776</v>
      </c>
      <c r="D32" s="2"/>
      <c r="E32" s="2"/>
      <c r="F32" s="2"/>
      <c r="G32" s="2"/>
      <c r="H32" s="2"/>
      <c r="I32" s="2"/>
      <c r="J32" s="2"/>
    </row>
    <row r="33" spans="1:10" x14ac:dyDescent="0.25">
      <c r="B33" s="18" t="s">
        <v>1001</v>
      </c>
      <c r="C33" s="2" t="s">
        <v>476</v>
      </c>
      <c r="D33" s="2"/>
      <c r="E33" s="2"/>
      <c r="F33" s="2"/>
      <c r="G33" s="2"/>
      <c r="H33" s="2"/>
      <c r="I33" s="2"/>
      <c r="J33" s="2"/>
    </row>
    <row r="34" spans="1:10" x14ac:dyDescent="0.25">
      <c r="B34" s="18" t="s">
        <v>1002</v>
      </c>
      <c r="C34" s="2" t="s">
        <v>477</v>
      </c>
      <c r="D34" s="2"/>
      <c r="E34" s="2"/>
      <c r="F34" s="2"/>
      <c r="G34" s="2"/>
      <c r="H34" s="2"/>
      <c r="I34" s="2"/>
      <c r="J34" s="2"/>
    </row>
    <row r="35" spans="1:10" x14ac:dyDescent="0.25">
      <c r="B35" s="2"/>
      <c r="D35" s="2"/>
      <c r="E35" s="2"/>
      <c r="F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3" t="s">
        <v>1043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 t="s">
        <v>874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 t="s">
        <v>478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B40" s="2" t="s">
        <v>216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B41" s="10" t="s">
        <v>999</v>
      </c>
      <c r="C41" s="2" t="s">
        <v>419</v>
      </c>
      <c r="D41" s="2"/>
      <c r="E41" s="2"/>
      <c r="F41" s="2"/>
      <c r="G41" s="2"/>
      <c r="H41" s="2"/>
      <c r="I41" s="2"/>
      <c r="J41" s="2"/>
    </row>
    <row r="42" spans="1:10" x14ac:dyDescent="0.25">
      <c r="B42" s="10" t="s">
        <v>1000</v>
      </c>
      <c r="C42" s="2" t="s">
        <v>727</v>
      </c>
      <c r="D42" s="2"/>
      <c r="E42" s="2"/>
      <c r="F42" s="2"/>
      <c r="G42" s="2"/>
      <c r="H42" s="2"/>
      <c r="I42" s="2"/>
      <c r="J42" s="2"/>
    </row>
    <row r="43" spans="1:10" x14ac:dyDescent="0.25">
      <c r="B43" s="30"/>
      <c r="C43" s="2" t="s">
        <v>728</v>
      </c>
      <c r="D43" s="2"/>
      <c r="E43" s="2"/>
      <c r="F43" s="2"/>
      <c r="G43" s="2"/>
      <c r="H43" s="2"/>
      <c r="I43" s="2"/>
      <c r="J43" s="2"/>
    </row>
    <row r="44" spans="1:10" x14ac:dyDescent="0.25">
      <c r="B44" s="34" t="s">
        <v>1001</v>
      </c>
      <c r="C44" s="2" t="s">
        <v>729</v>
      </c>
      <c r="D44" s="2"/>
      <c r="E44" s="2"/>
      <c r="F44" s="2"/>
      <c r="G44" s="2"/>
      <c r="H44" s="2"/>
      <c r="I44" s="2"/>
      <c r="J44" s="2"/>
    </row>
    <row r="45" spans="1:10" x14ac:dyDescent="0.25">
      <c r="B45" s="34" t="s">
        <v>1002</v>
      </c>
      <c r="C45" s="2" t="s">
        <v>730</v>
      </c>
      <c r="D45" s="2"/>
      <c r="E45" s="2"/>
      <c r="F45" s="2"/>
      <c r="G45" s="2"/>
      <c r="H45" s="2"/>
      <c r="I45" s="2"/>
      <c r="J45" s="2"/>
    </row>
    <row r="46" spans="1:10" x14ac:dyDescent="0.25">
      <c r="B46" s="30"/>
      <c r="D46" s="2"/>
      <c r="E46" s="2"/>
      <c r="F46" s="2"/>
      <c r="G46" s="2"/>
      <c r="H46" s="2"/>
      <c r="I46" s="2"/>
      <c r="J46" s="2"/>
    </row>
    <row r="47" spans="1:10" x14ac:dyDescent="0.25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B48" s="2"/>
      <c r="C48" s="2"/>
      <c r="D48" s="2"/>
      <c r="E48" s="2"/>
      <c r="F48" s="2"/>
      <c r="G48" s="2"/>
      <c r="H48" s="2"/>
      <c r="I48" s="2"/>
      <c r="J48" s="3" t="s">
        <v>72</v>
      </c>
    </row>
    <row r="49" spans="1:10" x14ac:dyDescent="0.25">
      <c r="A49" s="15" t="s">
        <v>27</v>
      </c>
      <c r="B49" s="2"/>
      <c r="C49" s="2"/>
      <c r="D49" s="2"/>
      <c r="E49" s="2"/>
      <c r="F49" s="2"/>
      <c r="G49" s="2"/>
      <c r="H49" s="2"/>
      <c r="I49" s="2"/>
      <c r="J49" s="3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3"/>
    </row>
    <row r="51" spans="1:10" x14ac:dyDescent="0.25">
      <c r="A51" s="3" t="s">
        <v>183</v>
      </c>
      <c r="B51" s="2"/>
      <c r="C51" s="2"/>
      <c r="D51" s="2"/>
      <c r="E51" s="2"/>
      <c r="F51" s="2"/>
      <c r="G51" s="2"/>
      <c r="H51" s="2"/>
      <c r="I51" s="2"/>
      <c r="J51" s="3"/>
    </row>
    <row r="52" spans="1:10" x14ac:dyDescent="0.25">
      <c r="A52" s="3"/>
      <c r="B52" s="2"/>
      <c r="C52" s="2"/>
      <c r="D52" s="2"/>
      <c r="E52" s="2"/>
      <c r="F52" s="2"/>
      <c r="G52" s="2"/>
      <c r="H52" s="2"/>
      <c r="I52" s="2"/>
      <c r="J52" s="3"/>
    </row>
    <row r="53" spans="1:10" x14ac:dyDescent="0.25">
      <c r="A53" s="3" t="s">
        <v>1050</v>
      </c>
      <c r="B53" s="2"/>
      <c r="C53" s="2"/>
      <c r="D53" s="2"/>
      <c r="E53" s="2"/>
      <c r="F53" s="2"/>
      <c r="G53" s="2"/>
      <c r="H53" s="2"/>
      <c r="I53" s="2"/>
      <c r="J53" s="3"/>
    </row>
    <row r="54" spans="1:10" x14ac:dyDescent="0.25">
      <c r="A54" s="2"/>
      <c r="B54" s="2" t="s">
        <v>1051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B55" s="2" t="s">
        <v>945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B56" s="4" t="s">
        <v>1009</v>
      </c>
      <c r="C56" s="2" t="s">
        <v>946</v>
      </c>
      <c r="D56" s="2"/>
      <c r="E56" s="2"/>
      <c r="F56" s="2"/>
      <c r="G56" s="2"/>
      <c r="H56" s="2"/>
      <c r="I56" s="2"/>
      <c r="J56" s="2"/>
    </row>
    <row r="57" spans="1:10" x14ac:dyDescent="0.25">
      <c r="B57" s="4" t="s">
        <v>1017</v>
      </c>
      <c r="C57" s="2" t="s">
        <v>947</v>
      </c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4" t="s">
        <v>1020</v>
      </c>
      <c r="C58" s="2" t="s">
        <v>948</v>
      </c>
      <c r="D58" s="2"/>
      <c r="E58" s="2"/>
      <c r="F58" s="2"/>
      <c r="G58" s="2"/>
      <c r="H58" s="2"/>
      <c r="I58" s="2"/>
      <c r="J58" s="2"/>
    </row>
    <row r="59" spans="1:10" x14ac:dyDescent="0.25">
      <c r="B59" s="4" t="s">
        <v>1022</v>
      </c>
      <c r="C59" s="2" t="s">
        <v>949</v>
      </c>
      <c r="D59" s="2"/>
      <c r="E59" s="2"/>
      <c r="F59" s="2"/>
      <c r="G59" s="2"/>
      <c r="H59" s="2"/>
      <c r="I59" s="2"/>
      <c r="J59" s="2"/>
    </row>
    <row r="60" spans="1:10" x14ac:dyDescent="0.25">
      <c r="B60" s="4" t="s">
        <v>1026</v>
      </c>
      <c r="C60" s="2" t="s">
        <v>950</v>
      </c>
      <c r="D60" s="2"/>
      <c r="E60" s="2"/>
      <c r="F60" s="2"/>
      <c r="G60" s="2"/>
      <c r="H60" s="2"/>
      <c r="I60" s="2"/>
      <c r="J60" s="2"/>
    </row>
    <row r="61" spans="1:10" x14ac:dyDescent="0.25">
      <c r="B61" s="39" t="s">
        <v>951</v>
      </c>
      <c r="C61" s="2"/>
      <c r="D61" s="2"/>
      <c r="E61" s="2"/>
      <c r="F61" s="2"/>
      <c r="G61" s="2"/>
      <c r="H61" s="2"/>
      <c r="I61" s="2"/>
      <c r="J61" s="2"/>
    </row>
    <row r="62" spans="1:10" x14ac:dyDescent="0.25">
      <c r="B62" s="34" t="s">
        <v>999</v>
      </c>
      <c r="C62" s="2" t="s">
        <v>953</v>
      </c>
      <c r="D62" s="2"/>
      <c r="E62" s="2"/>
      <c r="G62" s="2"/>
      <c r="H62" s="2"/>
      <c r="I62" s="2"/>
      <c r="J62" s="2"/>
    </row>
    <row r="63" spans="1:10" x14ac:dyDescent="0.25">
      <c r="B63" s="34" t="s">
        <v>1000</v>
      </c>
      <c r="C63" s="2" t="s">
        <v>952</v>
      </c>
      <c r="D63" s="2"/>
      <c r="E63" s="2"/>
      <c r="F63" s="2"/>
      <c r="G63" s="2"/>
      <c r="H63" s="2"/>
      <c r="I63" s="2"/>
      <c r="J63" s="2"/>
    </row>
    <row r="64" spans="1:10" x14ac:dyDescent="0.25">
      <c r="B64" s="34" t="s">
        <v>1001</v>
      </c>
      <c r="C64" s="2" t="s">
        <v>954</v>
      </c>
      <c r="D64" s="2"/>
      <c r="E64" s="2"/>
      <c r="F64" s="2"/>
      <c r="G64" s="2"/>
      <c r="H64" s="2"/>
      <c r="I64" s="2"/>
      <c r="J64" s="2"/>
    </row>
    <row r="65" spans="1:10" x14ac:dyDescent="0.25">
      <c r="B65" s="34" t="s">
        <v>1002</v>
      </c>
      <c r="C65" s="2" t="s">
        <v>955</v>
      </c>
      <c r="D65" s="2"/>
      <c r="E65" s="2"/>
      <c r="F65" s="2"/>
      <c r="G65" s="2"/>
      <c r="H65" s="2"/>
      <c r="I65" s="2"/>
      <c r="J65" s="2"/>
    </row>
    <row r="66" spans="1:10" x14ac:dyDescent="0.25">
      <c r="B66" s="34"/>
      <c r="C66" s="2"/>
      <c r="D66" s="2"/>
      <c r="E66" s="2"/>
      <c r="F66" s="2"/>
      <c r="G66" s="2"/>
      <c r="H66" s="2"/>
      <c r="I66" s="2"/>
      <c r="J66" s="2"/>
    </row>
    <row r="68" spans="1:10" x14ac:dyDescent="0.25">
      <c r="B68" s="12" t="s">
        <v>1052</v>
      </c>
    </row>
    <row r="69" spans="1:10" x14ac:dyDescent="0.25">
      <c r="B69" t="s">
        <v>479</v>
      </c>
    </row>
    <row r="70" spans="1:10" x14ac:dyDescent="0.25">
      <c r="B70" t="s">
        <v>778</v>
      </c>
    </row>
    <row r="71" spans="1:10" x14ac:dyDescent="0.25">
      <c r="B71" t="s">
        <v>777</v>
      </c>
    </row>
    <row r="73" spans="1:10" x14ac:dyDescent="0.25">
      <c r="A73" s="15" t="s">
        <v>1053</v>
      </c>
    </row>
    <row r="74" spans="1:10" x14ac:dyDescent="0.25">
      <c r="B74" t="s">
        <v>481</v>
      </c>
    </row>
    <row r="75" spans="1:10" x14ac:dyDescent="0.25">
      <c r="B75" t="s">
        <v>480</v>
      </c>
    </row>
    <row r="76" spans="1:10" x14ac:dyDescent="0.25">
      <c r="B76" s="34" t="s">
        <v>999</v>
      </c>
      <c r="C76" t="s">
        <v>482</v>
      </c>
    </row>
    <row r="77" spans="1:10" x14ac:dyDescent="0.25">
      <c r="B77" s="34" t="s">
        <v>1000</v>
      </c>
      <c r="C77" t="s">
        <v>483</v>
      </c>
    </row>
    <row r="78" spans="1:10" x14ac:dyDescent="0.25">
      <c r="B78" s="34" t="s">
        <v>1001</v>
      </c>
      <c r="C78" t="s">
        <v>484</v>
      </c>
    </row>
    <row r="79" spans="1:10" x14ac:dyDescent="0.25">
      <c r="B79" s="34" t="s">
        <v>1002</v>
      </c>
      <c r="C79" t="s">
        <v>485</v>
      </c>
    </row>
    <row r="80" spans="1:10" x14ac:dyDescent="0.25">
      <c r="B80" s="34"/>
    </row>
    <row r="82" spans="1:10" x14ac:dyDescent="0.25">
      <c r="A82" s="15" t="s">
        <v>1054</v>
      </c>
    </row>
    <row r="83" spans="1:10" x14ac:dyDescent="0.25">
      <c r="B83" t="s">
        <v>486</v>
      </c>
    </row>
    <row r="84" spans="1:10" x14ac:dyDescent="0.25">
      <c r="B84" s="34" t="s">
        <v>999</v>
      </c>
      <c r="C84" t="s">
        <v>487</v>
      </c>
    </row>
    <row r="85" spans="1:10" x14ac:dyDescent="0.25">
      <c r="B85" s="34" t="s">
        <v>1000</v>
      </c>
      <c r="C85" t="s">
        <v>489</v>
      </c>
    </row>
    <row r="86" spans="1:10" x14ac:dyDescent="0.25">
      <c r="B86" s="34" t="s">
        <v>1001</v>
      </c>
      <c r="C86" t="s">
        <v>488</v>
      </c>
    </row>
    <row r="87" spans="1:10" x14ac:dyDescent="0.25">
      <c r="B87" s="34" t="s">
        <v>1002</v>
      </c>
      <c r="C87" t="s">
        <v>267</v>
      </c>
    </row>
    <row r="88" spans="1:10" x14ac:dyDescent="0.25">
      <c r="B88" s="34"/>
    </row>
    <row r="90" spans="1:10" x14ac:dyDescent="0.25">
      <c r="B90" s="12" t="s">
        <v>1056</v>
      </c>
    </row>
    <row r="91" spans="1:10" x14ac:dyDescent="0.25">
      <c r="B91" t="s">
        <v>622</v>
      </c>
    </row>
    <row r="92" spans="1:10" x14ac:dyDescent="0.25">
      <c r="B92" t="s">
        <v>623</v>
      </c>
    </row>
    <row r="93" spans="1:10" x14ac:dyDescent="0.25">
      <c r="B93" t="s">
        <v>625</v>
      </c>
    </row>
    <row r="94" spans="1:10" x14ac:dyDescent="0.25">
      <c r="B94" t="s">
        <v>624</v>
      </c>
    </row>
    <row r="96" spans="1:10" x14ac:dyDescent="0.25">
      <c r="B96" s="2"/>
      <c r="C96" s="2"/>
      <c r="D96" s="2"/>
      <c r="E96" s="2"/>
      <c r="F96" s="2"/>
      <c r="G96" s="2"/>
      <c r="H96" s="2"/>
      <c r="I96" s="2"/>
      <c r="J96" s="3" t="s">
        <v>74</v>
      </c>
    </row>
    <row r="97" spans="1:10" x14ac:dyDescent="0.25">
      <c r="A97" s="15" t="s">
        <v>27</v>
      </c>
      <c r="B97" s="2"/>
      <c r="C97" s="2"/>
      <c r="D97" s="2"/>
      <c r="E97" s="2"/>
      <c r="F97" s="2"/>
      <c r="G97" s="2"/>
      <c r="H97" s="2"/>
      <c r="I97" s="2"/>
      <c r="J97" s="3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3"/>
    </row>
    <row r="99" spans="1:10" x14ac:dyDescent="0.25">
      <c r="A99" s="3" t="s">
        <v>183</v>
      </c>
      <c r="B99" s="2"/>
      <c r="C99" s="2"/>
      <c r="D99" s="2"/>
      <c r="E99" s="2"/>
      <c r="F99" s="2"/>
      <c r="G99" s="2"/>
      <c r="H99" s="2"/>
      <c r="I99" s="2"/>
      <c r="J99" s="3"/>
    </row>
    <row r="101" spans="1:10" x14ac:dyDescent="0.25">
      <c r="A101" s="15" t="s">
        <v>1055</v>
      </c>
    </row>
    <row r="102" spans="1:10" x14ac:dyDescent="0.25">
      <c r="B102" t="s">
        <v>626</v>
      </c>
    </row>
    <row r="103" spans="1:10" x14ac:dyDescent="0.25">
      <c r="B103" s="34" t="s">
        <v>999</v>
      </c>
      <c r="C103" t="s">
        <v>627</v>
      </c>
    </row>
    <row r="104" spans="1:10" x14ac:dyDescent="0.25">
      <c r="B104" s="34" t="s">
        <v>1000</v>
      </c>
      <c r="C104" t="s">
        <v>628</v>
      </c>
    </row>
    <row r="105" spans="1:10" x14ac:dyDescent="0.25">
      <c r="B105" s="34" t="s">
        <v>1001</v>
      </c>
      <c r="C105" t="s">
        <v>629</v>
      </c>
    </row>
    <row r="106" spans="1:10" x14ac:dyDescent="0.25">
      <c r="B106" s="34" t="s">
        <v>1002</v>
      </c>
      <c r="C106" t="s">
        <v>630</v>
      </c>
    </row>
    <row r="107" spans="1:10" x14ac:dyDescent="0.25">
      <c r="B107" s="34"/>
    </row>
    <row r="109" spans="1:10" x14ac:dyDescent="0.25">
      <c r="A109" s="15" t="s">
        <v>1057</v>
      </c>
    </row>
    <row r="110" spans="1:10" x14ac:dyDescent="0.25">
      <c r="B110" t="s">
        <v>631</v>
      </c>
    </row>
    <row r="111" spans="1:10" x14ac:dyDescent="0.25">
      <c r="B111" t="s">
        <v>632</v>
      </c>
    </row>
    <row r="112" spans="1:10" x14ac:dyDescent="0.25">
      <c r="B112" s="34" t="s">
        <v>999</v>
      </c>
      <c r="C112" t="s">
        <v>633</v>
      </c>
    </row>
    <row r="113" spans="1:3" x14ac:dyDescent="0.25">
      <c r="B113" s="34" t="s">
        <v>1000</v>
      </c>
      <c r="C113" t="s">
        <v>634</v>
      </c>
    </row>
    <row r="114" spans="1:3" x14ac:dyDescent="0.25">
      <c r="B114" s="34" t="s">
        <v>1001</v>
      </c>
      <c r="C114" t="s">
        <v>635</v>
      </c>
    </row>
    <row r="115" spans="1:3" x14ac:dyDescent="0.25">
      <c r="B115" s="34" t="s">
        <v>1002</v>
      </c>
      <c r="C115" t="s">
        <v>636</v>
      </c>
    </row>
    <row r="116" spans="1:3" x14ac:dyDescent="0.25">
      <c r="B116" s="34"/>
    </row>
    <row r="118" spans="1:3" x14ac:dyDescent="0.25">
      <c r="A118" s="15" t="s">
        <v>1058</v>
      </c>
    </row>
    <row r="119" spans="1:3" x14ac:dyDescent="0.25">
      <c r="B119" t="s">
        <v>217</v>
      </c>
    </row>
    <row r="120" spans="1:3" x14ac:dyDescent="0.25">
      <c r="B120" t="s">
        <v>218</v>
      </c>
    </row>
    <row r="121" spans="1:3" x14ac:dyDescent="0.25">
      <c r="B121" t="s">
        <v>219</v>
      </c>
    </row>
    <row r="122" spans="1:3" x14ac:dyDescent="0.25">
      <c r="B122" s="34" t="s">
        <v>999</v>
      </c>
      <c r="C122" t="s">
        <v>220</v>
      </c>
    </row>
    <row r="123" spans="1:3" x14ac:dyDescent="0.25">
      <c r="B123" s="34" t="s">
        <v>1000</v>
      </c>
      <c r="C123" t="s">
        <v>221</v>
      </c>
    </row>
    <row r="124" spans="1:3" x14ac:dyDescent="0.25">
      <c r="B124" s="34"/>
      <c r="C124" t="s">
        <v>222</v>
      </c>
    </row>
    <row r="125" spans="1:3" x14ac:dyDescent="0.25">
      <c r="B125" s="34" t="s">
        <v>1001</v>
      </c>
      <c r="C125" t="s">
        <v>223</v>
      </c>
    </row>
    <row r="126" spans="1:3" x14ac:dyDescent="0.25">
      <c r="B126" s="34" t="s">
        <v>1002</v>
      </c>
      <c r="C126" t="s">
        <v>224</v>
      </c>
    </row>
    <row r="128" spans="1:3" x14ac:dyDescent="0.25">
      <c r="B128" s="32"/>
    </row>
    <row r="129" spans="1:10" x14ac:dyDescent="0.25">
      <c r="A129" s="15" t="s">
        <v>1059</v>
      </c>
      <c r="B129" s="32"/>
    </row>
    <row r="130" spans="1:10" x14ac:dyDescent="0.25">
      <c r="B130" t="s">
        <v>225</v>
      </c>
      <c r="D130" s="32"/>
    </row>
    <row r="131" spans="1:10" x14ac:dyDescent="0.25">
      <c r="B131" t="s">
        <v>226</v>
      </c>
    </row>
    <row r="132" spans="1:10" x14ac:dyDescent="0.25">
      <c r="B132" s="34" t="s">
        <v>999</v>
      </c>
      <c r="C132" t="s">
        <v>228</v>
      </c>
    </row>
    <row r="133" spans="1:10" x14ac:dyDescent="0.25">
      <c r="B133" s="34"/>
      <c r="C133" t="s">
        <v>227</v>
      </c>
    </row>
    <row r="134" spans="1:10" x14ac:dyDescent="0.25">
      <c r="B134" s="34" t="s">
        <v>1000</v>
      </c>
      <c r="C134" t="s">
        <v>229</v>
      </c>
    </row>
    <row r="135" spans="1:10" x14ac:dyDescent="0.25">
      <c r="B135" s="34" t="s">
        <v>1001</v>
      </c>
      <c r="C135" t="s">
        <v>230</v>
      </c>
    </row>
    <row r="136" spans="1:10" x14ac:dyDescent="0.25">
      <c r="B136" s="34" t="s">
        <v>1002</v>
      </c>
      <c r="C136" t="s">
        <v>115</v>
      </c>
    </row>
    <row r="144" spans="1:10" x14ac:dyDescent="0.25">
      <c r="B144" s="2"/>
      <c r="C144" s="2"/>
      <c r="D144" s="2"/>
      <c r="E144" s="2"/>
      <c r="F144" s="2"/>
      <c r="G144" s="2"/>
      <c r="H144" s="2"/>
      <c r="I144" s="2"/>
      <c r="J144" s="3" t="s">
        <v>73</v>
      </c>
    </row>
    <row r="145" spans="1:10" x14ac:dyDescent="0.25">
      <c r="A145" s="15" t="s">
        <v>27</v>
      </c>
      <c r="B145" s="2"/>
      <c r="C145" s="2"/>
      <c r="D145" s="2"/>
      <c r="E145" s="2"/>
      <c r="F145" s="2"/>
      <c r="G145" s="2"/>
      <c r="H145" s="2"/>
      <c r="I145" s="2"/>
      <c r="J145" s="3"/>
    </row>
    <row r="146" spans="1:1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</row>
    <row r="147" spans="1:10" x14ac:dyDescent="0.25">
      <c r="A147" s="3" t="s">
        <v>183</v>
      </c>
      <c r="B147" s="2"/>
      <c r="C147" s="2"/>
      <c r="D147" s="2"/>
      <c r="E147" s="2"/>
      <c r="F147" s="2"/>
      <c r="G147" s="2"/>
      <c r="H147" s="2"/>
      <c r="I147" s="2"/>
      <c r="J147" s="3"/>
    </row>
    <row r="149" spans="1:10" x14ac:dyDescent="0.25">
      <c r="A149" s="15" t="s">
        <v>1060</v>
      </c>
    </row>
    <row r="150" spans="1:10" x14ac:dyDescent="0.25">
      <c r="B150" t="s">
        <v>231</v>
      </c>
    </row>
    <row r="151" spans="1:10" x14ac:dyDescent="0.25">
      <c r="B151" t="s">
        <v>241</v>
      </c>
    </row>
    <row r="152" spans="1:10" x14ac:dyDescent="0.25">
      <c r="B152" s="34" t="s">
        <v>1009</v>
      </c>
      <c r="C152" t="s">
        <v>233</v>
      </c>
    </row>
    <row r="153" spans="1:10" x14ac:dyDescent="0.25">
      <c r="B153" s="30"/>
      <c r="C153" t="s">
        <v>232</v>
      </c>
    </row>
    <row r="154" spans="1:10" x14ac:dyDescent="0.25">
      <c r="B154" s="34" t="s">
        <v>1017</v>
      </c>
      <c r="C154" t="s">
        <v>235</v>
      </c>
    </row>
    <row r="155" spans="1:10" x14ac:dyDescent="0.25">
      <c r="B155" s="34"/>
      <c r="C155" t="s">
        <v>234</v>
      </c>
    </row>
    <row r="156" spans="1:10" x14ac:dyDescent="0.25">
      <c r="B156" s="34" t="s">
        <v>1020</v>
      </c>
      <c r="C156" t="s">
        <v>236</v>
      </c>
    </row>
    <row r="157" spans="1:10" x14ac:dyDescent="0.25">
      <c r="B157" s="34" t="s">
        <v>1022</v>
      </c>
      <c r="C157" t="s">
        <v>237</v>
      </c>
    </row>
    <row r="158" spans="1:10" x14ac:dyDescent="0.25">
      <c r="B158" s="11" t="s">
        <v>407</v>
      </c>
    </row>
    <row r="159" spans="1:10" x14ac:dyDescent="0.25">
      <c r="B159" s="34" t="s">
        <v>999</v>
      </c>
      <c r="C159" t="s">
        <v>239</v>
      </c>
    </row>
    <row r="160" spans="1:10" x14ac:dyDescent="0.25">
      <c r="B160" s="34" t="s">
        <v>1000</v>
      </c>
      <c r="C160" t="s">
        <v>238</v>
      </c>
    </row>
    <row r="161" spans="1:3" x14ac:dyDescent="0.25">
      <c r="B161" s="34" t="s">
        <v>1001</v>
      </c>
      <c r="C161" t="s">
        <v>240</v>
      </c>
    </row>
    <row r="162" spans="1:3" x14ac:dyDescent="0.25">
      <c r="B162" s="34" t="s">
        <v>1002</v>
      </c>
      <c r="C162" t="s">
        <v>953</v>
      </c>
    </row>
    <row r="164" spans="1:3" x14ac:dyDescent="0.25">
      <c r="B164" s="32"/>
    </row>
    <row r="165" spans="1:3" x14ac:dyDescent="0.25">
      <c r="A165" s="15" t="s">
        <v>1061</v>
      </c>
    </row>
    <row r="166" spans="1:3" x14ac:dyDescent="0.25">
      <c r="B166" t="s">
        <v>242</v>
      </c>
    </row>
    <row r="167" spans="1:3" x14ac:dyDescent="0.25">
      <c r="B167" t="s">
        <v>243</v>
      </c>
    </row>
    <row r="168" spans="1:3" x14ac:dyDescent="0.25">
      <c r="B168" s="42" t="s">
        <v>1009</v>
      </c>
      <c r="C168" t="s">
        <v>158</v>
      </c>
    </row>
    <row r="169" spans="1:3" x14ac:dyDescent="0.25">
      <c r="B169" s="34" t="s">
        <v>1017</v>
      </c>
      <c r="C169" t="s">
        <v>160</v>
      </c>
    </row>
    <row r="170" spans="1:3" x14ac:dyDescent="0.25">
      <c r="B170" s="30"/>
      <c r="C170" t="s">
        <v>159</v>
      </c>
    </row>
    <row r="171" spans="1:3" x14ac:dyDescent="0.25">
      <c r="B171" s="34" t="s">
        <v>1020</v>
      </c>
      <c r="C171" t="s">
        <v>161</v>
      </c>
    </row>
    <row r="172" spans="1:3" x14ac:dyDescent="0.25">
      <c r="B172" s="34" t="s">
        <v>1022</v>
      </c>
      <c r="C172" t="s">
        <v>162</v>
      </c>
    </row>
    <row r="173" spans="1:3" x14ac:dyDescent="0.25">
      <c r="C173" t="s">
        <v>157</v>
      </c>
    </row>
    <row r="174" spans="1:3" x14ac:dyDescent="0.25">
      <c r="B174" s="11" t="s">
        <v>407</v>
      </c>
    </row>
    <row r="175" spans="1:3" x14ac:dyDescent="0.25">
      <c r="B175" s="34" t="s">
        <v>999</v>
      </c>
      <c r="C175" t="s">
        <v>239</v>
      </c>
    </row>
    <row r="176" spans="1:3" x14ac:dyDescent="0.25">
      <c r="B176" s="34" t="s">
        <v>1000</v>
      </c>
      <c r="C176" t="s">
        <v>238</v>
      </c>
    </row>
    <row r="177" spans="1:3" x14ac:dyDescent="0.25">
      <c r="B177" s="34" t="s">
        <v>1001</v>
      </c>
      <c r="C177" t="s">
        <v>240</v>
      </c>
    </row>
    <row r="178" spans="1:3" x14ac:dyDescent="0.25">
      <c r="B178" s="34" t="s">
        <v>1002</v>
      </c>
      <c r="C178" t="s">
        <v>115</v>
      </c>
    </row>
    <row r="181" spans="1:3" x14ac:dyDescent="0.25">
      <c r="A181" s="15" t="s">
        <v>1062</v>
      </c>
    </row>
    <row r="182" spans="1:3" x14ac:dyDescent="0.25">
      <c r="B182" t="s">
        <v>976</v>
      </c>
    </row>
    <row r="183" spans="1:3" x14ac:dyDescent="0.25">
      <c r="B183" t="s">
        <v>975</v>
      </c>
    </row>
    <row r="184" spans="1:3" x14ac:dyDescent="0.25">
      <c r="B184" s="42" t="s">
        <v>1009</v>
      </c>
      <c r="C184" t="s">
        <v>969</v>
      </c>
    </row>
    <row r="185" spans="1:3" x14ac:dyDescent="0.25">
      <c r="B185" s="42"/>
      <c r="C185" t="s">
        <v>944</v>
      </c>
    </row>
    <row r="186" spans="1:3" x14ac:dyDescent="0.25">
      <c r="B186" s="34" t="s">
        <v>1017</v>
      </c>
      <c r="C186" t="s">
        <v>971</v>
      </c>
    </row>
    <row r="187" spans="1:3" x14ac:dyDescent="0.25">
      <c r="B187" s="34"/>
      <c r="C187" t="s">
        <v>970</v>
      </c>
    </row>
    <row r="188" spans="1:3" x14ac:dyDescent="0.25">
      <c r="B188" s="34" t="s">
        <v>1020</v>
      </c>
      <c r="C188" t="s">
        <v>972</v>
      </c>
    </row>
    <row r="189" spans="1:3" x14ac:dyDescent="0.25">
      <c r="B189" s="34"/>
      <c r="C189" t="s">
        <v>979</v>
      </c>
    </row>
    <row r="190" spans="1:3" x14ac:dyDescent="0.25">
      <c r="B190" s="34" t="s">
        <v>1022</v>
      </c>
      <c r="C190" t="s">
        <v>974</v>
      </c>
    </row>
    <row r="191" spans="1:3" x14ac:dyDescent="0.25">
      <c r="B191" s="34"/>
      <c r="C191" t="s">
        <v>973</v>
      </c>
    </row>
    <row r="192" spans="1:3" x14ac:dyDescent="0.25">
      <c r="B192" s="11" t="s">
        <v>407</v>
      </c>
    </row>
    <row r="193" spans="1:10" x14ac:dyDescent="0.25">
      <c r="B193" s="34" t="s">
        <v>999</v>
      </c>
      <c r="C193" t="s">
        <v>239</v>
      </c>
    </row>
    <row r="194" spans="1:10" x14ac:dyDescent="0.25">
      <c r="B194" s="34" t="s">
        <v>1000</v>
      </c>
      <c r="C194" t="s">
        <v>238</v>
      </c>
    </row>
    <row r="195" spans="1:10" x14ac:dyDescent="0.25">
      <c r="B195" s="34" t="s">
        <v>1001</v>
      </c>
      <c r="C195" t="s">
        <v>115</v>
      </c>
    </row>
    <row r="196" spans="1:10" x14ac:dyDescent="0.25">
      <c r="B196" s="34" t="s">
        <v>1002</v>
      </c>
      <c r="C196" t="s">
        <v>411</v>
      </c>
    </row>
    <row r="197" spans="1:10" x14ac:dyDescent="0.25">
      <c r="A197" s="15" t="s">
        <v>27</v>
      </c>
      <c r="B197" s="2"/>
      <c r="C197" s="2"/>
      <c r="D197" s="2"/>
      <c r="E197" s="2"/>
      <c r="F197" s="2"/>
      <c r="G197" s="2"/>
      <c r="H197" s="2"/>
      <c r="I197" s="2"/>
      <c r="J197" s="3"/>
    </row>
    <row r="198" spans="1:10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</row>
    <row r="199" spans="1:10" x14ac:dyDescent="0.25">
      <c r="A199" s="3" t="s">
        <v>183</v>
      </c>
      <c r="B199" s="2"/>
      <c r="C199" s="2"/>
      <c r="D199" s="2"/>
      <c r="E199" s="2"/>
      <c r="F199" s="2"/>
      <c r="G199" s="2"/>
      <c r="H199" s="2"/>
      <c r="I199" s="2"/>
      <c r="J199" s="3"/>
    </row>
    <row r="200" spans="1:10" x14ac:dyDescent="0.25">
      <c r="A200" s="15" t="s">
        <v>1063</v>
      </c>
    </row>
    <row r="201" spans="1:10" x14ac:dyDescent="0.25">
      <c r="B201" t="s">
        <v>184</v>
      </c>
    </row>
    <row r="202" spans="1:10" x14ac:dyDescent="0.25">
      <c r="B202" s="34" t="s">
        <v>999</v>
      </c>
      <c r="C202" t="s">
        <v>212</v>
      </c>
    </row>
    <row r="203" spans="1:10" x14ac:dyDescent="0.25">
      <c r="B203" s="34" t="s">
        <v>1000</v>
      </c>
      <c r="C203" t="s">
        <v>213</v>
      </c>
    </row>
    <row r="204" spans="1:10" x14ac:dyDescent="0.25">
      <c r="B204" s="34" t="s">
        <v>1001</v>
      </c>
      <c r="C204" t="s">
        <v>214</v>
      </c>
    </row>
    <row r="205" spans="1:10" x14ac:dyDescent="0.25">
      <c r="B205" s="34" t="s">
        <v>1002</v>
      </c>
      <c r="C205" t="s">
        <v>215</v>
      </c>
    </row>
    <row r="206" spans="1:10" x14ac:dyDescent="0.25">
      <c r="B206" s="34"/>
    </row>
    <row r="223" spans="10:10" x14ac:dyDescent="0.25">
      <c r="J223" s="3" t="s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3" manualBreakCount="3">
    <brk id="48" max="10" man="1"/>
    <brk id="96" max="10" man="1"/>
    <brk id="14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A129" zoomScaleNormal="100" workbookViewId="0">
      <selection activeCell="E143" sqref="E143:J143"/>
    </sheetView>
  </sheetViews>
  <sheetFormatPr defaultRowHeight="13.2" x14ac:dyDescent="0.25"/>
  <cols>
    <col min="1" max="1" width="2.88671875" customWidth="1"/>
    <col min="2" max="2" width="3.109375" customWidth="1"/>
    <col min="3" max="3" width="12" bestFit="1" customWidth="1"/>
    <col min="8" max="9" width="10.33203125" customWidth="1"/>
    <col min="10" max="10" width="11.109375" customWidth="1"/>
  </cols>
  <sheetData>
    <row r="1" spans="1:3" x14ac:dyDescent="0.25">
      <c r="A1" s="15" t="s">
        <v>27</v>
      </c>
      <c r="B1" s="13"/>
      <c r="C1" s="12"/>
    </row>
    <row r="2" spans="1:3" x14ac:dyDescent="0.25">
      <c r="B2" s="13"/>
      <c r="C2" s="12"/>
    </row>
    <row r="3" spans="1:3" x14ac:dyDescent="0.25">
      <c r="A3" s="15" t="s">
        <v>842</v>
      </c>
      <c r="B3" s="13"/>
      <c r="C3" s="12"/>
    </row>
    <row r="4" spans="1:3" x14ac:dyDescent="0.25">
      <c r="B4" s="13"/>
      <c r="C4" s="12"/>
    </row>
    <row r="5" spans="1:3" x14ac:dyDescent="0.25">
      <c r="B5" s="12" t="s">
        <v>0</v>
      </c>
    </row>
    <row r="6" spans="1:3" x14ac:dyDescent="0.25">
      <c r="B6" t="s">
        <v>543</v>
      </c>
    </row>
    <row r="7" spans="1:3" x14ac:dyDescent="0.25">
      <c r="B7" t="s">
        <v>545</v>
      </c>
    </row>
    <row r="8" spans="1:3" x14ac:dyDescent="0.25">
      <c r="B8" t="s">
        <v>544</v>
      </c>
    </row>
    <row r="9" spans="1:3" x14ac:dyDescent="0.25">
      <c r="B9" t="s">
        <v>546</v>
      </c>
    </row>
    <row r="10" spans="1:3" x14ac:dyDescent="0.25">
      <c r="B10" s="11" t="s">
        <v>547</v>
      </c>
    </row>
    <row r="11" spans="1:3" x14ac:dyDescent="0.25">
      <c r="B11" s="33" t="s">
        <v>548</v>
      </c>
      <c r="C11" t="s">
        <v>549</v>
      </c>
    </row>
    <row r="12" spans="1:3" x14ac:dyDescent="0.25">
      <c r="B12" s="33" t="s">
        <v>550</v>
      </c>
      <c r="C12" t="s">
        <v>551</v>
      </c>
    </row>
    <row r="13" spans="1:3" x14ac:dyDescent="0.25">
      <c r="C13" t="s">
        <v>552</v>
      </c>
    </row>
    <row r="14" spans="1:3" x14ac:dyDescent="0.25">
      <c r="B14" s="33" t="s">
        <v>553</v>
      </c>
      <c r="C14" t="s">
        <v>554</v>
      </c>
    </row>
    <row r="15" spans="1:3" x14ac:dyDescent="0.25">
      <c r="C15" t="s">
        <v>555</v>
      </c>
    </row>
    <row r="16" spans="1:3" x14ac:dyDescent="0.25">
      <c r="C16" t="s">
        <v>556</v>
      </c>
    </row>
    <row r="17" spans="2:10" x14ac:dyDescent="0.25">
      <c r="B17" s="11" t="s">
        <v>557</v>
      </c>
    </row>
    <row r="18" spans="2:10" x14ac:dyDescent="0.25">
      <c r="B18" s="33" t="s">
        <v>548</v>
      </c>
      <c r="C18" s="33" t="s">
        <v>558</v>
      </c>
    </row>
    <row r="19" spans="2:10" x14ac:dyDescent="0.25">
      <c r="C19" t="s">
        <v>559</v>
      </c>
    </row>
    <row r="20" spans="2:10" x14ac:dyDescent="0.25">
      <c r="B20" s="33" t="s">
        <v>550</v>
      </c>
      <c r="C20" t="s">
        <v>560</v>
      </c>
    </row>
    <row r="21" spans="2:10" x14ac:dyDescent="0.25">
      <c r="B21" s="33" t="str">
        <f>+B14</f>
        <v>(c)</v>
      </c>
      <c r="C21" t="s">
        <v>561</v>
      </c>
    </row>
    <row r="22" spans="2:10" x14ac:dyDescent="0.25">
      <c r="B22" s="33" t="s">
        <v>562</v>
      </c>
      <c r="C22" t="s">
        <v>563</v>
      </c>
    </row>
    <row r="23" spans="2:10" x14ac:dyDescent="0.25">
      <c r="C23" t="s">
        <v>564</v>
      </c>
    </row>
    <row r="24" spans="2:10" x14ac:dyDescent="0.25">
      <c r="B24" s="11" t="s">
        <v>565</v>
      </c>
    </row>
    <row r="25" spans="2:10" x14ac:dyDescent="0.25">
      <c r="C25" s="47" t="s">
        <v>566</v>
      </c>
      <c r="G25" s="27" t="s">
        <v>567</v>
      </c>
      <c r="J25" s="27" t="s">
        <v>568</v>
      </c>
    </row>
    <row r="26" spans="2:10" x14ac:dyDescent="0.25">
      <c r="C26" s="31" t="s">
        <v>569</v>
      </c>
      <c r="G26" s="2">
        <v>354000</v>
      </c>
      <c r="J26" s="2">
        <v>11800</v>
      </c>
    </row>
    <row r="27" spans="2:10" x14ac:dyDescent="0.25">
      <c r="C27" s="31" t="s">
        <v>570</v>
      </c>
      <c r="G27" s="2">
        <v>363000</v>
      </c>
      <c r="J27" s="2">
        <v>12100</v>
      </c>
    </row>
    <row r="28" spans="2:10" x14ac:dyDescent="0.25">
      <c r="C28" s="31" t="s">
        <v>571</v>
      </c>
      <c r="G28" s="2">
        <v>357000</v>
      </c>
      <c r="J28" s="2">
        <v>11900</v>
      </c>
    </row>
    <row r="29" spans="2:10" x14ac:dyDescent="0.25">
      <c r="C29" s="31" t="s">
        <v>572</v>
      </c>
      <c r="G29" s="2">
        <v>342000</v>
      </c>
      <c r="J29" s="2">
        <v>11400</v>
      </c>
    </row>
    <row r="30" spans="2:10" x14ac:dyDescent="0.25">
      <c r="C30" s="31" t="s">
        <v>573</v>
      </c>
      <c r="G30" s="2">
        <v>360000</v>
      </c>
      <c r="J30" s="2">
        <v>12000</v>
      </c>
    </row>
    <row r="31" spans="2:10" x14ac:dyDescent="0.25">
      <c r="C31" s="31" t="s">
        <v>574</v>
      </c>
      <c r="G31" s="2">
        <v>366000</v>
      </c>
      <c r="J31" s="2">
        <v>12200</v>
      </c>
    </row>
    <row r="33" spans="1:4" x14ac:dyDescent="0.25">
      <c r="C33" s="12" t="s">
        <v>575</v>
      </c>
    </row>
    <row r="35" spans="1:4" x14ac:dyDescent="0.25">
      <c r="A35" s="3" t="s">
        <v>1064</v>
      </c>
    </row>
    <row r="36" spans="1:4" x14ac:dyDescent="0.25">
      <c r="B36" t="s">
        <v>576</v>
      </c>
    </row>
    <row r="37" spans="1:4" x14ac:dyDescent="0.25">
      <c r="B37" s="18" t="s">
        <v>999</v>
      </c>
      <c r="C37" s="9">
        <v>292900</v>
      </c>
    </row>
    <row r="38" spans="1:4" x14ac:dyDescent="0.25">
      <c r="B38" s="18" t="s">
        <v>1000</v>
      </c>
      <c r="C38" s="9">
        <v>287379</v>
      </c>
    </row>
    <row r="39" spans="1:4" x14ac:dyDescent="0.25">
      <c r="B39" s="18" t="s">
        <v>1001</v>
      </c>
      <c r="C39" s="9">
        <v>294900</v>
      </c>
    </row>
    <row r="40" spans="1:4" x14ac:dyDescent="0.25">
      <c r="B40" s="18" t="s">
        <v>1002</v>
      </c>
      <c r="C40" s="9">
        <v>285379</v>
      </c>
    </row>
    <row r="41" spans="1:4" x14ac:dyDescent="0.25">
      <c r="B41" s="17"/>
    </row>
    <row r="43" spans="1:4" x14ac:dyDescent="0.25">
      <c r="A43" s="3" t="s">
        <v>1</v>
      </c>
    </row>
    <row r="44" spans="1:4" x14ac:dyDescent="0.25">
      <c r="B44" t="s">
        <v>577</v>
      </c>
    </row>
    <row r="45" spans="1:4" x14ac:dyDescent="0.25">
      <c r="B45" s="18" t="s">
        <v>999</v>
      </c>
      <c r="C45" s="9">
        <v>333876</v>
      </c>
    </row>
    <row r="46" spans="1:4" x14ac:dyDescent="0.25">
      <c r="B46" s="18" t="s">
        <v>1000</v>
      </c>
      <c r="C46" s="9">
        <v>355116</v>
      </c>
      <c r="D46" s="3"/>
    </row>
    <row r="47" spans="1:4" x14ac:dyDescent="0.25">
      <c r="B47" s="18" t="s">
        <v>1001</v>
      </c>
      <c r="C47" s="9">
        <v>340410</v>
      </c>
      <c r="D47" s="3"/>
    </row>
    <row r="48" spans="1:4" x14ac:dyDescent="0.25">
      <c r="B48" s="18" t="s">
        <v>1002</v>
      </c>
      <c r="C48" s="9">
        <v>355656</v>
      </c>
    </row>
    <row r="49" spans="1:9" x14ac:dyDescent="0.25">
      <c r="B49" s="17"/>
    </row>
    <row r="50" spans="1:9" x14ac:dyDescent="0.25">
      <c r="I50" s="15" t="s">
        <v>76</v>
      </c>
    </row>
    <row r="51" spans="1:9" x14ac:dyDescent="0.25">
      <c r="A51" s="15" t="s">
        <v>27</v>
      </c>
    </row>
    <row r="53" spans="1:9" x14ac:dyDescent="0.25">
      <c r="A53" s="15" t="s">
        <v>842</v>
      </c>
    </row>
    <row r="55" spans="1:9" x14ac:dyDescent="0.25">
      <c r="A55" s="3" t="s">
        <v>2</v>
      </c>
    </row>
    <row r="56" spans="1:9" x14ac:dyDescent="0.25">
      <c r="B56" t="s">
        <v>578</v>
      </c>
    </row>
    <row r="57" spans="1:9" x14ac:dyDescent="0.25">
      <c r="B57" s="18" t="s">
        <v>999</v>
      </c>
      <c r="C57" s="2">
        <v>15860</v>
      </c>
    </row>
    <row r="58" spans="1:9" x14ac:dyDescent="0.25">
      <c r="B58" s="18" t="s">
        <v>1000</v>
      </c>
      <c r="C58" s="2">
        <v>12260</v>
      </c>
    </row>
    <row r="59" spans="1:9" x14ac:dyDescent="0.25">
      <c r="B59" s="18" t="s">
        <v>1001</v>
      </c>
      <c r="C59" s="2">
        <v>12000</v>
      </c>
    </row>
    <row r="60" spans="1:9" x14ac:dyDescent="0.25">
      <c r="B60" s="18" t="s">
        <v>1002</v>
      </c>
      <c r="C60" s="2">
        <v>15600</v>
      </c>
    </row>
    <row r="61" spans="1:9" x14ac:dyDescent="0.25">
      <c r="B61" s="17"/>
    </row>
    <row r="63" spans="1:9" x14ac:dyDescent="0.25">
      <c r="B63" s="12" t="s">
        <v>3</v>
      </c>
    </row>
    <row r="64" spans="1:9" x14ac:dyDescent="0.25">
      <c r="B64" t="s">
        <v>579</v>
      </c>
    </row>
    <row r="65" spans="1:9" x14ac:dyDescent="0.25">
      <c r="H65" s="47" t="s">
        <v>580</v>
      </c>
      <c r="I65" s="27" t="s">
        <v>583</v>
      </c>
    </row>
    <row r="66" spans="1:9" x14ac:dyDescent="0.25">
      <c r="B66" t="s">
        <v>301</v>
      </c>
      <c r="H66" s="2">
        <v>296400</v>
      </c>
      <c r="I66" s="2">
        <v>300000</v>
      </c>
    </row>
    <row r="67" spans="1:9" x14ac:dyDescent="0.25">
      <c r="B67" t="s">
        <v>637</v>
      </c>
      <c r="H67" s="5">
        <v>203300</v>
      </c>
      <c r="I67" s="5">
        <v>200000</v>
      </c>
    </row>
    <row r="68" spans="1:9" ht="13.8" thickBot="1" x14ac:dyDescent="0.3">
      <c r="B68" t="s">
        <v>584</v>
      </c>
      <c r="H68" s="38">
        <f>+H66-H67</f>
        <v>93100</v>
      </c>
      <c r="I68" s="38">
        <f>+I66-I67</f>
        <v>100000</v>
      </c>
    </row>
    <row r="69" spans="1:9" ht="13.8" thickTop="1" x14ac:dyDescent="0.25"/>
    <row r="70" spans="1:9" x14ac:dyDescent="0.25">
      <c r="A70" s="3" t="s">
        <v>4</v>
      </c>
    </row>
    <row r="71" spans="1:9" x14ac:dyDescent="0.25">
      <c r="B71" t="s">
        <v>117</v>
      </c>
    </row>
    <row r="72" spans="1:9" x14ac:dyDescent="0.25">
      <c r="B72" t="s">
        <v>118</v>
      </c>
    </row>
    <row r="73" spans="1:9" x14ac:dyDescent="0.25">
      <c r="B73" s="18" t="s">
        <v>999</v>
      </c>
      <c r="C73" t="s">
        <v>585</v>
      </c>
    </row>
    <row r="74" spans="1:9" x14ac:dyDescent="0.25">
      <c r="B74" s="18" t="s">
        <v>1000</v>
      </c>
      <c r="C74" t="s">
        <v>586</v>
      </c>
    </row>
    <row r="75" spans="1:9" x14ac:dyDescent="0.25">
      <c r="B75" s="18" t="s">
        <v>1001</v>
      </c>
      <c r="C75" t="s">
        <v>587</v>
      </c>
    </row>
    <row r="76" spans="1:9" x14ac:dyDescent="0.25">
      <c r="B76" s="18" t="s">
        <v>1002</v>
      </c>
      <c r="C76" t="s">
        <v>588</v>
      </c>
    </row>
    <row r="77" spans="1:9" x14ac:dyDescent="0.25">
      <c r="B77" s="17"/>
    </row>
    <row r="79" spans="1:9" x14ac:dyDescent="0.25">
      <c r="A79" s="3" t="s">
        <v>5</v>
      </c>
    </row>
    <row r="80" spans="1:9" x14ac:dyDescent="0.25">
      <c r="B80" t="s">
        <v>117</v>
      </c>
    </row>
    <row r="81" spans="1:3" x14ac:dyDescent="0.25">
      <c r="B81" t="s">
        <v>119</v>
      </c>
    </row>
    <row r="82" spans="1:3" x14ac:dyDescent="0.25">
      <c r="B82" s="18" t="s">
        <v>999</v>
      </c>
      <c r="C82" t="s">
        <v>585</v>
      </c>
    </row>
    <row r="83" spans="1:3" x14ac:dyDescent="0.25">
      <c r="B83" s="18" t="s">
        <v>1000</v>
      </c>
      <c r="C83" t="s">
        <v>589</v>
      </c>
    </row>
    <row r="84" spans="1:3" x14ac:dyDescent="0.25">
      <c r="B84" s="18" t="s">
        <v>1001</v>
      </c>
      <c r="C84" t="s">
        <v>590</v>
      </c>
    </row>
    <row r="85" spans="1:3" x14ac:dyDescent="0.25">
      <c r="B85" s="18" t="s">
        <v>1002</v>
      </c>
      <c r="C85" t="s">
        <v>588</v>
      </c>
    </row>
    <row r="86" spans="1:3" x14ac:dyDescent="0.25">
      <c r="B86" s="17"/>
    </row>
    <row r="88" spans="1:3" x14ac:dyDescent="0.25">
      <c r="A88" s="3" t="s">
        <v>6</v>
      </c>
    </row>
    <row r="89" spans="1:3" x14ac:dyDescent="0.25">
      <c r="B89" t="s">
        <v>120</v>
      </c>
    </row>
    <row r="90" spans="1:3" x14ac:dyDescent="0.25">
      <c r="B90" t="s">
        <v>121</v>
      </c>
    </row>
    <row r="91" spans="1:3" x14ac:dyDescent="0.25">
      <c r="B91" s="18" t="s">
        <v>999</v>
      </c>
      <c r="C91" s="9">
        <v>15600</v>
      </c>
    </row>
    <row r="92" spans="1:3" x14ac:dyDescent="0.25">
      <c r="B92" s="18" t="s">
        <v>1000</v>
      </c>
      <c r="C92" s="9">
        <v>12000</v>
      </c>
    </row>
    <row r="93" spans="1:3" x14ac:dyDescent="0.25">
      <c r="B93" s="18" t="s">
        <v>1001</v>
      </c>
      <c r="C93" s="9">
        <v>11400</v>
      </c>
    </row>
    <row r="94" spans="1:3" x14ac:dyDescent="0.25">
      <c r="B94" s="18" t="s">
        <v>1002</v>
      </c>
      <c r="C94" s="9">
        <v>6900</v>
      </c>
    </row>
    <row r="95" spans="1:3" x14ac:dyDescent="0.25">
      <c r="B95" s="17"/>
    </row>
    <row r="98" spans="1:9" x14ac:dyDescent="0.25">
      <c r="I98" s="15" t="s">
        <v>77</v>
      </c>
    </row>
    <row r="99" spans="1:9" x14ac:dyDescent="0.25">
      <c r="A99" s="15" t="s">
        <v>27</v>
      </c>
    </row>
    <row r="101" spans="1:9" x14ac:dyDescent="0.25">
      <c r="A101" s="15" t="s">
        <v>842</v>
      </c>
    </row>
    <row r="103" spans="1:9" x14ac:dyDescent="0.25">
      <c r="A103" s="3" t="s">
        <v>7</v>
      </c>
    </row>
    <row r="104" spans="1:9" x14ac:dyDescent="0.25">
      <c r="B104" t="s">
        <v>122</v>
      </c>
    </row>
    <row r="105" spans="1:9" x14ac:dyDescent="0.25">
      <c r="B105" t="s">
        <v>123</v>
      </c>
    </row>
    <row r="106" spans="1:9" x14ac:dyDescent="0.25">
      <c r="B106" s="18" t="s">
        <v>999</v>
      </c>
      <c r="C106" s="9">
        <f>300000*0.07</f>
        <v>21000.000000000004</v>
      </c>
    </row>
    <row r="107" spans="1:9" x14ac:dyDescent="0.25">
      <c r="B107" s="18" t="s">
        <v>1000</v>
      </c>
      <c r="C107" s="9">
        <v>13300</v>
      </c>
    </row>
    <row r="108" spans="1:9" x14ac:dyDescent="0.25">
      <c r="B108" s="18" t="s">
        <v>1001</v>
      </c>
      <c r="C108" s="9">
        <f>203300*0.07</f>
        <v>14231.000000000002</v>
      </c>
    </row>
    <row r="109" spans="1:9" x14ac:dyDescent="0.25">
      <c r="B109" s="18" t="s">
        <v>1002</v>
      </c>
      <c r="C109" s="9" t="s">
        <v>115</v>
      </c>
    </row>
    <row r="110" spans="1:9" x14ac:dyDescent="0.25">
      <c r="B110" s="17"/>
    </row>
    <row r="112" spans="1:9" x14ac:dyDescent="0.25">
      <c r="A112" s="3" t="s">
        <v>8</v>
      </c>
    </row>
    <row r="113" spans="1:3" x14ac:dyDescent="0.25">
      <c r="B113" t="s">
        <v>116</v>
      </c>
    </row>
    <row r="114" spans="1:3" x14ac:dyDescent="0.25">
      <c r="B114" t="s">
        <v>124</v>
      </c>
    </row>
    <row r="115" spans="1:3" x14ac:dyDescent="0.25">
      <c r="B115" s="18" t="s">
        <v>999</v>
      </c>
      <c r="C115" t="s">
        <v>125</v>
      </c>
    </row>
    <row r="116" spans="1:3" x14ac:dyDescent="0.25">
      <c r="B116" s="18" t="s">
        <v>1000</v>
      </c>
      <c r="C116" t="s">
        <v>126</v>
      </c>
    </row>
    <row r="117" spans="1:3" x14ac:dyDescent="0.25">
      <c r="B117" s="18" t="s">
        <v>1001</v>
      </c>
      <c r="C117" t="s">
        <v>127</v>
      </c>
    </row>
    <row r="118" spans="1:3" x14ac:dyDescent="0.25">
      <c r="B118" s="18" t="s">
        <v>1002</v>
      </c>
      <c r="C118" t="s">
        <v>128</v>
      </c>
    </row>
    <row r="119" spans="1:3" x14ac:dyDescent="0.25">
      <c r="B119" s="17"/>
    </row>
    <row r="121" spans="1:3" x14ac:dyDescent="0.25">
      <c r="A121" s="3" t="s">
        <v>9</v>
      </c>
    </row>
    <row r="122" spans="1:3" x14ac:dyDescent="0.25">
      <c r="B122" t="s">
        <v>129</v>
      </c>
    </row>
    <row r="123" spans="1:3" x14ac:dyDescent="0.25">
      <c r="B123" t="s">
        <v>130</v>
      </c>
    </row>
    <row r="124" spans="1:3" x14ac:dyDescent="0.25">
      <c r="B124" s="18" t="s">
        <v>999</v>
      </c>
      <c r="C124" t="s">
        <v>131</v>
      </c>
    </row>
    <row r="125" spans="1:3" x14ac:dyDescent="0.25">
      <c r="B125" s="18" t="s">
        <v>1000</v>
      </c>
      <c r="C125" t="s">
        <v>132</v>
      </c>
    </row>
    <row r="126" spans="1:3" x14ac:dyDescent="0.25">
      <c r="B126" s="18" t="s">
        <v>1001</v>
      </c>
      <c r="C126" t="s">
        <v>133</v>
      </c>
    </row>
    <row r="127" spans="1:3" x14ac:dyDescent="0.25">
      <c r="B127" s="18"/>
      <c r="C127" t="s">
        <v>134</v>
      </c>
    </row>
    <row r="128" spans="1:3" x14ac:dyDescent="0.25">
      <c r="B128" s="18" t="s">
        <v>1002</v>
      </c>
      <c r="C128" t="s">
        <v>135</v>
      </c>
    </row>
    <row r="129" spans="1:10" x14ac:dyDescent="0.25">
      <c r="B129" s="17"/>
    </row>
    <row r="131" spans="1:10" x14ac:dyDescent="0.25">
      <c r="A131" s="3" t="s">
        <v>10</v>
      </c>
    </row>
    <row r="132" spans="1:10" x14ac:dyDescent="0.25">
      <c r="B132" t="s">
        <v>136</v>
      </c>
    </row>
    <row r="133" spans="1:10" x14ac:dyDescent="0.25">
      <c r="J133" s="27" t="s">
        <v>1016</v>
      </c>
    </row>
    <row r="134" spans="1:10" x14ac:dyDescent="0.25">
      <c r="B134" t="s">
        <v>301</v>
      </c>
      <c r="J134" s="2">
        <v>3000000</v>
      </c>
    </row>
    <row r="135" spans="1:10" x14ac:dyDescent="0.25">
      <c r="B135" t="s">
        <v>302</v>
      </c>
      <c r="J135" s="2">
        <v>2200000</v>
      </c>
    </row>
    <row r="136" spans="1:10" x14ac:dyDescent="0.25">
      <c r="B136" t="s">
        <v>137</v>
      </c>
      <c r="J136" s="2"/>
    </row>
    <row r="137" spans="1:10" x14ac:dyDescent="0.25">
      <c r="C137" t="s">
        <v>138</v>
      </c>
      <c r="J137" s="2">
        <v>500000</v>
      </c>
    </row>
    <row r="138" spans="1:10" x14ac:dyDescent="0.25">
      <c r="C138" t="s">
        <v>154</v>
      </c>
      <c r="J138" s="2">
        <v>600000</v>
      </c>
    </row>
    <row r="140" spans="1:10" x14ac:dyDescent="0.25">
      <c r="B140" t="s">
        <v>155</v>
      </c>
    </row>
    <row r="141" spans="1:10" x14ac:dyDescent="0.25">
      <c r="B141" t="s">
        <v>156</v>
      </c>
    </row>
    <row r="142" spans="1:10" x14ac:dyDescent="0.25">
      <c r="B142" s="18" t="s">
        <v>999</v>
      </c>
      <c r="C142" s="48">
        <v>4</v>
      </c>
    </row>
    <row r="143" spans="1:10" x14ac:dyDescent="0.25">
      <c r="B143" s="18" t="s">
        <v>1000</v>
      </c>
      <c r="C143" s="48">
        <v>3.67</v>
      </c>
      <c r="E143" s="3"/>
    </row>
    <row r="144" spans="1:10" x14ac:dyDescent="0.25">
      <c r="B144" s="18" t="s">
        <v>1001</v>
      </c>
      <c r="C144" s="48">
        <v>4.4000000000000004</v>
      </c>
      <c r="J144" s="48"/>
    </row>
    <row r="145" spans="2:9" x14ac:dyDescent="0.25">
      <c r="B145" s="18" t="s">
        <v>1002</v>
      </c>
      <c r="C145" s="48">
        <v>5.45</v>
      </c>
    </row>
    <row r="146" spans="2:9" x14ac:dyDescent="0.25">
      <c r="B146" s="17"/>
    </row>
    <row r="147" spans="2:9" x14ac:dyDescent="0.25">
      <c r="I147" s="15" t="s">
        <v>78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50" max="9" man="1"/>
    <brk id="98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4"/>
  <sheetViews>
    <sheetView topLeftCell="A299" zoomScaleNormal="100" workbookViewId="0">
      <selection activeCell="A248" sqref="A248:I309"/>
    </sheetView>
  </sheetViews>
  <sheetFormatPr defaultRowHeight="13.2" x14ac:dyDescent="0.25"/>
  <cols>
    <col min="1" max="1" width="4.44140625" customWidth="1"/>
    <col min="2" max="2" width="5" customWidth="1"/>
    <col min="3" max="3" width="12.44140625" customWidth="1"/>
    <col min="4" max="4" width="9.6640625" customWidth="1"/>
    <col min="6" max="6" width="10.109375" customWidth="1"/>
    <col min="7" max="7" width="10" customWidth="1"/>
    <col min="8" max="8" width="11.5546875" customWidth="1"/>
    <col min="9" max="9" width="12.44140625" customWidth="1"/>
  </cols>
  <sheetData>
    <row r="1" spans="1:10" x14ac:dyDescent="0.25">
      <c r="A1" s="15" t="s">
        <v>29</v>
      </c>
    </row>
    <row r="3" spans="1:10" x14ac:dyDescent="0.25">
      <c r="A3" s="15" t="s">
        <v>12</v>
      </c>
      <c r="H3" s="2"/>
      <c r="I3" s="3"/>
    </row>
    <row r="4" spans="1:10" x14ac:dyDescent="0.25">
      <c r="A4" s="15"/>
      <c r="H4" s="2"/>
      <c r="I4" s="3"/>
    </row>
    <row r="5" spans="1:10" x14ac:dyDescent="0.25">
      <c r="A5" s="15"/>
      <c r="H5" s="2"/>
      <c r="I5" s="3"/>
    </row>
    <row r="6" spans="1:10" ht="15.6" x14ac:dyDescent="0.3">
      <c r="A6" s="65" t="s">
        <v>357</v>
      </c>
      <c r="B6" s="65"/>
      <c r="C6" s="65"/>
      <c r="D6" s="65"/>
      <c r="E6" s="65"/>
      <c r="F6" s="1"/>
      <c r="G6" s="1"/>
    </row>
    <row r="7" spans="1:10" ht="15.6" x14ac:dyDescent="0.3">
      <c r="A7" s="65" t="s">
        <v>358</v>
      </c>
      <c r="B7" s="65"/>
      <c r="C7" s="65"/>
      <c r="D7" s="65"/>
      <c r="E7" s="65"/>
      <c r="F7" s="1"/>
      <c r="G7" s="1"/>
    </row>
    <row r="8" spans="1:10" ht="15.6" x14ac:dyDescent="0.3">
      <c r="A8" s="65" t="s">
        <v>359</v>
      </c>
      <c r="H8" s="2"/>
      <c r="I8" s="3"/>
    </row>
    <row r="9" spans="1:10" x14ac:dyDescent="0.25">
      <c r="A9" s="15"/>
      <c r="H9" s="2"/>
      <c r="I9" s="3"/>
    </row>
    <row r="10" spans="1:10" x14ac:dyDescent="0.25">
      <c r="H10" s="2"/>
      <c r="I10" s="2"/>
    </row>
    <row r="11" spans="1:10" x14ac:dyDescent="0.25">
      <c r="A11" s="3" t="s">
        <v>13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A12" s="17"/>
      <c r="B12" s="3" t="s">
        <v>847</v>
      </c>
      <c r="C12" s="17"/>
      <c r="D12" s="17"/>
      <c r="E12" s="17"/>
      <c r="F12" s="17"/>
      <c r="G12" s="17"/>
      <c r="H12" s="17"/>
      <c r="I12" s="17"/>
      <c r="J12" s="17"/>
    </row>
    <row r="13" spans="1:10" x14ac:dyDescent="0.25">
      <c r="A13" s="17"/>
      <c r="B13" s="18" t="s">
        <v>1009</v>
      </c>
      <c r="C13" s="17" t="s">
        <v>843</v>
      </c>
      <c r="D13" s="17"/>
      <c r="E13" s="17"/>
      <c r="F13" s="17"/>
      <c r="G13" s="17"/>
      <c r="H13" s="17"/>
      <c r="I13" s="17"/>
      <c r="J13" s="17"/>
    </row>
    <row r="14" spans="1:10" x14ac:dyDescent="0.25">
      <c r="A14" s="17"/>
      <c r="B14" s="18" t="s">
        <v>1017</v>
      </c>
      <c r="C14" s="17" t="s">
        <v>846</v>
      </c>
      <c r="D14" s="17"/>
      <c r="E14" s="17"/>
      <c r="F14" s="17"/>
      <c r="G14" s="17"/>
      <c r="H14" s="17"/>
      <c r="I14" s="17"/>
      <c r="J14" s="17"/>
    </row>
    <row r="15" spans="1:10" x14ac:dyDescent="0.25">
      <c r="A15" s="17"/>
      <c r="B15" s="18" t="s">
        <v>1020</v>
      </c>
      <c r="C15" s="17" t="s">
        <v>844</v>
      </c>
      <c r="D15" s="17"/>
      <c r="E15" s="17"/>
      <c r="F15" s="17"/>
      <c r="G15" s="17"/>
      <c r="H15" s="17"/>
      <c r="I15" s="17"/>
      <c r="J15" s="17"/>
    </row>
    <row r="16" spans="1:10" x14ac:dyDescent="0.25">
      <c r="A16" s="17"/>
      <c r="B16" s="18" t="s">
        <v>1022</v>
      </c>
      <c r="C16" s="17" t="s">
        <v>845</v>
      </c>
      <c r="D16" s="17"/>
      <c r="E16" s="17"/>
      <c r="F16" s="17"/>
      <c r="G16" s="17"/>
      <c r="H16" s="17"/>
      <c r="I16" s="17"/>
      <c r="J16" s="17"/>
    </row>
    <row r="17" spans="1:10" x14ac:dyDescent="0.25">
      <c r="A17" s="17"/>
      <c r="B17" s="18" t="s">
        <v>1026</v>
      </c>
      <c r="C17" s="17" t="s">
        <v>848</v>
      </c>
      <c r="D17" s="17"/>
      <c r="E17" s="17"/>
      <c r="F17" s="17"/>
      <c r="G17" s="17"/>
      <c r="H17" s="17"/>
      <c r="I17" s="17"/>
      <c r="J17" s="17"/>
    </row>
    <row r="18" spans="1:10" x14ac:dyDescent="0.25">
      <c r="A18" s="17"/>
      <c r="B18" s="18" t="s">
        <v>841</v>
      </c>
      <c r="C18" s="17" t="s">
        <v>849</v>
      </c>
      <c r="D18" s="17"/>
      <c r="E18" s="17"/>
      <c r="F18" s="17"/>
      <c r="G18" s="17"/>
      <c r="H18" s="17"/>
      <c r="I18" s="17"/>
      <c r="J18" s="17"/>
    </row>
    <row r="19" spans="1:10" x14ac:dyDescent="0.25">
      <c r="A19" s="17"/>
      <c r="B19" s="3" t="s">
        <v>850</v>
      </c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17"/>
      <c r="B20" s="18" t="s">
        <v>999</v>
      </c>
      <c r="C20" s="17" t="s">
        <v>852</v>
      </c>
      <c r="D20" s="17"/>
      <c r="E20" s="17"/>
      <c r="F20" s="17"/>
      <c r="G20" s="17"/>
      <c r="H20" s="17"/>
      <c r="I20" s="17"/>
      <c r="J20" s="17"/>
    </row>
    <row r="21" spans="1:10" x14ac:dyDescent="0.25">
      <c r="A21" s="17"/>
      <c r="B21" s="18" t="s">
        <v>1000</v>
      </c>
      <c r="C21" s="17" t="s">
        <v>851</v>
      </c>
      <c r="D21" s="17"/>
      <c r="E21" s="17"/>
      <c r="F21" s="17"/>
      <c r="G21" s="17"/>
      <c r="H21" s="17"/>
      <c r="I21" s="17"/>
      <c r="J21" s="17"/>
    </row>
    <row r="22" spans="1:10" x14ac:dyDescent="0.25">
      <c r="A22" s="17"/>
      <c r="B22" s="18" t="s">
        <v>1001</v>
      </c>
      <c r="C22" s="17" t="s">
        <v>853</v>
      </c>
      <c r="D22" s="17"/>
      <c r="E22" s="17"/>
      <c r="F22" s="17"/>
      <c r="G22" s="17"/>
      <c r="H22" s="17"/>
      <c r="I22" s="17"/>
      <c r="J22" s="17"/>
    </row>
    <row r="23" spans="1:10" x14ac:dyDescent="0.25">
      <c r="A23" s="17"/>
      <c r="B23" s="18" t="s">
        <v>1002</v>
      </c>
      <c r="C23" s="19" t="s">
        <v>854</v>
      </c>
      <c r="D23" s="17"/>
      <c r="E23" s="17"/>
      <c r="F23" s="17"/>
      <c r="G23" s="17"/>
      <c r="H23" s="17"/>
      <c r="I23" s="17"/>
      <c r="J23" s="17"/>
    </row>
    <row r="24" spans="1:1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x14ac:dyDescent="0.25">
      <c r="A26" s="15" t="s">
        <v>14</v>
      </c>
    </row>
    <row r="27" spans="1:10" x14ac:dyDescent="0.25">
      <c r="B27" s="15" t="s">
        <v>896</v>
      </c>
    </row>
    <row r="28" spans="1:10" x14ac:dyDescent="0.25">
      <c r="B28" s="18" t="s">
        <v>999</v>
      </c>
      <c r="C28" t="s">
        <v>897</v>
      </c>
    </row>
    <row r="29" spans="1:10" x14ac:dyDescent="0.25">
      <c r="B29" s="18" t="s">
        <v>1000</v>
      </c>
      <c r="C29" t="s">
        <v>898</v>
      </c>
    </row>
    <row r="30" spans="1:10" x14ac:dyDescent="0.25">
      <c r="B30" s="18" t="s">
        <v>1001</v>
      </c>
      <c r="C30" t="s">
        <v>899</v>
      </c>
    </row>
    <row r="31" spans="1:10" x14ac:dyDescent="0.25">
      <c r="B31" s="18" t="s">
        <v>1002</v>
      </c>
      <c r="C31" t="s">
        <v>900</v>
      </c>
    </row>
    <row r="34" spans="1:8" x14ac:dyDescent="0.25">
      <c r="A34" s="15" t="s">
        <v>15</v>
      </c>
    </row>
    <row r="35" spans="1:8" x14ac:dyDescent="0.25">
      <c r="B35" s="15" t="s">
        <v>901</v>
      </c>
    </row>
    <row r="36" spans="1:8" x14ac:dyDescent="0.25">
      <c r="B36" s="15" t="s">
        <v>902</v>
      </c>
    </row>
    <row r="37" spans="1:8" x14ac:dyDescent="0.25">
      <c r="B37" s="18" t="s">
        <v>999</v>
      </c>
      <c r="C37" t="s">
        <v>903</v>
      </c>
    </row>
    <row r="38" spans="1:8" x14ac:dyDescent="0.25">
      <c r="B38" s="18" t="s">
        <v>1000</v>
      </c>
      <c r="C38" t="s">
        <v>904</v>
      </c>
    </row>
    <row r="39" spans="1:8" x14ac:dyDescent="0.25">
      <c r="C39" t="s">
        <v>905</v>
      </c>
    </row>
    <row r="40" spans="1:8" x14ac:dyDescent="0.25">
      <c r="B40" s="18" t="s">
        <v>1001</v>
      </c>
      <c r="C40" t="s">
        <v>906</v>
      </c>
    </row>
    <row r="41" spans="1:8" x14ac:dyDescent="0.25">
      <c r="B41" s="18" t="s">
        <v>1002</v>
      </c>
      <c r="C41" t="s">
        <v>907</v>
      </c>
    </row>
    <row r="42" spans="1:8" x14ac:dyDescent="0.25">
      <c r="H42" s="15" t="s">
        <v>79</v>
      </c>
    </row>
    <row r="43" spans="1:8" x14ac:dyDescent="0.25">
      <c r="A43" s="15" t="s">
        <v>29</v>
      </c>
    </row>
    <row r="44" spans="1:8" x14ac:dyDescent="0.25">
      <c r="B44" s="29"/>
    </row>
    <row r="45" spans="1:8" x14ac:dyDescent="0.25">
      <c r="A45" s="15" t="s">
        <v>12</v>
      </c>
      <c r="B45" s="29"/>
    </row>
    <row r="46" spans="1:8" x14ac:dyDescent="0.25">
      <c r="A46" s="15"/>
      <c r="B46" s="29"/>
    </row>
    <row r="47" spans="1:8" x14ac:dyDescent="0.25">
      <c r="A47" s="15" t="s">
        <v>17</v>
      </c>
    </row>
    <row r="48" spans="1:8" x14ac:dyDescent="0.25">
      <c r="B48" t="s">
        <v>21</v>
      </c>
    </row>
    <row r="49" spans="1:6" x14ac:dyDescent="0.25">
      <c r="B49" t="s">
        <v>912</v>
      </c>
    </row>
    <row r="50" spans="1:6" x14ac:dyDescent="0.25">
      <c r="B50" t="s">
        <v>913</v>
      </c>
    </row>
    <row r="51" spans="1:6" x14ac:dyDescent="0.25">
      <c r="B51" t="s">
        <v>914</v>
      </c>
    </row>
    <row r="52" spans="1:6" x14ac:dyDescent="0.25">
      <c r="B52" t="s">
        <v>915</v>
      </c>
    </row>
    <row r="53" spans="1:6" x14ac:dyDescent="0.25">
      <c r="B53" s="11" t="s">
        <v>788</v>
      </c>
    </row>
    <row r="54" spans="1:6" x14ac:dyDescent="0.25">
      <c r="B54" s="30" t="s">
        <v>908</v>
      </c>
      <c r="C54" t="s">
        <v>916</v>
      </c>
    </row>
    <row r="55" spans="1:6" x14ac:dyDescent="0.25">
      <c r="B55" s="30" t="s">
        <v>909</v>
      </c>
      <c r="C55" t="s">
        <v>106</v>
      </c>
    </row>
    <row r="56" spans="1:6" x14ac:dyDescent="0.25">
      <c r="B56" s="30" t="s">
        <v>910</v>
      </c>
      <c r="C56" t="s">
        <v>107</v>
      </c>
      <c r="F56" s="32"/>
    </row>
    <row r="57" spans="1:6" x14ac:dyDescent="0.25">
      <c r="B57" s="30" t="s">
        <v>911</v>
      </c>
      <c r="C57" t="s">
        <v>108</v>
      </c>
    </row>
    <row r="58" spans="1:6" x14ac:dyDescent="0.25">
      <c r="B58" s="29"/>
    </row>
    <row r="60" spans="1:6" x14ac:dyDescent="0.25">
      <c r="A60" s="15" t="s">
        <v>16</v>
      </c>
    </row>
    <row r="61" spans="1:6" x14ac:dyDescent="0.25">
      <c r="B61" t="s">
        <v>22</v>
      </c>
    </row>
    <row r="62" spans="1:6" x14ac:dyDescent="0.25">
      <c r="B62" t="s">
        <v>109</v>
      </c>
    </row>
    <row r="63" spans="1:6" x14ac:dyDescent="0.25">
      <c r="B63" t="s">
        <v>789</v>
      </c>
    </row>
    <row r="64" spans="1:6" x14ac:dyDescent="0.25">
      <c r="B64" s="30" t="s">
        <v>908</v>
      </c>
      <c r="C64" t="s">
        <v>110</v>
      </c>
    </row>
    <row r="65" spans="1:3" x14ac:dyDescent="0.25">
      <c r="B65" s="30" t="s">
        <v>909</v>
      </c>
      <c r="C65" t="s">
        <v>111</v>
      </c>
    </row>
    <row r="66" spans="1:3" x14ac:dyDescent="0.25">
      <c r="B66" s="30" t="s">
        <v>910</v>
      </c>
      <c r="C66" t="s">
        <v>112</v>
      </c>
    </row>
    <row r="67" spans="1:3" x14ac:dyDescent="0.25">
      <c r="B67" s="30" t="s">
        <v>911</v>
      </c>
      <c r="C67" t="s">
        <v>113</v>
      </c>
    </row>
    <row r="68" spans="1:3" x14ac:dyDescent="0.25">
      <c r="B68" s="29"/>
    </row>
    <row r="69" spans="1:3" x14ac:dyDescent="0.25">
      <c r="B69" s="29"/>
    </row>
    <row r="70" spans="1:3" x14ac:dyDescent="0.25">
      <c r="A70" s="15" t="s">
        <v>18</v>
      </c>
    </row>
    <row r="71" spans="1:3" x14ac:dyDescent="0.25">
      <c r="B71" t="s">
        <v>23</v>
      </c>
    </row>
    <row r="72" spans="1:3" x14ac:dyDescent="0.25">
      <c r="B72" t="s">
        <v>790</v>
      </c>
    </row>
    <row r="73" spans="1:3" x14ac:dyDescent="0.25">
      <c r="B73" t="s">
        <v>791</v>
      </c>
    </row>
    <row r="74" spans="1:3" x14ac:dyDescent="0.25">
      <c r="B74" t="s">
        <v>792</v>
      </c>
    </row>
    <row r="75" spans="1:3" x14ac:dyDescent="0.25">
      <c r="B75" t="s">
        <v>794</v>
      </c>
    </row>
    <row r="76" spans="1:3" x14ac:dyDescent="0.25">
      <c r="B76" t="s">
        <v>793</v>
      </c>
    </row>
    <row r="77" spans="1:3" x14ac:dyDescent="0.25">
      <c r="B77" s="30" t="s">
        <v>908</v>
      </c>
      <c r="C77" t="s">
        <v>796</v>
      </c>
    </row>
    <row r="78" spans="1:3" x14ac:dyDescent="0.25">
      <c r="B78" s="30" t="s">
        <v>909</v>
      </c>
      <c r="C78" t="s">
        <v>114</v>
      </c>
    </row>
    <row r="79" spans="1:3" x14ac:dyDescent="0.25">
      <c r="B79" s="30" t="s">
        <v>910</v>
      </c>
      <c r="C79" t="s">
        <v>795</v>
      </c>
    </row>
    <row r="80" spans="1:3" x14ac:dyDescent="0.25">
      <c r="B80" s="30" t="s">
        <v>911</v>
      </c>
      <c r="C80" t="s">
        <v>797</v>
      </c>
    </row>
    <row r="83" spans="1:8" x14ac:dyDescent="0.25">
      <c r="A83" s="15" t="s">
        <v>19</v>
      </c>
    </row>
    <row r="84" spans="1:8" x14ac:dyDescent="0.25">
      <c r="B84" t="s">
        <v>462</v>
      </c>
    </row>
    <row r="85" spans="1:8" x14ac:dyDescent="0.25">
      <c r="B85" t="s">
        <v>463</v>
      </c>
    </row>
    <row r="86" spans="1:8" x14ac:dyDescent="0.25">
      <c r="B86" s="34" t="s">
        <v>999</v>
      </c>
      <c r="C86" t="s">
        <v>464</v>
      </c>
    </row>
    <row r="87" spans="1:8" x14ac:dyDescent="0.25">
      <c r="B87" s="30"/>
      <c r="C87" t="s">
        <v>465</v>
      </c>
    </row>
    <row r="88" spans="1:8" x14ac:dyDescent="0.25">
      <c r="B88" s="34" t="s">
        <v>1000</v>
      </c>
      <c r="C88" t="s">
        <v>467</v>
      </c>
    </row>
    <row r="89" spans="1:8" x14ac:dyDescent="0.25">
      <c r="B89" s="30"/>
      <c r="C89" t="s">
        <v>956</v>
      </c>
    </row>
    <row r="90" spans="1:8" x14ac:dyDescent="0.25">
      <c r="B90" s="30"/>
      <c r="C90" t="s">
        <v>731</v>
      </c>
    </row>
    <row r="91" spans="1:8" x14ac:dyDescent="0.25">
      <c r="B91" s="34" t="s">
        <v>1001</v>
      </c>
      <c r="C91" t="s">
        <v>466</v>
      </c>
    </row>
    <row r="92" spans="1:8" x14ac:dyDescent="0.25">
      <c r="B92" s="30"/>
      <c r="C92" t="s">
        <v>465</v>
      </c>
    </row>
    <row r="93" spans="1:8" x14ac:dyDescent="0.25">
      <c r="B93" s="34" t="s">
        <v>1002</v>
      </c>
      <c r="C93" t="s">
        <v>732</v>
      </c>
    </row>
    <row r="94" spans="1:8" x14ac:dyDescent="0.25">
      <c r="B94" s="30"/>
      <c r="C94" t="s">
        <v>733</v>
      </c>
    </row>
    <row r="95" spans="1:8" x14ac:dyDescent="0.25">
      <c r="B95" s="29"/>
      <c r="H95" s="15" t="s">
        <v>80</v>
      </c>
    </row>
    <row r="96" spans="1:8" x14ac:dyDescent="0.25">
      <c r="A96" s="15" t="s">
        <v>29</v>
      </c>
    </row>
    <row r="97" spans="1:3" x14ac:dyDescent="0.25">
      <c r="B97" s="29"/>
    </row>
    <row r="98" spans="1:3" x14ac:dyDescent="0.25">
      <c r="A98" s="15" t="s">
        <v>12</v>
      </c>
      <c r="B98" s="29"/>
    </row>
    <row r="100" spans="1:3" x14ac:dyDescent="0.25">
      <c r="A100" s="15" t="s">
        <v>20</v>
      </c>
    </row>
    <row r="101" spans="1:3" x14ac:dyDescent="0.25">
      <c r="A101" s="15"/>
      <c r="B101" t="s">
        <v>875</v>
      </c>
    </row>
    <row r="102" spans="1:3" x14ac:dyDescent="0.25">
      <c r="A102" s="15"/>
      <c r="B102" t="s">
        <v>876</v>
      </c>
    </row>
    <row r="103" spans="1:3" x14ac:dyDescent="0.25">
      <c r="A103" s="15"/>
      <c r="B103" t="s">
        <v>877</v>
      </c>
    </row>
    <row r="104" spans="1:3" x14ac:dyDescent="0.25">
      <c r="A104" s="15"/>
      <c r="B104" s="34">
        <v>1</v>
      </c>
      <c r="C104" t="s">
        <v>878</v>
      </c>
    </row>
    <row r="105" spans="1:3" x14ac:dyDescent="0.25">
      <c r="A105" s="15"/>
      <c r="B105" s="34">
        <v>2</v>
      </c>
      <c r="C105" t="s">
        <v>892</v>
      </c>
    </row>
    <row r="106" spans="1:3" x14ac:dyDescent="0.25">
      <c r="A106" s="15"/>
      <c r="B106" s="34">
        <v>3</v>
      </c>
      <c r="C106" t="s">
        <v>879</v>
      </c>
    </row>
    <row r="107" spans="1:3" x14ac:dyDescent="0.25">
      <c r="A107" s="15"/>
      <c r="B107" s="34">
        <v>4</v>
      </c>
      <c r="C107" t="s">
        <v>880</v>
      </c>
    </row>
    <row r="108" spans="1:3" x14ac:dyDescent="0.25">
      <c r="A108" s="15"/>
      <c r="B108" s="34">
        <v>5</v>
      </c>
      <c r="C108" t="s">
        <v>881</v>
      </c>
    </row>
    <row r="109" spans="1:3" x14ac:dyDescent="0.25">
      <c r="A109" s="15"/>
      <c r="B109" s="34">
        <v>6</v>
      </c>
      <c r="C109" t="s">
        <v>882</v>
      </c>
    </row>
    <row r="110" spans="1:3" x14ac:dyDescent="0.25">
      <c r="A110" s="15"/>
      <c r="B110" s="34">
        <v>7</v>
      </c>
      <c r="C110" t="s">
        <v>883</v>
      </c>
    </row>
    <row r="111" spans="1:3" x14ac:dyDescent="0.25">
      <c r="A111" s="15"/>
      <c r="B111" s="34">
        <v>8</v>
      </c>
      <c r="C111" t="s">
        <v>884</v>
      </c>
    </row>
    <row r="112" spans="1:3" x14ac:dyDescent="0.25">
      <c r="A112" s="15"/>
      <c r="B112" s="34">
        <v>9</v>
      </c>
      <c r="C112" t="s">
        <v>885</v>
      </c>
    </row>
    <row r="113" spans="1:9" x14ac:dyDescent="0.25">
      <c r="A113" s="15"/>
      <c r="B113" s="34">
        <v>10</v>
      </c>
      <c r="C113" t="s">
        <v>886</v>
      </c>
    </row>
    <row r="114" spans="1:9" x14ac:dyDescent="0.25">
      <c r="A114" s="15"/>
      <c r="B114" s="34">
        <v>11</v>
      </c>
      <c r="C114" t="s">
        <v>887</v>
      </c>
    </row>
    <row r="115" spans="1:9" x14ac:dyDescent="0.25">
      <c r="A115" s="15"/>
      <c r="B115" s="34">
        <v>12</v>
      </c>
      <c r="C115" t="s">
        <v>888</v>
      </c>
    </row>
    <row r="116" spans="1:9" x14ac:dyDescent="0.25">
      <c r="A116" s="15"/>
      <c r="B116" s="34">
        <v>13</v>
      </c>
      <c r="C116" t="s">
        <v>889</v>
      </c>
    </row>
    <row r="117" spans="1:9" x14ac:dyDescent="0.25">
      <c r="A117" s="15"/>
      <c r="B117" s="34">
        <v>14</v>
      </c>
      <c r="C117" t="s">
        <v>890</v>
      </c>
    </row>
    <row r="118" spans="1:9" x14ac:dyDescent="0.25">
      <c r="A118" s="15"/>
      <c r="B118" s="34">
        <v>15</v>
      </c>
      <c r="C118" t="s">
        <v>891</v>
      </c>
    </row>
    <row r="119" spans="1:9" x14ac:dyDescent="0.25">
      <c r="A119" s="15"/>
      <c r="B119" s="43" t="s">
        <v>495</v>
      </c>
    </row>
    <row r="120" spans="1:9" x14ac:dyDescent="0.25">
      <c r="A120" s="15"/>
      <c r="B120" s="34" t="s">
        <v>999</v>
      </c>
      <c r="C120" t="s">
        <v>893</v>
      </c>
    </row>
    <row r="121" spans="1:9" x14ac:dyDescent="0.25">
      <c r="A121" s="15"/>
      <c r="B121" s="34" t="s">
        <v>1000</v>
      </c>
      <c r="C121" t="s">
        <v>894</v>
      </c>
    </row>
    <row r="122" spans="1:9" x14ac:dyDescent="0.25">
      <c r="A122" s="15"/>
      <c r="B122" s="34" t="s">
        <v>1001</v>
      </c>
      <c r="C122" t="s">
        <v>895</v>
      </c>
    </row>
    <row r="123" spans="1:9" x14ac:dyDescent="0.25">
      <c r="A123" s="15"/>
      <c r="B123" s="34" t="s">
        <v>1002</v>
      </c>
      <c r="C123" t="s">
        <v>496</v>
      </c>
    </row>
    <row r="124" spans="1:9" x14ac:dyDescent="0.25">
      <c r="A124" s="15"/>
      <c r="B124" s="34"/>
    </row>
    <row r="125" spans="1:9" x14ac:dyDescent="0.25">
      <c r="H125" s="2"/>
      <c r="I125" s="2"/>
    </row>
    <row r="126" spans="1:9" x14ac:dyDescent="0.25">
      <c r="H126" s="2"/>
      <c r="I126" s="2"/>
    </row>
    <row r="127" spans="1:9" x14ac:dyDescent="0.25">
      <c r="H127" s="2"/>
      <c r="I127" s="2"/>
    </row>
    <row r="128" spans="1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1:9" x14ac:dyDescent="0.25">
      <c r="H145" s="2"/>
      <c r="I145" s="2"/>
    </row>
    <row r="146" spans="1:9" x14ac:dyDescent="0.25">
      <c r="H146" s="15" t="s">
        <v>81</v>
      </c>
      <c r="I146" s="2"/>
    </row>
    <row r="147" spans="1:9" x14ac:dyDescent="0.25">
      <c r="A147" s="15" t="s">
        <v>29</v>
      </c>
      <c r="H147" s="2"/>
      <c r="I147" s="2"/>
    </row>
    <row r="148" spans="1:9" x14ac:dyDescent="0.25">
      <c r="H148" s="2"/>
      <c r="I148" s="2"/>
    </row>
    <row r="149" spans="1:9" x14ac:dyDescent="0.25">
      <c r="A149" s="15" t="s">
        <v>12</v>
      </c>
      <c r="H149" s="2"/>
      <c r="I149" s="2"/>
    </row>
    <row r="150" spans="1:9" x14ac:dyDescent="0.25">
      <c r="H150" s="2"/>
      <c r="I150" s="2"/>
    </row>
    <row r="151" spans="1:9" x14ac:dyDescent="0.25">
      <c r="A151" s="15" t="s">
        <v>244</v>
      </c>
      <c r="I151" s="6" t="s">
        <v>328</v>
      </c>
    </row>
    <row r="152" spans="1:9" x14ac:dyDescent="0.25">
      <c r="H152" s="2"/>
      <c r="I152" s="2"/>
    </row>
    <row r="153" spans="1:9" x14ac:dyDescent="0.25">
      <c r="A153" t="s">
        <v>639</v>
      </c>
    </row>
    <row r="154" spans="1:9" x14ac:dyDescent="0.25">
      <c r="A154" t="s">
        <v>640</v>
      </c>
    </row>
    <row r="156" spans="1:9" x14ac:dyDescent="0.25">
      <c r="A156" s="15" t="s">
        <v>245</v>
      </c>
    </row>
    <row r="157" spans="1:9" x14ac:dyDescent="0.25">
      <c r="A157" s="15" t="s">
        <v>855</v>
      </c>
    </row>
    <row r="158" spans="1:9" x14ac:dyDescent="0.25">
      <c r="A158" s="15" t="s">
        <v>280</v>
      </c>
      <c r="G158" s="47" t="s">
        <v>583</v>
      </c>
      <c r="I158" s="27" t="s">
        <v>638</v>
      </c>
    </row>
    <row r="159" spans="1:9" x14ac:dyDescent="0.25">
      <c r="A159" s="20" t="s">
        <v>281</v>
      </c>
      <c r="E159" s="21"/>
      <c r="G159" s="21"/>
    </row>
    <row r="160" spans="1:9" x14ac:dyDescent="0.25">
      <c r="A160" s="20" t="s">
        <v>282</v>
      </c>
      <c r="E160" s="21"/>
      <c r="G160" s="21">
        <f>+G161+G162</f>
        <v>1940</v>
      </c>
      <c r="I160" s="21">
        <f>+I161+I162</f>
        <v>1570</v>
      </c>
    </row>
    <row r="161" spans="1:9" x14ac:dyDescent="0.25">
      <c r="A161" t="s">
        <v>283</v>
      </c>
      <c r="G161" s="49">
        <v>2080</v>
      </c>
      <c r="I161" s="49">
        <v>1780</v>
      </c>
    </row>
    <row r="162" spans="1:9" x14ac:dyDescent="0.25">
      <c r="A162" s="22" t="s">
        <v>284</v>
      </c>
      <c r="G162" s="50">
        <v>-140</v>
      </c>
      <c r="I162" s="50">
        <v>-210</v>
      </c>
    </row>
    <row r="163" spans="1:9" x14ac:dyDescent="0.25">
      <c r="A163" s="20" t="s">
        <v>285</v>
      </c>
      <c r="E163" s="2"/>
      <c r="G163" s="2">
        <f>SUM(G164:G167)</f>
        <v>820</v>
      </c>
      <c r="I163" s="2">
        <f>SUM(I164:I167)</f>
        <v>790</v>
      </c>
    </row>
    <row r="164" spans="1:9" x14ac:dyDescent="0.25">
      <c r="A164" t="s">
        <v>286</v>
      </c>
      <c r="G164" s="49">
        <v>254</v>
      </c>
      <c r="I164" s="49">
        <v>164</v>
      </c>
    </row>
    <row r="165" spans="1:9" x14ac:dyDescent="0.25">
      <c r="A165" t="s">
        <v>287</v>
      </c>
      <c r="G165" s="51">
        <v>418</v>
      </c>
      <c r="I165" s="51">
        <v>252</v>
      </c>
    </row>
    <row r="166" spans="1:9" x14ac:dyDescent="0.25">
      <c r="A166" t="s">
        <v>288</v>
      </c>
      <c r="G166" s="51">
        <v>118</v>
      </c>
      <c r="I166" s="51">
        <v>84</v>
      </c>
    </row>
    <row r="167" spans="1:9" x14ac:dyDescent="0.25">
      <c r="A167" t="s">
        <v>289</v>
      </c>
      <c r="G167" s="52">
        <v>30</v>
      </c>
      <c r="I167" s="52">
        <v>290</v>
      </c>
    </row>
    <row r="168" spans="1:9" ht="13.8" thickBot="1" x14ac:dyDescent="0.3">
      <c r="G168" s="24">
        <f>+G160+G163</f>
        <v>2760</v>
      </c>
      <c r="I168" s="24">
        <f>+I160+I163</f>
        <v>2360</v>
      </c>
    </row>
    <row r="169" spans="1:9" ht="13.8" thickTop="1" x14ac:dyDescent="0.25">
      <c r="A169" s="20" t="s">
        <v>290</v>
      </c>
    </row>
    <row r="170" spans="1:9" x14ac:dyDescent="0.25">
      <c r="A170" s="20" t="s">
        <v>291</v>
      </c>
      <c r="E170" s="2"/>
      <c r="G170" s="2">
        <f>SUM(G171:G172)</f>
        <v>1860</v>
      </c>
      <c r="I170" s="2">
        <f>SUM(I171:I172)</f>
        <v>1640</v>
      </c>
    </row>
    <row r="171" spans="1:9" x14ac:dyDescent="0.25">
      <c r="A171" t="s">
        <v>641</v>
      </c>
      <c r="G171" s="49">
        <v>1000</v>
      </c>
      <c r="I171" s="49">
        <v>1000</v>
      </c>
    </row>
    <row r="172" spans="1:9" x14ac:dyDescent="0.25">
      <c r="A172" t="s">
        <v>292</v>
      </c>
      <c r="G172" s="52">
        <v>860</v>
      </c>
      <c r="I172" s="52">
        <v>640</v>
      </c>
    </row>
    <row r="173" spans="1:9" x14ac:dyDescent="0.25">
      <c r="A173" s="20" t="s">
        <v>293</v>
      </c>
      <c r="E173" s="2"/>
      <c r="G173" s="2"/>
      <c r="I173" s="2"/>
    </row>
    <row r="174" spans="1:9" x14ac:dyDescent="0.25">
      <c r="A174" t="s">
        <v>294</v>
      </c>
      <c r="E174" s="2"/>
      <c r="G174" s="2">
        <v>500</v>
      </c>
      <c r="I174" s="7" t="s">
        <v>686</v>
      </c>
    </row>
    <row r="175" spans="1:9" x14ac:dyDescent="0.25">
      <c r="A175" s="20" t="s">
        <v>295</v>
      </c>
      <c r="E175" s="2"/>
      <c r="G175" s="2">
        <f>SUM(G176:G178)</f>
        <v>400</v>
      </c>
      <c r="I175" s="2">
        <f>SUM(I176:I178)</f>
        <v>720</v>
      </c>
    </row>
    <row r="176" spans="1:9" x14ac:dyDescent="0.25">
      <c r="A176" t="s">
        <v>296</v>
      </c>
      <c r="G176" s="49">
        <v>94</v>
      </c>
      <c r="I176" s="49">
        <v>218</v>
      </c>
    </row>
    <row r="177" spans="1:9" x14ac:dyDescent="0.25">
      <c r="A177" t="s">
        <v>297</v>
      </c>
      <c r="G177" s="51">
        <v>56</v>
      </c>
      <c r="I177" s="51">
        <v>112</v>
      </c>
    </row>
    <row r="178" spans="1:9" x14ac:dyDescent="0.25">
      <c r="A178" t="s">
        <v>298</v>
      </c>
      <c r="G178" s="52">
        <v>250</v>
      </c>
      <c r="I178" s="52">
        <v>390</v>
      </c>
    </row>
    <row r="179" spans="1:9" ht="13.8" thickBot="1" x14ac:dyDescent="0.3">
      <c r="G179" s="24">
        <f>+G170+G174+G175</f>
        <v>2760</v>
      </c>
      <c r="I179" s="24">
        <f>+I170+I175</f>
        <v>2360</v>
      </c>
    </row>
    <row r="180" spans="1:9" ht="13.8" thickTop="1" x14ac:dyDescent="0.25">
      <c r="A180" s="15" t="str">
        <f>+A156</f>
        <v>GAMMA CC</v>
      </c>
    </row>
    <row r="181" spans="1:9" x14ac:dyDescent="0.25">
      <c r="A181" s="20" t="s">
        <v>299</v>
      </c>
    </row>
    <row r="182" spans="1:9" x14ac:dyDescent="0.25">
      <c r="A182" s="20" t="s">
        <v>300</v>
      </c>
      <c r="H182" s="26" t="str">
        <f>+G158</f>
        <v>20x1</v>
      </c>
      <c r="I182" s="26" t="str">
        <f>+I158</f>
        <v>20x0</v>
      </c>
    </row>
    <row r="183" spans="1:9" x14ac:dyDescent="0.25">
      <c r="A183" t="s">
        <v>301</v>
      </c>
      <c r="H183" s="2">
        <v>1940</v>
      </c>
      <c r="I183" s="2">
        <v>1360</v>
      </c>
    </row>
    <row r="184" spans="1:9" x14ac:dyDescent="0.25">
      <c r="A184" t="s">
        <v>302</v>
      </c>
      <c r="H184" s="23">
        <v>-1180</v>
      </c>
      <c r="I184" s="23">
        <v>-960</v>
      </c>
    </row>
    <row r="185" spans="1:9" x14ac:dyDescent="0.25">
      <c r="A185" t="s">
        <v>303</v>
      </c>
      <c r="H185" s="2">
        <f>+H183+H184</f>
        <v>760</v>
      </c>
      <c r="I185" s="2">
        <f>+I183+I184</f>
        <v>400</v>
      </c>
    </row>
    <row r="186" spans="1:9" x14ac:dyDescent="0.25">
      <c r="A186" t="s">
        <v>304</v>
      </c>
      <c r="H186" s="2">
        <v>-360</v>
      </c>
      <c r="I186" s="2">
        <v>-280</v>
      </c>
    </row>
    <row r="187" spans="1:9" x14ac:dyDescent="0.25">
      <c r="A187" t="s">
        <v>305</v>
      </c>
      <c r="H187" s="23">
        <v>-180</v>
      </c>
      <c r="I187" s="23">
        <v>-50</v>
      </c>
    </row>
    <row r="188" spans="1:9" ht="13.8" thickBot="1" x14ac:dyDescent="0.3">
      <c r="A188" t="s">
        <v>642</v>
      </c>
      <c r="H188" s="28">
        <f>H185+H186+H187</f>
        <v>220</v>
      </c>
      <c r="I188" s="28">
        <f>I185+I186+I187</f>
        <v>70</v>
      </c>
    </row>
    <row r="189" spans="1:9" ht="13.8" thickTop="1" x14ac:dyDescent="0.25">
      <c r="H189" s="64"/>
      <c r="I189" s="64"/>
    </row>
    <row r="190" spans="1:9" x14ac:dyDescent="0.25">
      <c r="H190" s="64"/>
      <c r="I190" s="64"/>
    </row>
    <row r="191" spans="1:9" x14ac:dyDescent="0.25">
      <c r="H191" s="64"/>
      <c r="I191" s="64"/>
    </row>
    <row r="192" spans="1:9" x14ac:dyDescent="0.25">
      <c r="F192" s="21"/>
      <c r="H192" s="15" t="s">
        <v>82</v>
      </c>
    </row>
    <row r="193" spans="1:7" x14ac:dyDescent="0.25">
      <c r="A193" s="15" t="str">
        <f>+A3</f>
        <v>SECTION B - PRACTISING MEMBERS ONLY</v>
      </c>
      <c r="G193" s="21"/>
    </row>
    <row r="194" spans="1:7" x14ac:dyDescent="0.25">
      <c r="G194" s="21"/>
    </row>
    <row r="195" spans="1:7" x14ac:dyDescent="0.25">
      <c r="A195" s="15" t="s">
        <v>643</v>
      </c>
      <c r="G195" s="21"/>
    </row>
    <row r="196" spans="1:7" x14ac:dyDescent="0.25">
      <c r="A196" s="15"/>
      <c r="G196" s="21"/>
    </row>
    <row r="197" spans="1:7" x14ac:dyDescent="0.25">
      <c r="A197" s="15" t="s">
        <v>306</v>
      </c>
      <c r="G197" s="21"/>
    </row>
    <row r="198" spans="1:7" x14ac:dyDescent="0.25">
      <c r="A198" t="s">
        <v>491</v>
      </c>
    </row>
    <row r="199" spans="1:7" x14ac:dyDescent="0.25">
      <c r="A199" t="s">
        <v>492</v>
      </c>
    </row>
    <row r="200" spans="1:7" x14ac:dyDescent="0.25">
      <c r="A200" s="14" t="s">
        <v>490</v>
      </c>
    </row>
    <row r="201" spans="1:7" x14ac:dyDescent="0.25">
      <c r="A201" s="14"/>
    </row>
    <row r="202" spans="1:7" x14ac:dyDescent="0.25">
      <c r="A202" t="s">
        <v>494</v>
      </c>
    </row>
    <row r="203" spans="1:7" x14ac:dyDescent="0.25">
      <c r="A203" t="s">
        <v>493</v>
      </c>
    </row>
    <row r="205" spans="1:7" x14ac:dyDescent="0.25">
      <c r="A205" s="20" t="s">
        <v>307</v>
      </c>
    </row>
    <row r="207" spans="1:7" x14ac:dyDescent="0.25">
      <c r="A207" t="s">
        <v>644</v>
      </c>
    </row>
    <row r="208" spans="1:7" x14ac:dyDescent="0.25">
      <c r="A208" t="s">
        <v>645</v>
      </c>
    </row>
    <row r="209" spans="1:9" x14ac:dyDescent="0.25">
      <c r="A209" s="53" t="s">
        <v>647</v>
      </c>
    </row>
    <row r="210" spans="1:9" x14ac:dyDescent="0.25">
      <c r="A210" s="34" t="s">
        <v>1009</v>
      </c>
      <c r="B210" t="s">
        <v>646</v>
      </c>
      <c r="H210" s="33" t="s">
        <v>648</v>
      </c>
      <c r="I210" t="s">
        <v>649</v>
      </c>
    </row>
    <row r="211" spans="1:9" x14ac:dyDescent="0.25">
      <c r="A211" s="34" t="s">
        <v>1017</v>
      </c>
      <c r="B211" t="s">
        <v>856</v>
      </c>
      <c r="H211" s="33" t="s">
        <v>648</v>
      </c>
      <c r="I211" t="s">
        <v>650</v>
      </c>
    </row>
    <row r="212" spans="1:9" x14ac:dyDescent="0.25">
      <c r="A212" s="34" t="s">
        <v>1020</v>
      </c>
      <c r="B212" t="s">
        <v>651</v>
      </c>
      <c r="H212" s="33" t="s">
        <v>648</v>
      </c>
      <c r="I212" t="s">
        <v>652</v>
      </c>
    </row>
    <row r="213" spans="1:9" x14ac:dyDescent="0.25">
      <c r="A213" s="34" t="s">
        <v>1022</v>
      </c>
      <c r="B213" t="s">
        <v>857</v>
      </c>
      <c r="H213" s="33" t="s">
        <v>648</v>
      </c>
      <c r="I213" s="33" t="s">
        <v>653</v>
      </c>
    </row>
    <row r="214" spans="1:9" x14ac:dyDescent="0.25">
      <c r="A214" s="34" t="s">
        <v>1026</v>
      </c>
      <c r="B214" t="s">
        <v>654</v>
      </c>
      <c r="H214" s="33" t="s">
        <v>648</v>
      </c>
      <c r="I214" s="33" t="s">
        <v>655</v>
      </c>
    </row>
    <row r="215" spans="1:9" x14ac:dyDescent="0.25">
      <c r="A215" s="34" t="s">
        <v>841</v>
      </c>
      <c r="B215" t="s">
        <v>656</v>
      </c>
      <c r="H215" s="33" t="s">
        <v>648</v>
      </c>
      <c r="I215" t="s">
        <v>657</v>
      </c>
    </row>
    <row r="216" spans="1:9" x14ac:dyDescent="0.25">
      <c r="A216" s="34" t="s">
        <v>977</v>
      </c>
      <c r="B216" t="s">
        <v>658</v>
      </c>
      <c r="H216" s="33" t="s">
        <v>648</v>
      </c>
      <c r="I216" s="33" t="s">
        <v>659</v>
      </c>
    </row>
    <row r="217" spans="1:9" x14ac:dyDescent="0.25">
      <c r="A217" s="34" t="s">
        <v>978</v>
      </c>
      <c r="B217" t="s">
        <v>327</v>
      </c>
      <c r="H217" s="33" t="s">
        <v>648</v>
      </c>
      <c r="I217" s="33" t="s">
        <v>326</v>
      </c>
    </row>
    <row r="244" spans="1:9" x14ac:dyDescent="0.25">
      <c r="B244" s="25"/>
      <c r="C244" s="25"/>
      <c r="D244" s="25"/>
      <c r="E244" s="25"/>
      <c r="F244" s="25"/>
      <c r="G244" s="54"/>
      <c r="H244" s="15" t="s">
        <v>83</v>
      </c>
    </row>
    <row r="245" spans="1:9" x14ac:dyDescent="0.25">
      <c r="B245" s="25"/>
      <c r="C245" s="25"/>
      <c r="D245" s="25"/>
      <c r="E245" s="25"/>
      <c r="F245" s="25"/>
      <c r="G245" s="54"/>
      <c r="H245" s="15"/>
    </row>
    <row r="247" spans="1:9" x14ac:dyDescent="0.25">
      <c r="A247" s="56" t="s">
        <v>360</v>
      </c>
      <c r="B247" s="25"/>
      <c r="C247" s="25"/>
      <c r="D247" s="25"/>
      <c r="E247" s="25"/>
      <c r="F247" s="25"/>
      <c r="G247" s="54"/>
      <c r="H247" s="54"/>
    </row>
    <row r="248" spans="1:9" ht="15" x14ac:dyDescent="0.25">
      <c r="A248" s="56"/>
      <c r="B248" s="66"/>
      <c r="C248" s="66"/>
      <c r="D248" s="66"/>
      <c r="E248" s="66"/>
      <c r="F248" s="66"/>
      <c r="G248" s="67"/>
      <c r="H248" s="67"/>
      <c r="I248" s="55"/>
    </row>
    <row r="249" spans="1:9" ht="20.100000000000001" customHeight="1" x14ac:dyDescent="0.25">
      <c r="A249" s="68"/>
      <c r="B249" s="69"/>
      <c r="C249" s="69"/>
      <c r="D249" s="69"/>
      <c r="E249" s="69"/>
      <c r="F249" s="69"/>
      <c r="G249" s="70"/>
      <c r="H249" s="70"/>
      <c r="I249" s="69"/>
    </row>
    <row r="250" spans="1:9" ht="20.100000000000001" customHeight="1" x14ac:dyDescent="0.25">
      <c r="A250" s="56"/>
      <c r="B250" s="66"/>
      <c r="C250" s="66"/>
      <c r="D250" s="66"/>
      <c r="E250" s="66"/>
      <c r="F250" s="66"/>
      <c r="G250" s="67"/>
      <c r="H250" s="67"/>
      <c r="I250" s="55"/>
    </row>
    <row r="251" spans="1:9" ht="20.100000000000001" customHeight="1" x14ac:dyDescent="0.25">
      <c r="A251" s="71"/>
      <c r="B251" s="69"/>
      <c r="C251" s="69"/>
      <c r="D251" s="69"/>
      <c r="E251" s="69"/>
      <c r="F251" s="69"/>
      <c r="G251" s="72"/>
      <c r="H251" s="72"/>
      <c r="I251" s="69"/>
    </row>
    <row r="252" spans="1:9" ht="20.100000000000001" customHeight="1" x14ac:dyDescent="0.25">
      <c r="A252" s="56"/>
      <c r="B252" s="25"/>
      <c r="C252" s="25"/>
      <c r="D252" s="25"/>
      <c r="E252" s="25"/>
      <c r="F252" s="25"/>
      <c r="G252" s="58"/>
      <c r="H252" s="58"/>
    </row>
    <row r="253" spans="1:9" ht="20.100000000000001" customHeight="1" x14ac:dyDescent="0.25">
      <c r="A253" s="73"/>
      <c r="B253" s="73"/>
      <c r="C253" s="73"/>
      <c r="D253" s="73"/>
      <c r="E253" s="73"/>
      <c r="F253" s="73"/>
      <c r="G253" s="74"/>
      <c r="H253" s="74"/>
      <c r="I253" s="73"/>
    </row>
    <row r="254" spans="1:9" ht="20.100000000000001" customHeight="1" x14ac:dyDescent="0.25">
      <c r="A254" s="56"/>
      <c r="B254" s="25"/>
      <c r="C254" s="25"/>
      <c r="D254" s="25"/>
      <c r="E254" s="25"/>
      <c r="F254" s="25"/>
      <c r="H254" s="58"/>
      <c r="I254" s="58"/>
    </row>
    <row r="255" spans="1:9" ht="20.100000000000001" customHeight="1" x14ac:dyDescent="0.25">
      <c r="A255" s="73"/>
      <c r="B255" s="73"/>
      <c r="C255" s="73"/>
      <c r="D255" s="73"/>
      <c r="E255" s="73"/>
      <c r="F255" s="73"/>
      <c r="G255" s="73"/>
      <c r="H255" s="74"/>
      <c r="I255" s="74"/>
    </row>
    <row r="256" spans="1:9" ht="20.100000000000001" customHeight="1" x14ac:dyDescent="0.25">
      <c r="A256" s="25"/>
      <c r="B256" s="25"/>
      <c r="C256" s="25"/>
      <c r="D256" s="25"/>
      <c r="E256" s="25"/>
      <c r="F256" s="25"/>
      <c r="H256" s="58"/>
      <c r="I256" s="58"/>
    </row>
    <row r="257" spans="1:9" ht="20.100000000000001" customHeight="1" x14ac:dyDescent="0.25">
      <c r="A257" s="73"/>
      <c r="B257" s="73"/>
      <c r="C257" s="73"/>
      <c r="D257" s="73"/>
      <c r="E257" s="73"/>
      <c r="F257" s="73"/>
      <c r="G257" s="73"/>
      <c r="H257" s="75"/>
      <c r="I257" s="74"/>
    </row>
    <row r="258" spans="1:9" ht="20.100000000000001" customHeight="1" x14ac:dyDescent="0.25">
      <c r="A258" s="25"/>
      <c r="B258" s="25"/>
      <c r="C258" s="25"/>
      <c r="D258" s="25"/>
      <c r="E258" s="25"/>
      <c r="F258" s="25"/>
      <c r="H258" s="58"/>
      <c r="I258" s="58"/>
    </row>
    <row r="259" spans="1:9" ht="20.100000000000001" customHeight="1" x14ac:dyDescent="0.25">
      <c r="A259" s="73"/>
      <c r="B259" s="73"/>
      <c r="C259" s="73"/>
      <c r="D259" s="73"/>
      <c r="E259" s="73"/>
      <c r="F259" s="73"/>
      <c r="G259" s="73"/>
      <c r="H259" s="75"/>
      <c r="I259" s="74"/>
    </row>
    <row r="260" spans="1:9" ht="20.100000000000001" customHeight="1" x14ac:dyDescent="0.25">
      <c r="A260" s="25"/>
      <c r="B260" s="25"/>
      <c r="C260" s="25"/>
      <c r="D260" s="25"/>
      <c r="E260" s="25"/>
      <c r="F260" s="25"/>
      <c r="H260" s="58"/>
      <c r="I260" s="58"/>
    </row>
    <row r="261" spans="1:9" ht="20.100000000000001" customHeight="1" x14ac:dyDescent="0.25">
      <c r="A261" s="71"/>
      <c r="B261" s="73"/>
      <c r="C261" s="73"/>
      <c r="D261" s="73"/>
      <c r="E261" s="73"/>
      <c r="F261" s="73"/>
      <c r="G261" s="73"/>
      <c r="H261" s="74"/>
      <c r="I261" s="74"/>
    </row>
    <row r="262" spans="1:9" ht="20.100000000000001" customHeight="1" x14ac:dyDescent="0.25">
      <c r="A262" s="25"/>
      <c r="B262" s="25"/>
      <c r="C262" s="25"/>
      <c r="D262" s="25"/>
      <c r="E262" s="25"/>
      <c r="F262" s="25"/>
      <c r="H262" s="58"/>
      <c r="I262" s="58"/>
    </row>
    <row r="263" spans="1:9" ht="20.100000000000001" customHeight="1" x14ac:dyDescent="0.25">
      <c r="A263" s="73"/>
      <c r="B263" s="73"/>
      <c r="C263" s="73"/>
      <c r="D263" s="73"/>
      <c r="E263" s="73"/>
      <c r="F263" s="73"/>
      <c r="G263" s="73"/>
      <c r="H263" s="74"/>
      <c r="I263" s="74"/>
    </row>
    <row r="264" spans="1:9" ht="20.100000000000001" customHeight="1" x14ac:dyDescent="0.25">
      <c r="A264" s="25"/>
      <c r="B264" s="25"/>
      <c r="C264" s="25"/>
      <c r="D264" s="25"/>
      <c r="E264" s="25"/>
      <c r="F264" s="25"/>
      <c r="H264" s="58"/>
      <c r="I264" s="58"/>
    </row>
    <row r="265" spans="1:9" ht="20.100000000000001" customHeight="1" x14ac:dyDescent="0.25">
      <c r="A265" s="71"/>
      <c r="B265" s="73"/>
      <c r="C265" s="73"/>
      <c r="D265" s="73"/>
      <c r="E265" s="73"/>
      <c r="F265" s="73"/>
      <c r="G265" s="73"/>
      <c r="H265" s="74"/>
      <c r="I265" s="74"/>
    </row>
    <row r="266" spans="1:9" ht="20.100000000000001" customHeight="1" x14ac:dyDescent="0.25">
      <c r="A266" s="25"/>
      <c r="B266" s="25"/>
      <c r="C266" s="25"/>
      <c r="D266" s="25"/>
      <c r="E266" s="25"/>
      <c r="F266" s="25"/>
      <c r="H266" s="58"/>
      <c r="I266" s="76"/>
    </row>
    <row r="267" spans="1:9" ht="20.100000000000001" customHeight="1" x14ac:dyDescent="0.25">
      <c r="A267" s="73"/>
      <c r="B267" s="73"/>
      <c r="C267" s="73"/>
      <c r="D267" s="73"/>
      <c r="E267" s="73"/>
      <c r="F267" s="73"/>
      <c r="G267" s="73"/>
      <c r="H267" s="74"/>
      <c r="I267" s="74"/>
    </row>
    <row r="268" spans="1:9" ht="20.100000000000001" customHeight="1" x14ac:dyDescent="0.25">
      <c r="A268" s="25"/>
      <c r="B268" s="25"/>
      <c r="C268" s="25"/>
      <c r="D268" s="25"/>
      <c r="E268" s="25"/>
      <c r="F268" s="25"/>
      <c r="H268" s="58"/>
      <c r="I268" s="76"/>
    </row>
    <row r="269" spans="1:9" ht="20.100000000000001" customHeight="1" x14ac:dyDescent="0.25">
      <c r="A269" s="73"/>
      <c r="B269" s="73"/>
      <c r="C269" s="73"/>
      <c r="D269" s="73"/>
      <c r="E269" s="73"/>
      <c r="F269" s="73"/>
      <c r="G269" s="73"/>
      <c r="H269" s="74"/>
      <c r="I269" s="77"/>
    </row>
    <row r="270" spans="1:9" ht="20.100000000000001" customHeight="1" x14ac:dyDescent="0.25">
      <c r="A270" s="25"/>
      <c r="B270" s="25"/>
      <c r="C270" s="25"/>
      <c r="D270" s="25"/>
      <c r="E270" s="25"/>
      <c r="F270" s="25"/>
      <c r="H270" s="58"/>
      <c r="I270" s="58"/>
    </row>
    <row r="271" spans="1:9" ht="20.100000000000001" customHeight="1" x14ac:dyDescent="0.25">
      <c r="A271" s="78"/>
      <c r="B271" s="73"/>
      <c r="C271" s="73"/>
      <c r="D271" s="73"/>
      <c r="E271" s="73"/>
      <c r="F271" s="73"/>
      <c r="G271" s="73"/>
      <c r="H271" s="74"/>
      <c r="I271" s="74"/>
    </row>
    <row r="272" spans="1:9" ht="20.100000000000001" customHeight="1" x14ac:dyDescent="0.25">
      <c r="A272" s="25"/>
      <c r="B272" s="25"/>
      <c r="C272" s="25"/>
      <c r="D272" s="25"/>
      <c r="E272" s="25"/>
      <c r="F272" s="25"/>
      <c r="H272" s="58"/>
      <c r="I272" s="58"/>
    </row>
    <row r="273" spans="1:9" ht="20.100000000000001" customHeight="1" x14ac:dyDescent="0.25">
      <c r="A273" s="71"/>
      <c r="B273" s="73"/>
      <c r="C273" s="73"/>
      <c r="D273" s="73"/>
      <c r="E273" s="73"/>
      <c r="F273" s="73"/>
      <c r="G273" s="73"/>
      <c r="H273" s="80"/>
      <c r="I273" s="80"/>
    </row>
    <row r="274" spans="1:9" ht="20.100000000000001" customHeight="1" x14ac:dyDescent="0.25">
      <c r="A274" s="79"/>
      <c r="B274" s="25"/>
      <c r="C274" s="25"/>
      <c r="D274" s="25"/>
      <c r="E274" s="25"/>
      <c r="F274" s="25"/>
      <c r="H274" s="57"/>
      <c r="I274" s="57"/>
    </row>
    <row r="275" spans="1:9" ht="20.100000000000001" customHeight="1" x14ac:dyDescent="0.25">
      <c r="A275" s="82"/>
      <c r="B275" s="73"/>
      <c r="C275" s="73"/>
      <c r="D275" s="73"/>
      <c r="E275" s="73"/>
      <c r="F275" s="73"/>
      <c r="G275" s="73"/>
      <c r="H275" s="83"/>
      <c r="I275" s="83"/>
    </row>
    <row r="276" spans="1:9" ht="20.100000000000001" customHeight="1" x14ac:dyDescent="0.25">
      <c r="A276" s="79"/>
      <c r="B276" s="25"/>
      <c r="C276" s="25"/>
      <c r="D276" s="25"/>
      <c r="E276" s="25"/>
      <c r="F276" s="25"/>
      <c r="H276" s="81"/>
      <c r="I276" s="81"/>
    </row>
    <row r="277" spans="1:9" ht="20.100000000000001" customHeight="1" x14ac:dyDescent="0.25">
      <c r="A277" s="82"/>
      <c r="B277" s="73"/>
      <c r="C277" s="73"/>
      <c r="D277" s="73"/>
      <c r="E277" s="73"/>
      <c r="F277" s="73"/>
      <c r="G277" s="73"/>
      <c r="H277" s="83"/>
      <c r="I277" s="83"/>
    </row>
    <row r="278" spans="1:9" ht="20.100000000000001" customHeight="1" x14ac:dyDescent="0.25">
      <c r="A278" s="82"/>
      <c r="B278" s="73"/>
      <c r="C278" s="73"/>
      <c r="D278" s="73"/>
      <c r="E278" s="73"/>
      <c r="F278" s="73"/>
      <c r="G278" s="73"/>
      <c r="H278" s="83"/>
      <c r="I278" s="83"/>
    </row>
    <row r="279" spans="1:9" ht="20.100000000000001" customHeight="1" x14ac:dyDescent="0.25">
      <c r="A279" s="79"/>
      <c r="B279" s="25"/>
      <c r="C279" s="25"/>
      <c r="D279" s="25"/>
      <c r="E279" s="25"/>
      <c r="F279" s="25"/>
      <c r="H279" s="81" t="s">
        <v>361</v>
      </c>
      <c r="I279" s="81"/>
    </row>
    <row r="280" spans="1:9" ht="20.100000000000001" customHeight="1" x14ac:dyDescent="0.25">
      <c r="A280" s="79"/>
      <c r="B280" s="25"/>
      <c r="C280" s="25"/>
      <c r="D280" s="25"/>
      <c r="E280" s="25"/>
      <c r="F280" s="25"/>
      <c r="H280" s="81"/>
      <c r="I280" s="81"/>
    </row>
    <row r="281" spans="1:9" ht="20.100000000000001" customHeight="1" x14ac:dyDescent="0.25">
      <c r="A281" s="82"/>
      <c r="B281" s="73"/>
      <c r="C281" s="73"/>
      <c r="D281" s="73"/>
      <c r="E281" s="73"/>
      <c r="F281" s="73"/>
      <c r="G281" s="73"/>
      <c r="H281" s="84"/>
      <c r="I281" s="84"/>
    </row>
    <row r="282" spans="1:9" ht="20.100000000000001" customHeight="1" x14ac:dyDescent="0.25"/>
    <row r="283" spans="1:9" ht="20.100000000000001" customHeight="1" x14ac:dyDescent="0.25">
      <c r="A283" s="85"/>
      <c r="B283" s="73"/>
      <c r="C283" s="73"/>
      <c r="D283" s="73"/>
      <c r="E283" s="73"/>
      <c r="F283" s="73"/>
      <c r="G283" s="73"/>
      <c r="H283" s="73"/>
      <c r="I283" s="73"/>
    </row>
    <row r="284" spans="1:9" ht="20.100000000000001" customHeight="1" x14ac:dyDescent="0.25">
      <c r="A284" s="56"/>
      <c r="H284" s="25"/>
    </row>
    <row r="285" spans="1:9" ht="20.100000000000001" customHeight="1" x14ac:dyDescent="0.25">
      <c r="A285" s="71"/>
      <c r="B285" s="73"/>
      <c r="C285" s="73"/>
      <c r="D285" s="73"/>
      <c r="E285" s="73"/>
      <c r="F285" s="73"/>
      <c r="G285" s="73"/>
      <c r="H285" s="73"/>
      <c r="I285" s="73"/>
    </row>
    <row r="286" spans="1:9" ht="20.100000000000001" customHeight="1" x14ac:dyDescent="0.25">
      <c r="A286" s="56"/>
      <c r="H286" s="25"/>
    </row>
    <row r="287" spans="1:9" ht="20.100000000000001" customHeight="1" x14ac:dyDescent="0.25">
      <c r="A287" s="71"/>
      <c r="B287" s="73"/>
      <c r="C287" s="73"/>
      <c r="D287" s="73"/>
      <c r="E287" s="73"/>
      <c r="F287" s="73"/>
      <c r="G287" s="73"/>
      <c r="H287" s="73"/>
      <c r="I287" s="73"/>
    </row>
    <row r="288" spans="1:9" ht="20.100000000000001" customHeight="1" x14ac:dyDescent="0.25">
      <c r="A288" s="56"/>
      <c r="G288" s="21"/>
    </row>
    <row r="289" spans="1:9" ht="20.100000000000001" customHeight="1" x14ac:dyDescent="0.25">
      <c r="A289" s="71"/>
      <c r="B289" s="73"/>
      <c r="C289" s="73"/>
      <c r="D289" s="73"/>
      <c r="E289" s="73"/>
      <c r="F289" s="73"/>
      <c r="G289" s="86"/>
      <c r="H289" s="86"/>
      <c r="I289" s="73"/>
    </row>
    <row r="290" spans="1:9" ht="20.100000000000001" customHeight="1" x14ac:dyDescent="0.25">
      <c r="A290" s="56"/>
    </row>
    <row r="291" spans="1:9" ht="20.100000000000001" customHeight="1" x14ac:dyDescent="0.25">
      <c r="A291" s="73"/>
      <c r="B291" s="73"/>
      <c r="C291" s="73"/>
      <c r="D291" s="73"/>
      <c r="E291" s="73"/>
      <c r="F291" s="73"/>
      <c r="G291" s="73"/>
      <c r="H291" s="73"/>
      <c r="I291" s="73"/>
    </row>
    <row r="292" spans="1:9" ht="20.100000000000001" customHeight="1" x14ac:dyDescent="0.25"/>
    <row r="293" spans="1:9" ht="20.100000000000001" customHeight="1" x14ac:dyDescent="0.25">
      <c r="A293" s="73"/>
      <c r="B293" s="73"/>
      <c r="C293" s="73"/>
      <c r="D293" s="73"/>
      <c r="E293" s="73"/>
      <c r="F293" s="73"/>
      <c r="G293" s="73"/>
      <c r="H293" s="73"/>
      <c r="I293" s="73"/>
    </row>
    <row r="294" spans="1:9" ht="20.100000000000001" customHeight="1" x14ac:dyDescent="0.25">
      <c r="A294" s="56"/>
    </row>
    <row r="295" spans="1:9" ht="20.100000000000001" customHeight="1" x14ac:dyDescent="0.25">
      <c r="A295" s="73"/>
      <c r="B295" s="73"/>
      <c r="C295" s="73"/>
      <c r="D295" s="73"/>
      <c r="E295" s="73"/>
      <c r="F295" s="73"/>
      <c r="G295" s="73"/>
      <c r="H295" s="73"/>
      <c r="I295" s="73"/>
    </row>
    <row r="296" spans="1:9" ht="20.100000000000001" customHeight="1" x14ac:dyDescent="0.25"/>
    <row r="297" spans="1:9" ht="20.100000000000001" customHeight="1" x14ac:dyDescent="0.25">
      <c r="A297" s="73"/>
      <c r="B297" s="73"/>
      <c r="C297" s="73"/>
      <c r="D297" s="73"/>
      <c r="E297" s="73"/>
      <c r="F297" s="73"/>
      <c r="G297" s="73"/>
      <c r="H297" s="73"/>
      <c r="I297" s="73"/>
    </row>
    <row r="298" spans="1:9" ht="20.100000000000001" customHeight="1" x14ac:dyDescent="0.25">
      <c r="A298" s="73"/>
      <c r="B298" s="73"/>
      <c r="C298" s="73"/>
      <c r="D298" s="73"/>
      <c r="E298" s="73"/>
      <c r="F298" s="73"/>
      <c r="G298" s="73"/>
      <c r="H298" s="73"/>
      <c r="I298" s="73"/>
    </row>
    <row r="299" spans="1:9" ht="20.100000000000001" customHeight="1" x14ac:dyDescent="0.25">
      <c r="A299" s="88"/>
      <c r="B299" s="73"/>
      <c r="C299" s="73"/>
      <c r="D299" s="73"/>
      <c r="E299" s="73"/>
      <c r="F299" s="73"/>
      <c r="G299" s="73"/>
      <c r="H299" s="73"/>
      <c r="I299" s="73"/>
    </row>
    <row r="300" spans="1:9" ht="20.100000000000001" customHeight="1" x14ac:dyDescent="0.25">
      <c r="A300" s="34"/>
    </row>
    <row r="301" spans="1:9" ht="20.100000000000001" customHeight="1" x14ac:dyDescent="0.25">
      <c r="A301" s="87"/>
      <c r="B301" s="73"/>
      <c r="C301" s="73"/>
      <c r="D301" s="73"/>
      <c r="E301" s="73"/>
      <c r="F301" s="73"/>
      <c r="G301" s="73"/>
      <c r="H301" s="73"/>
      <c r="I301" s="73"/>
    </row>
    <row r="302" spans="1:9" ht="20.100000000000001" customHeight="1" x14ac:dyDescent="0.25">
      <c r="A302" s="30"/>
    </row>
    <row r="303" spans="1:9" ht="20.100000000000001" customHeight="1" x14ac:dyDescent="0.25">
      <c r="A303" s="88"/>
      <c r="B303" s="73"/>
      <c r="C303" s="73"/>
      <c r="D303" s="73"/>
      <c r="E303" s="73"/>
      <c r="F303" s="73"/>
      <c r="G303" s="73"/>
      <c r="H303" s="73"/>
      <c r="I303" s="73"/>
    </row>
    <row r="304" spans="1:9" ht="20.100000000000001" customHeight="1" x14ac:dyDescent="0.25">
      <c r="A304" s="30"/>
    </row>
    <row r="305" spans="1:9" ht="20.100000000000001" customHeight="1" x14ac:dyDescent="0.25">
      <c r="A305" s="87"/>
      <c r="B305" s="73"/>
      <c r="C305" s="73"/>
      <c r="D305" s="73"/>
      <c r="E305" s="73"/>
      <c r="F305" s="73"/>
      <c r="G305" s="73"/>
      <c r="H305" s="73"/>
      <c r="I305" s="73"/>
    </row>
    <row r="306" spans="1:9" ht="20.100000000000001" customHeight="1" x14ac:dyDescent="0.25">
      <c r="A306" s="34"/>
    </row>
    <row r="307" spans="1:9" ht="20.100000000000001" customHeight="1" x14ac:dyDescent="0.25">
      <c r="A307" s="87"/>
      <c r="B307" s="73"/>
      <c r="C307" s="73"/>
      <c r="D307" s="73"/>
      <c r="E307" s="73"/>
      <c r="F307" s="73"/>
      <c r="G307" s="73"/>
      <c r="H307" s="73"/>
      <c r="I307" s="73"/>
    </row>
    <row r="308" spans="1:9" ht="20.100000000000001" customHeight="1" x14ac:dyDescent="0.25">
      <c r="A308" s="30"/>
    </row>
    <row r="309" spans="1:9" ht="20.100000000000001" customHeight="1" x14ac:dyDescent="0.25">
      <c r="A309" s="87"/>
      <c r="B309" s="73"/>
      <c r="C309" s="73"/>
      <c r="D309" s="73"/>
      <c r="E309" s="73"/>
      <c r="F309" s="73"/>
      <c r="G309" s="73"/>
      <c r="H309" s="73" t="s">
        <v>362</v>
      </c>
      <c r="I309" s="73"/>
    </row>
    <row r="310" spans="1:9" ht="20.100000000000001" customHeight="1" x14ac:dyDescent="0.25">
      <c r="A310" s="30"/>
    </row>
    <row r="311" spans="1:9" x14ac:dyDescent="0.25">
      <c r="A311" s="32" t="str">
        <f>+A3</f>
        <v>SECTION B - PRACTISING MEMBERS ONLY</v>
      </c>
    </row>
    <row r="312" spans="1:9" x14ac:dyDescent="0.25">
      <c r="A312" s="30"/>
    </row>
    <row r="313" spans="1:9" x14ac:dyDescent="0.25">
      <c r="A313" s="32" t="s">
        <v>329</v>
      </c>
      <c r="I313" s="59" t="s">
        <v>346</v>
      </c>
    </row>
    <row r="314" spans="1:9" x14ac:dyDescent="0.25">
      <c r="A314" s="31"/>
    </row>
    <row r="315" spans="1:9" x14ac:dyDescent="0.25">
      <c r="A315" s="31" t="s">
        <v>330</v>
      </c>
    </row>
    <row r="316" spans="1:9" x14ac:dyDescent="0.25">
      <c r="A316" s="31" t="s">
        <v>331</v>
      </c>
    </row>
    <row r="317" spans="1:9" x14ac:dyDescent="0.25">
      <c r="A317" s="31" t="s">
        <v>332</v>
      </c>
    </row>
    <row r="318" spans="1:9" x14ac:dyDescent="0.25">
      <c r="A318" s="31" t="s">
        <v>333</v>
      </c>
    </row>
    <row r="319" spans="1:9" x14ac:dyDescent="0.25">
      <c r="A319" s="31" t="s">
        <v>334</v>
      </c>
    </row>
    <row r="320" spans="1:9" x14ac:dyDescent="0.25">
      <c r="A320" s="31" t="s">
        <v>335</v>
      </c>
    </row>
    <row r="321" spans="1:1" x14ac:dyDescent="0.25">
      <c r="A321" s="31" t="s">
        <v>336</v>
      </c>
    </row>
    <row r="322" spans="1:1" x14ac:dyDescent="0.25">
      <c r="A322" s="31"/>
    </row>
    <row r="323" spans="1:1" x14ac:dyDescent="0.25">
      <c r="A323" s="31" t="s">
        <v>337</v>
      </c>
    </row>
    <row r="324" spans="1:1" x14ac:dyDescent="0.25">
      <c r="A324" s="31" t="s">
        <v>338</v>
      </c>
    </row>
    <row r="325" spans="1:1" x14ac:dyDescent="0.25">
      <c r="A325" s="31" t="s">
        <v>339</v>
      </c>
    </row>
    <row r="326" spans="1:1" x14ac:dyDescent="0.25">
      <c r="A326" s="31" t="s">
        <v>340</v>
      </c>
    </row>
    <row r="327" spans="1:1" x14ac:dyDescent="0.25">
      <c r="A327" s="31" t="s">
        <v>341</v>
      </c>
    </row>
    <row r="328" spans="1:1" x14ac:dyDescent="0.25">
      <c r="A328" s="31" t="s">
        <v>342</v>
      </c>
    </row>
    <row r="329" spans="1:1" x14ac:dyDescent="0.25">
      <c r="A329" s="31" t="s">
        <v>343</v>
      </c>
    </row>
    <row r="330" spans="1:1" x14ac:dyDescent="0.25">
      <c r="A330" s="31" t="s">
        <v>344</v>
      </c>
    </row>
    <row r="331" spans="1:1" x14ac:dyDescent="0.25">
      <c r="A331" s="31" t="s">
        <v>345</v>
      </c>
    </row>
    <row r="332" spans="1:1" x14ac:dyDescent="0.25">
      <c r="A332" s="31"/>
    </row>
    <row r="333" spans="1:1" x14ac:dyDescent="0.25">
      <c r="A333" s="31"/>
    </row>
    <row r="334" spans="1:1" x14ac:dyDescent="0.25">
      <c r="A334" s="31"/>
    </row>
    <row r="335" spans="1:1" x14ac:dyDescent="0.25">
      <c r="A335" s="31"/>
    </row>
    <row r="336" spans="1:1" x14ac:dyDescent="0.25">
      <c r="A336" s="31"/>
    </row>
    <row r="337" spans="1:1" x14ac:dyDescent="0.25">
      <c r="A337" s="31"/>
    </row>
    <row r="338" spans="1:1" x14ac:dyDescent="0.25">
      <c r="A338" s="31"/>
    </row>
    <row r="339" spans="1:1" x14ac:dyDescent="0.25">
      <c r="A339" s="31"/>
    </row>
    <row r="340" spans="1:1" x14ac:dyDescent="0.25">
      <c r="A340" s="31"/>
    </row>
    <row r="341" spans="1:1" x14ac:dyDescent="0.25">
      <c r="A341" s="31"/>
    </row>
    <row r="342" spans="1:1" x14ac:dyDescent="0.25">
      <c r="A342" s="31"/>
    </row>
    <row r="343" spans="1:1" x14ac:dyDescent="0.25">
      <c r="A343" s="31"/>
    </row>
    <row r="344" spans="1:1" x14ac:dyDescent="0.25">
      <c r="A344" s="31"/>
    </row>
    <row r="345" spans="1:1" x14ac:dyDescent="0.25">
      <c r="A345" s="31"/>
    </row>
    <row r="346" spans="1:1" x14ac:dyDescent="0.25">
      <c r="A346" s="31"/>
    </row>
    <row r="347" spans="1:1" x14ac:dyDescent="0.25">
      <c r="A347" s="31"/>
    </row>
    <row r="348" spans="1:1" x14ac:dyDescent="0.25">
      <c r="A348" s="31"/>
    </row>
    <row r="349" spans="1:1" x14ac:dyDescent="0.25">
      <c r="A349" s="31"/>
    </row>
    <row r="350" spans="1:1" x14ac:dyDescent="0.25">
      <c r="A350" s="31"/>
    </row>
    <row r="351" spans="1:1" x14ac:dyDescent="0.25">
      <c r="A351" s="31"/>
    </row>
    <row r="352" spans="1:1" x14ac:dyDescent="0.25">
      <c r="A352" s="31"/>
    </row>
    <row r="353" spans="1:9" x14ac:dyDescent="0.25">
      <c r="A353" s="31"/>
    </row>
    <row r="354" spans="1:9" x14ac:dyDescent="0.25">
      <c r="A354" s="31"/>
    </row>
    <row r="355" spans="1:9" x14ac:dyDescent="0.25">
      <c r="A355" s="31"/>
    </row>
    <row r="356" spans="1:9" x14ac:dyDescent="0.25">
      <c r="A356" s="31"/>
    </row>
    <row r="357" spans="1:9" x14ac:dyDescent="0.25">
      <c r="A357" s="31"/>
    </row>
    <row r="358" spans="1:9" x14ac:dyDescent="0.25">
      <c r="A358" s="31"/>
    </row>
    <row r="359" spans="1:9" x14ac:dyDescent="0.25">
      <c r="A359" s="31"/>
    </row>
    <row r="360" spans="1:9" x14ac:dyDescent="0.25">
      <c r="A360" s="31"/>
    </row>
    <row r="361" spans="1:9" x14ac:dyDescent="0.25">
      <c r="A361" s="31"/>
      <c r="H361" s="15" t="s">
        <v>363</v>
      </c>
    </row>
    <row r="363" spans="1:9" x14ac:dyDescent="0.25">
      <c r="A363" s="15" t="s">
        <v>364</v>
      </c>
    </row>
    <row r="364" spans="1:9" ht="20.100000000000001" customHeight="1" x14ac:dyDescent="0.25">
      <c r="A364" s="15"/>
    </row>
    <row r="365" spans="1:9" ht="20.100000000000001" customHeight="1" x14ac:dyDescent="0.25">
      <c r="A365" s="73"/>
      <c r="B365" s="73"/>
      <c r="C365" s="73"/>
      <c r="D365" s="73"/>
      <c r="E365" s="73"/>
      <c r="F365" s="73"/>
      <c r="G365" s="73"/>
      <c r="H365" s="73"/>
      <c r="I365" s="73"/>
    </row>
    <row r="366" spans="1:9" ht="20.100000000000001" customHeight="1" x14ac:dyDescent="0.25">
      <c r="B366" s="43"/>
    </row>
    <row r="367" spans="1:9" ht="20.100000000000001" customHeight="1" x14ac:dyDescent="0.25">
      <c r="A367" s="73"/>
      <c r="B367" s="89"/>
      <c r="C367" s="73"/>
      <c r="D367" s="73"/>
      <c r="E367" s="73"/>
      <c r="F367" s="73"/>
      <c r="G367" s="73"/>
      <c r="H367" s="73"/>
      <c r="I367" s="73"/>
    </row>
    <row r="368" spans="1:9" ht="20.100000000000001" customHeight="1" x14ac:dyDescent="0.25"/>
    <row r="369" spans="1:9" ht="20.100000000000001" customHeight="1" x14ac:dyDescent="0.25">
      <c r="A369" s="73"/>
      <c r="B369" s="73"/>
      <c r="C369" s="73"/>
      <c r="D369" s="73"/>
      <c r="E369" s="73"/>
      <c r="F369" s="73"/>
      <c r="G369" s="73"/>
      <c r="H369" s="73"/>
      <c r="I369" s="73"/>
    </row>
    <row r="370" spans="1:9" ht="20.100000000000001" customHeight="1" x14ac:dyDescent="0.25"/>
    <row r="371" spans="1:9" ht="20.100000000000001" customHeight="1" x14ac:dyDescent="0.25">
      <c r="A371" s="73"/>
      <c r="B371" s="73"/>
      <c r="C371" s="73"/>
      <c r="D371" s="73"/>
      <c r="E371" s="73"/>
      <c r="F371" s="73"/>
      <c r="G371" s="73"/>
      <c r="H371" s="73"/>
      <c r="I371" s="73"/>
    </row>
    <row r="372" spans="1:9" ht="20.100000000000001" customHeight="1" x14ac:dyDescent="0.25"/>
    <row r="373" spans="1:9" ht="20.100000000000001" customHeight="1" x14ac:dyDescent="0.25">
      <c r="A373" s="73"/>
      <c r="B373" s="73"/>
      <c r="C373" s="73"/>
      <c r="D373" s="73"/>
      <c r="E373" s="73"/>
      <c r="F373" s="73"/>
      <c r="G373" s="73"/>
      <c r="H373" s="73"/>
      <c r="I373" s="73"/>
    </row>
    <row r="374" spans="1:9" ht="20.100000000000001" customHeight="1" x14ac:dyDescent="0.25"/>
    <row r="375" spans="1:9" ht="20.100000000000001" customHeight="1" x14ac:dyDescent="0.25">
      <c r="A375" s="73"/>
      <c r="B375" s="73"/>
      <c r="C375" s="73"/>
      <c r="D375" s="73"/>
      <c r="E375" s="73"/>
      <c r="F375" s="73"/>
      <c r="G375" s="73"/>
      <c r="H375" s="73"/>
      <c r="I375" s="73"/>
    </row>
    <row r="376" spans="1:9" ht="20.100000000000001" customHeight="1" x14ac:dyDescent="0.25"/>
    <row r="377" spans="1:9" ht="20.100000000000001" customHeight="1" x14ac:dyDescent="0.25">
      <c r="A377" s="73"/>
      <c r="B377" s="73"/>
      <c r="C377" s="73"/>
      <c r="D377" s="73"/>
      <c r="E377" s="73"/>
      <c r="F377" s="73"/>
      <c r="G377" s="73"/>
      <c r="H377" s="73"/>
      <c r="I377" s="73"/>
    </row>
    <row r="378" spans="1:9" ht="20.100000000000001" customHeight="1" x14ac:dyDescent="0.25"/>
    <row r="379" spans="1:9" ht="20.100000000000001" customHeight="1" x14ac:dyDescent="0.25">
      <c r="A379" s="73"/>
      <c r="B379" s="73"/>
      <c r="C379" s="73"/>
      <c r="D379" s="73"/>
      <c r="E379" s="73"/>
      <c r="F379" s="73"/>
      <c r="G379" s="73"/>
      <c r="H379" s="73"/>
      <c r="I379" s="73"/>
    </row>
    <row r="380" spans="1:9" ht="20.100000000000001" customHeight="1" x14ac:dyDescent="0.25"/>
    <row r="381" spans="1:9" ht="20.100000000000001" customHeight="1" x14ac:dyDescent="0.25">
      <c r="A381" s="73"/>
      <c r="B381" s="73"/>
      <c r="C381" s="73"/>
      <c r="D381" s="73"/>
      <c r="E381" s="73"/>
      <c r="F381" s="73"/>
      <c r="G381" s="73"/>
      <c r="H381" s="73"/>
      <c r="I381" s="73"/>
    </row>
    <row r="382" spans="1:9" ht="20.100000000000001" customHeight="1" x14ac:dyDescent="0.25"/>
    <row r="383" spans="1:9" ht="20.100000000000001" customHeight="1" x14ac:dyDescent="0.25">
      <c r="A383" s="73"/>
      <c r="B383" s="73"/>
      <c r="C383" s="73"/>
      <c r="D383" s="73"/>
      <c r="E383" s="73"/>
      <c r="F383" s="73"/>
      <c r="G383" s="73"/>
      <c r="H383" s="73"/>
      <c r="I383" s="73"/>
    </row>
    <row r="384" spans="1:9" ht="20.100000000000001" customHeight="1" x14ac:dyDescent="0.25"/>
    <row r="385" spans="1:9" ht="20.100000000000001" customHeight="1" x14ac:dyDescent="0.25">
      <c r="A385" s="73"/>
      <c r="B385" s="73"/>
      <c r="C385" s="73"/>
      <c r="D385" s="73"/>
      <c r="E385" s="73"/>
      <c r="F385" s="73"/>
      <c r="G385" s="73"/>
      <c r="H385" s="73"/>
      <c r="I385" s="73"/>
    </row>
    <row r="386" spans="1:9" ht="20.100000000000001" customHeight="1" x14ac:dyDescent="0.25">
      <c r="B386" s="43"/>
    </row>
    <row r="387" spans="1:9" ht="20.100000000000001" customHeight="1" x14ac:dyDescent="0.25">
      <c r="A387" s="73"/>
      <c r="B387" s="89"/>
      <c r="C387" s="73"/>
      <c r="D387" s="73"/>
      <c r="E387" s="73"/>
      <c r="F387" s="73"/>
      <c r="G387" s="73"/>
      <c r="H387" s="73"/>
      <c r="I387" s="73"/>
    </row>
    <row r="388" spans="1:9" ht="20.100000000000001" customHeight="1" x14ac:dyDescent="0.25"/>
    <row r="389" spans="1:9" ht="20.100000000000001" customHeight="1" x14ac:dyDescent="0.25">
      <c r="A389" s="73"/>
      <c r="B389" s="73"/>
      <c r="C389" s="73"/>
      <c r="D389" s="73"/>
      <c r="E389" s="73"/>
      <c r="F389" s="73"/>
      <c r="G389" s="73"/>
      <c r="H389" s="73"/>
      <c r="I389" s="73"/>
    </row>
    <row r="390" spans="1:9" ht="20.100000000000001" customHeight="1" x14ac:dyDescent="0.25"/>
    <row r="391" spans="1:9" ht="20.100000000000001" customHeight="1" x14ac:dyDescent="0.25">
      <c r="A391" s="73"/>
      <c r="B391" s="73"/>
      <c r="C391" s="73"/>
      <c r="D391" s="73"/>
      <c r="E391" s="73"/>
      <c r="F391" s="73"/>
      <c r="G391" s="73"/>
      <c r="H391" s="73"/>
      <c r="I391" s="73"/>
    </row>
    <row r="392" spans="1:9" ht="20.100000000000001" customHeight="1" x14ac:dyDescent="0.25"/>
    <row r="393" spans="1:9" ht="20.100000000000001" customHeight="1" x14ac:dyDescent="0.25">
      <c r="A393" s="73"/>
      <c r="B393" s="73"/>
      <c r="C393" s="73"/>
      <c r="D393" s="73"/>
      <c r="E393" s="73"/>
      <c r="F393" s="73"/>
      <c r="G393" s="73"/>
      <c r="H393" s="73"/>
      <c r="I393" s="73"/>
    </row>
    <row r="394" spans="1:9" ht="20.100000000000001" customHeight="1" x14ac:dyDescent="0.25">
      <c r="H394" t="s">
        <v>365</v>
      </c>
    </row>
    <row r="395" spans="1:9" ht="20.100000000000001" customHeight="1" x14ac:dyDescent="0.25">
      <c r="B395" s="43"/>
    </row>
    <row r="396" spans="1:9" ht="20.100000000000001" customHeight="1" x14ac:dyDescent="0.25">
      <c r="A396" s="73"/>
      <c r="B396" s="89"/>
      <c r="C396" s="73"/>
      <c r="D396" s="73"/>
      <c r="E396" s="73"/>
      <c r="F396" s="73"/>
      <c r="G396" s="73"/>
      <c r="H396" s="73"/>
      <c r="I396" s="73"/>
    </row>
    <row r="397" spans="1:9" ht="20.100000000000001" customHeight="1" x14ac:dyDescent="0.25"/>
    <row r="398" spans="1:9" ht="20.100000000000001" customHeight="1" x14ac:dyDescent="0.25">
      <c r="A398" s="73"/>
      <c r="B398" s="73"/>
      <c r="C398" s="73"/>
      <c r="D398" s="73"/>
      <c r="E398" s="73"/>
      <c r="F398" s="73"/>
      <c r="G398" s="73"/>
      <c r="H398" s="73"/>
      <c r="I398" s="73"/>
    </row>
    <row r="399" spans="1:9" ht="20.100000000000001" customHeight="1" x14ac:dyDescent="0.25"/>
    <row r="400" spans="1:9" ht="20.100000000000001" customHeight="1" x14ac:dyDescent="0.25">
      <c r="A400" s="73"/>
      <c r="B400" s="73"/>
      <c r="C400" s="73"/>
      <c r="D400" s="73"/>
      <c r="E400" s="73"/>
      <c r="F400" s="73"/>
      <c r="G400" s="73"/>
      <c r="H400" s="73"/>
      <c r="I400" s="73"/>
    </row>
    <row r="401" spans="1:9" ht="20.100000000000001" customHeight="1" x14ac:dyDescent="0.25"/>
    <row r="402" spans="1:9" ht="20.100000000000001" customHeight="1" x14ac:dyDescent="0.25">
      <c r="A402" s="73"/>
      <c r="B402" s="73"/>
      <c r="C402" s="73"/>
      <c r="D402" s="73"/>
      <c r="E402" s="73"/>
      <c r="F402" s="73"/>
      <c r="G402" s="73"/>
      <c r="H402" s="73"/>
      <c r="I402" s="73"/>
    </row>
    <row r="403" spans="1:9" ht="20.100000000000001" customHeight="1" x14ac:dyDescent="0.25"/>
    <row r="404" spans="1:9" ht="20.100000000000001" customHeight="1" x14ac:dyDescent="0.25">
      <c r="A404" s="73"/>
      <c r="B404" s="73"/>
      <c r="C404" s="73"/>
      <c r="D404" s="73"/>
      <c r="E404" s="73"/>
      <c r="F404" s="73"/>
      <c r="G404" s="73"/>
      <c r="H404" s="73"/>
      <c r="I404" s="73"/>
    </row>
    <row r="405" spans="1:9" ht="20.100000000000001" customHeight="1" x14ac:dyDescent="0.25"/>
    <row r="406" spans="1:9" ht="20.100000000000001" customHeight="1" x14ac:dyDescent="0.25">
      <c r="A406" s="73"/>
      <c r="B406" s="90"/>
      <c r="C406" s="73"/>
      <c r="D406" s="73"/>
      <c r="E406" s="73"/>
      <c r="F406" s="73"/>
      <c r="G406" s="73"/>
      <c r="H406" s="73"/>
      <c r="I406" s="73"/>
    </row>
    <row r="407" spans="1:9" ht="20.100000000000001" customHeight="1" x14ac:dyDescent="0.25"/>
    <row r="408" spans="1:9" ht="20.100000000000001" customHeight="1" x14ac:dyDescent="0.25">
      <c r="A408" s="73"/>
      <c r="B408" s="73"/>
      <c r="C408" s="73"/>
      <c r="D408" s="73"/>
      <c r="E408" s="73"/>
      <c r="F408" s="73"/>
      <c r="G408" s="73"/>
      <c r="H408" s="73"/>
      <c r="I408" s="73"/>
    </row>
    <row r="409" spans="1:9" ht="20.100000000000001" customHeight="1" x14ac:dyDescent="0.25"/>
    <row r="410" spans="1:9" ht="20.100000000000001" customHeight="1" x14ac:dyDescent="0.25">
      <c r="A410" s="73"/>
      <c r="B410" s="73"/>
      <c r="C410" s="73"/>
      <c r="D410" s="73"/>
      <c r="E410" s="73"/>
      <c r="F410" s="73"/>
      <c r="G410" s="73"/>
      <c r="H410" s="73"/>
      <c r="I410" s="73"/>
    </row>
    <row r="411" spans="1:9" ht="20.100000000000001" customHeight="1" x14ac:dyDescent="0.25"/>
    <row r="412" spans="1:9" ht="20.100000000000001" customHeight="1" x14ac:dyDescent="0.25">
      <c r="A412" s="73"/>
      <c r="B412" s="73"/>
      <c r="C412" s="73"/>
      <c r="D412" s="73"/>
      <c r="E412" s="73"/>
      <c r="F412" s="73"/>
      <c r="G412" s="73"/>
      <c r="H412" s="73"/>
      <c r="I412" s="73"/>
    </row>
    <row r="413" spans="1:9" ht="20.100000000000001" customHeight="1" x14ac:dyDescent="0.25">
      <c r="B413" s="43"/>
    </row>
    <row r="414" spans="1:9" ht="20.100000000000001" customHeight="1" x14ac:dyDescent="0.25">
      <c r="A414" s="73"/>
      <c r="B414" s="73"/>
      <c r="C414" s="73"/>
      <c r="D414" s="73"/>
      <c r="E414" s="73"/>
      <c r="F414" s="73"/>
      <c r="G414" s="73"/>
      <c r="H414" s="73"/>
      <c r="I414" s="73"/>
    </row>
    <row r="415" spans="1:9" ht="20.100000000000001" customHeight="1" x14ac:dyDescent="0.25"/>
    <row r="416" spans="1:9" ht="20.100000000000001" customHeight="1" x14ac:dyDescent="0.25">
      <c r="A416" s="73"/>
      <c r="B416" s="73"/>
      <c r="C416" s="73"/>
      <c r="D416" s="73"/>
      <c r="E416" s="73"/>
      <c r="F416" s="73"/>
      <c r="G416" s="73"/>
      <c r="H416" s="73"/>
      <c r="I416" s="73"/>
    </row>
    <row r="417" spans="1:9" ht="20.100000000000001" customHeight="1" x14ac:dyDescent="0.25"/>
    <row r="418" spans="1:9" ht="20.100000000000001" customHeight="1" x14ac:dyDescent="0.25">
      <c r="A418" s="73"/>
      <c r="B418" s="73"/>
      <c r="C418" s="73"/>
      <c r="D418" s="73"/>
      <c r="E418" s="73"/>
      <c r="F418" s="73"/>
      <c r="G418" s="73"/>
      <c r="H418" s="73"/>
      <c r="I418" s="73"/>
    </row>
    <row r="419" spans="1:9" ht="20.100000000000001" customHeight="1" x14ac:dyDescent="0.25"/>
    <row r="420" spans="1:9" ht="20.100000000000001" customHeight="1" x14ac:dyDescent="0.25">
      <c r="A420" s="73"/>
      <c r="B420" s="73"/>
      <c r="C420" s="73"/>
      <c r="D420" s="73"/>
      <c r="E420" s="73"/>
      <c r="F420" s="73"/>
      <c r="G420" s="73"/>
      <c r="H420" s="73"/>
      <c r="I420" s="73"/>
    </row>
    <row r="421" spans="1:9" ht="20.100000000000001" customHeight="1" x14ac:dyDescent="0.25"/>
    <row r="422" spans="1:9" ht="20.100000000000001" customHeight="1" x14ac:dyDescent="0.25">
      <c r="A422" s="73"/>
      <c r="B422" s="73"/>
      <c r="C422" s="73"/>
      <c r="D422" s="73"/>
      <c r="E422" s="73"/>
      <c r="F422" s="73"/>
      <c r="G422" s="73"/>
      <c r="H422" s="73"/>
      <c r="I422" s="73"/>
    </row>
    <row r="423" spans="1:9" ht="20.100000000000001" customHeight="1" x14ac:dyDescent="0.25">
      <c r="A423" s="73"/>
      <c r="B423" s="73"/>
      <c r="C423" s="73"/>
      <c r="D423" s="73"/>
      <c r="E423" s="73"/>
      <c r="F423" s="73"/>
      <c r="G423" s="73"/>
      <c r="H423" s="73"/>
      <c r="I423" s="73"/>
    </row>
    <row r="424" spans="1:9" ht="20.100000000000001" customHeight="1" x14ac:dyDescent="0.25">
      <c r="A424" s="13"/>
      <c r="H424" t="s">
        <v>366</v>
      </c>
    </row>
  </sheetData>
  <phoneticPr fontId="0" type="noConversion"/>
  <pageMargins left="0.75" right="0.75" top="1" bottom="1" header="0.5" footer="0.5"/>
  <pageSetup scale="98" orientation="portrait" r:id="rId1"/>
  <headerFooter alignWithMargins="0"/>
  <rowBreaks count="6" manualBreakCount="6">
    <brk id="42" max="8" man="1"/>
    <brk id="95" max="8" man="1"/>
    <brk id="146" max="8" man="1"/>
    <brk id="192" max="8" man="1"/>
    <brk id="309" max="8" man="1"/>
    <brk id="394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view="pageBreakPreview" zoomScale="60" zoomScaleNormal="100" workbookViewId="0">
      <selection activeCell="L73" sqref="L73"/>
    </sheetView>
  </sheetViews>
  <sheetFormatPr defaultRowHeight="13.2" x14ac:dyDescent="0.25"/>
  <sheetData>
    <row r="1" spans="1:9" x14ac:dyDescent="0.25">
      <c r="A1" s="15" t="s">
        <v>29</v>
      </c>
    </row>
    <row r="3" spans="1:9" x14ac:dyDescent="0.25">
      <c r="A3" s="15" t="s">
        <v>11</v>
      </c>
    </row>
    <row r="4" spans="1:9" x14ac:dyDescent="0.25">
      <c r="H4" s="2"/>
      <c r="I4" s="2"/>
    </row>
    <row r="5" spans="1:9" x14ac:dyDescent="0.25">
      <c r="A5" s="15" t="s">
        <v>329</v>
      </c>
      <c r="H5" s="3" t="s">
        <v>620</v>
      </c>
    </row>
    <row r="7" spans="1:9" x14ac:dyDescent="0.25">
      <c r="A7" s="14" t="s">
        <v>383</v>
      </c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92" t="s">
        <v>384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92" t="s">
        <v>385</v>
      </c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92" t="s">
        <v>386</v>
      </c>
      <c r="B10" s="14"/>
      <c r="C10" s="14"/>
      <c r="D10" s="14"/>
      <c r="E10" s="14"/>
      <c r="F10" s="14"/>
      <c r="G10" s="14"/>
      <c r="H10" s="14"/>
      <c r="I10" s="14"/>
    </row>
    <row r="11" spans="1:9" ht="15" x14ac:dyDescent="0.25">
      <c r="A11" s="91"/>
    </row>
    <row r="12" spans="1:9" x14ac:dyDescent="0.25">
      <c r="A12" s="93" t="s">
        <v>387</v>
      </c>
      <c r="B12" s="14"/>
      <c r="C12" s="14"/>
      <c r="D12" s="14"/>
      <c r="E12" s="14"/>
      <c r="F12" s="14"/>
      <c r="G12" s="14"/>
      <c r="H12" s="14"/>
      <c r="I12" s="14"/>
    </row>
    <row r="13" spans="1:9" x14ac:dyDescent="0.25">
      <c r="A13" s="14" t="s">
        <v>388</v>
      </c>
      <c r="B13" s="14"/>
      <c r="C13" s="14"/>
      <c r="D13" s="14"/>
      <c r="E13" s="14"/>
      <c r="F13" s="14"/>
      <c r="G13" s="14"/>
      <c r="H13" s="14"/>
      <c r="I13" s="14"/>
    </row>
    <row r="14" spans="1:9" x14ac:dyDescent="0.25">
      <c r="A14" s="14" t="s">
        <v>389</v>
      </c>
      <c r="B14" s="14"/>
      <c r="C14" s="14"/>
      <c r="D14" s="14"/>
      <c r="E14" s="14"/>
      <c r="F14" s="14"/>
      <c r="G14" s="14"/>
      <c r="H14" s="14"/>
      <c r="I14" s="14"/>
    </row>
    <row r="15" spans="1:9" x14ac:dyDescent="0.25">
      <c r="A15" s="14" t="s">
        <v>390</v>
      </c>
      <c r="B15" s="94"/>
      <c r="C15" s="94"/>
      <c r="D15" s="94"/>
      <c r="E15" s="94"/>
      <c r="F15" s="94"/>
      <c r="G15" s="94"/>
      <c r="H15" s="94"/>
      <c r="I15" s="94"/>
    </row>
    <row r="16" spans="1:9" x14ac:dyDescent="0.25">
      <c r="A16" s="14"/>
      <c r="B16" s="94"/>
      <c r="C16" s="94"/>
      <c r="D16" s="94"/>
      <c r="E16" s="94"/>
      <c r="F16" s="94"/>
      <c r="G16" s="94"/>
      <c r="H16" s="94" t="s">
        <v>391</v>
      </c>
      <c r="I16" s="94"/>
    </row>
    <row r="18" spans="1:9" x14ac:dyDescent="0.25">
      <c r="A18" t="s">
        <v>403</v>
      </c>
    </row>
    <row r="19" spans="1:9" ht="15" x14ac:dyDescent="0.25">
      <c r="A19" s="56"/>
      <c r="B19" s="66"/>
      <c r="C19" s="66"/>
      <c r="D19" s="66"/>
      <c r="E19" s="66"/>
      <c r="F19" s="66"/>
      <c r="G19" s="67"/>
      <c r="H19" s="67"/>
      <c r="I19" s="55"/>
    </row>
    <row r="20" spans="1:9" ht="20.100000000000001" customHeight="1" x14ac:dyDescent="0.25">
      <c r="A20" s="68"/>
      <c r="B20" s="69"/>
      <c r="C20" s="69"/>
      <c r="D20" s="69"/>
      <c r="E20" s="69"/>
      <c r="F20" s="69"/>
      <c r="G20" s="70"/>
      <c r="H20" s="70"/>
      <c r="I20" s="69"/>
    </row>
    <row r="21" spans="1:9" ht="20.100000000000001" customHeight="1" x14ac:dyDescent="0.25">
      <c r="A21" s="56"/>
      <c r="B21" s="66"/>
      <c r="C21" s="66"/>
      <c r="D21" s="66"/>
      <c r="E21" s="66"/>
      <c r="F21" s="66"/>
      <c r="G21" s="67"/>
      <c r="H21" s="67"/>
      <c r="I21" s="55"/>
    </row>
    <row r="22" spans="1:9" ht="20.100000000000001" customHeight="1" x14ac:dyDescent="0.25">
      <c r="A22" s="71"/>
      <c r="B22" s="69"/>
      <c r="C22" s="69"/>
      <c r="D22" s="69"/>
      <c r="E22" s="69"/>
      <c r="F22" s="69"/>
      <c r="G22" s="72"/>
      <c r="H22" s="72"/>
      <c r="I22" s="69"/>
    </row>
    <row r="23" spans="1:9" ht="20.100000000000001" customHeight="1" x14ac:dyDescent="0.25">
      <c r="A23" s="56"/>
      <c r="B23" s="25"/>
      <c r="C23" s="25"/>
      <c r="D23" s="25"/>
      <c r="E23" s="25"/>
      <c r="F23" s="25"/>
      <c r="G23" s="58"/>
      <c r="H23" s="58"/>
    </row>
    <row r="24" spans="1:9" ht="20.100000000000001" customHeight="1" x14ac:dyDescent="0.25">
      <c r="A24" s="73"/>
      <c r="B24" s="73"/>
      <c r="C24" s="73"/>
      <c r="D24" s="73"/>
      <c r="E24" s="73"/>
      <c r="F24" s="73"/>
      <c r="G24" s="74"/>
      <c r="H24" s="74"/>
      <c r="I24" s="73"/>
    </row>
    <row r="25" spans="1:9" ht="20.100000000000001" customHeight="1" x14ac:dyDescent="0.25">
      <c r="A25" s="56"/>
      <c r="B25" s="25"/>
      <c r="C25" s="25"/>
      <c r="D25" s="25"/>
      <c r="E25" s="25"/>
      <c r="F25" s="25"/>
      <c r="H25" s="58"/>
      <c r="I25" s="58"/>
    </row>
    <row r="26" spans="1:9" ht="20.100000000000001" customHeight="1" x14ac:dyDescent="0.25">
      <c r="A26" s="73"/>
      <c r="B26" s="73"/>
      <c r="C26" s="73"/>
      <c r="D26" s="73"/>
      <c r="E26" s="73"/>
      <c r="F26" s="73"/>
      <c r="G26" s="73"/>
      <c r="H26" s="74"/>
      <c r="I26" s="74"/>
    </row>
    <row r="27" spans="1:9" ht="20.100000000000001" customHeight="1" x14ac:dyDescent="0.25">
      <c r="A27" s="25"/>
      <c r="B27" s="25"/>
      <c r="C27" s="25"/>
      <c r="D27" s="25"/>
      <c r="E27" s="25"/>
      <c r="F27" s="25"/>
      <c r="H27" s="58"/>
      <c r="I27" s="58"/>
    </row>
    <row r="28" spans="1:9" ht="20.100000000000001" customHeight="1" x14ac:dyDescent="0.25">
      <c r="A28" s="73"/>
      <c r="B28" s="73"/>
      <c r="C28" s="73"/>
      <c r="D28" s="73"/>
      <c r="E28" s="73"/>
      <c r="F28" s="73"/>
      <c r="G28" s="73"/>
      <c r="H28" s="75"/>
      <c r="I28" s="74"/>
    </row>
    <row r="29" spans="1:9" ht="20.100000000000001" customHeight="1" x14ac:dyDescent="0.25">
      <c r="A29" s="25"/>
      <c r="B29" s="25"/>
      <c r="C29" s="25"/>
      <c r="D29" s="25"/>
      <c r="E29" s="25"/>
      <c r="F29" s="25"/>
      <c r="H29" s="58"/>
      <c r="I29" s="58"/>
    </row>
    <row r="30" spans="1:9" ht="20.100000000000001" customHeight="1" x14ac:dyDescent="0.25">
      <c r="A30" s="73"/>
      <c r="B30" s="73"/>
      <c r="C30" s="73"/>
      <c r="D30" s="73"/>
      <c r="E30" s="73"/>
      <c r="F30" s="73"/>
      <c r="G30" s="73"/>
      <c r="H30" s="75"/>
      <c r="I30" s="74"/>
    </row>
    <row r="31" spans="1:9" ht="20.100000000000001" customHeight="1" x14ac:dyDescent="0.25">
      <c r="A31" s="25"/>
      <c r="B31" s="25"/>
      <c r="C31" s="25"/>
      <c r="D31" s="25"/>
      <c r="E31" s="25"/>
      <c r="F31" s="25"/>
      <c r="H31" s="58"/>
      <c r="I31" s="58"/>
    </row>
    <row r="32" spans="1:9" ht="20.100000000000001" customHeight="1" x14ac:dyDescent="0.25">
      <c r="A32" s="71"/>
      <c r="B32" s="73"/>
      <c r="C32" s="73"/>
      <c r="D32" s="73"/>
      <c r="E32" s="73"/>
      <c r="F32" s="73"/>
      <c r="G32" s="73"/>
      <c r="H32" s="74"/>
      <c r="I32" s="74"/>
    </row>
    <row r="33" spans="1:9" ht="20.100000000000001" customHeight="1" x14ac:dyDescent="0.25">
      <c r="A33" s="25"/>
      <c r="B33" s="25"/>
      <c r="C33" s="25"/>
      <c r="D33" s="25"/>
      <c r="E33" s="25"/>
      <c r="F33" s="25"/>
      <c r="H33" s="58"/>
      <c r="I33" s="58"/>
    </row>
    <row r="34" spans="1:9" ht="20.100000000000001" customHeight="1" x14ac:dyDescent="0.25">
      <c r="A34" s="73"/>
      <c r="B34" s="73"/>
      <c r="C34" s="73"/>
      <c r="D34" s="73"/>
      <c r="E34" s="73"/>
      <c r="F34" s="73"/>
      <c r="G34" s="73"/>
      <c r="H34" s="74"/>
      <c r="I34" s="74"/>
    </row>
    <row r="35" spans="1:9" ht="20.100000000000001" customHeight="1" x14ac:dyDescent="0.25">
      <c r="A35" s="25"/>
      <c r="B35" s="25"/>
      <c r="C35" s="25"/>
      <c r="D35" s="25"/>
      <c r="E35" s="25"/>
      <c r="F35" s="25"/>
      <c r="H35" s="58"/>
      <c r="I35" s="58"/>
    </row>
    <row r="36" spans="1:9" ht="20.100000000000001" customHeight="1" x14ac:dyDescent="0.25">
      <c r="A36" s="71"/>
      <c r="B36" s="73"/>
      <c r="C36" s="73"/>
      <c r="D36" s="73"/>
      <c r="E36" s="73"/>
      <c r="F36" s="73"/>
      <c r="G36" s="73"/>
      <c r="H36" s="74"/>
      <c r="I36" s="74"/>
    </row>
    <row r="37" spans="1:9" ht="20.100000000000001" customHeight="1" x14ac:dyDescent="0.25">
      <c r="A37" s="25"/>
      <c r="B37" s="25"/>
      <c r="C37" s="25"/>
      <c r="D37" s="25"/>
      <c r="E37" s="25"/>
      <c r="F37" s="25"/>
      <c r="H37" s="58"/>
      <c r="I37" s="76"/>
    </row>
    <row r="38" spans="1:9" ht="20.100000000000001" customHeight="1" x14ac:dyDescent="0.25">
      <c r="A38" s="73"/>
      <c r="B38" s="73"/>
      <c r="C38" s="73"/>
      <c r="D38" s="73"/>
      <c r="E38" s="73"/>
      <c r="F38" s="73"/>
      <c r="G38" s="73"/>
      <c r="H38" s="74"/>
      <c r="I38" s="74"/>
    </row>
    <row r="39" spans="1:9" ht="20.100000000000001" customHeight="1" x14ac:dyDescent="0.25">
      <c r="A39" s="25"/>
      <c r="B39" s="25"/>
      <c r="C39" s="25"/>
      <c r="D39" s="25"/>
      <c r="E39" s="25"/>
      <c r="F39" s="25"/>
      <c r="H39" s="58"/>
      <c r="I39" s="76"/>
    </row>
    <row r="40" spans="1:9" ht="20.100000000000001" customHeight="1" x14ac:dyDescent="0.25">
      <c r="A40" s="73"/>
      <c r="B40" s="73"/>
      <c r="C40" s="73"/>
      <c r="D40" s="73"/>
      <c r="E40" s="73"/>
      <c r="F40" s="73"/>
      <c r="G40" s="73"/>
      <c r="H40" s="74"/>
      <c r="I40" s="77"/>
    </row>
    <row r="41" spans="1:9" ht="20.100000000000001" customHeight="1" x14ac:dyDescent="0.25">
      <c r="A41" s="25"/>
      <c r="B41" s="25"/>
      <c r="C41" s="25"/>
      <c r="D41" s="25"/>
      <c r="E41" s="25"/>
      <c r="F41" s="25"/>
      <c r="H41" s="58"/>
      <c r="I41" s="58"/>
    </row>
    <row r="42" spans="1:9" ht="20.100000000000001" customHeight="1" x14ac:dyDescent="0.25">
      <c r="A42" s="78"/>
      <c r="B42" s="73"/>
      <c r="C42" s="73"/>
      <c r="D42" s="73"/>
      <c r="E42" s="73"/>
      <c r="F42" s="73"/>
      <c r="G42" s="73"/>
      <c r="H42" s="74"/>
      <c r="I42" s="74"/>
    </row>
    <row r="43" spans="1:9" ht="20.100000000000001" customHeight="1" x14ac:dyDescent="0.25">
      <c r="A43" s="25"/>
      <c r="B43" s="25"/>
      <c r="C43" s="25"/>
      <c r="D43" s="25"/>
      <c r="E43" s="25"/>
      <c r="F43" s="25"/>
      <c r="H43" s="58"/>
      <c r="I43" s="58"/>
    </row>
    <row r="44" spans="1:9" ht="20.100000000000001" customHeight="1" x14ac:dyDescent="0.25">
      <c r="A44" s="71"/>
      <c r="B44" s="73"/>
      <c r="C44" s="73"/>
      <c r="D44" s="73"/>
      <c r="E44" s="73"/>
      <c r="F44" s="73"/>
      <c r="G44" s="73"/>
      <c r="H44" s="80"/>
      <c r="I44" s="80"/>
    </row>
    <row r="45" spans="1:9" ht="20.100000000000001" customHeight="1" x14ac:dyDescent="0.25">
      <c r="A45" s="79"/>
      <c r="B45" s="25"/>
      <c r="C45" s="25"/>
      <c r="D45" s="25"/>
      <c r="E45" s="25"/>
      <c r="F45" s="25"/>
      <c r="H45" s="57"/>
      <c r="I45" s="57"/>
    </row>
    <row r="46" spans="1:9" ht="20.100000000000001" customHeight="1" x14ac:dyDescent="0.25">
      <c r="A46" s="82"/>
      <c r="B46" s="73"/>
      <c r="C46" s="73"/>
      <c r="D46" s="73"/>
      <c r="E46" s="73"/>
      <c r="F46" s="73"/>
      <c r="G46" s="73"/>
      <c r="H46" s="83"/>
      <c r="I46" s="83"/>
    </row>
    <row r="47" spans="1:9" ht="20.100000000000001" customHeight="1" x14ac:dyDescent="0.25">
      <c r="A47" s="79"/>
      <c r="B47" s="25"/>
      <c r="C47" s="25"/>
      <c r="D47" s="25"/>
      <c r="E47" s="25"/>
      <c r="F47" s="25"/>
      <c r="H47" s="81"/>
      <c r="I47" s="81"/>
    </row>
    <row r="48" spans="1:9" ht="20.100000000000001" customHeight="1" x14ac:dyDescent="0.25">
      <c r="A48" s="82"/>
      <c r="B48" s="73"/>
      <c r="C48" s="73"/>
      <c r="D48" s="73"/>
      <c r="E48" s="73"/>
      <c r="F48" s="73"/>
      <c r="G48" s="73"/>
      <c r="H48" s="83"/>
      <c r="I48" s="83"/>
    </row>
    <row r="49" spans="1:9" ht="20.100000000000001" customHeight="1" x14ac:dyDescent="0.25">
      <c r="A49" s="82"/>
      <c r="B49" s="73"/>
      <c r="C49" s="73"/>
      <c r="D49" s="73"/>
      <c r="E49" s="73"/>
      <c r="F49" s="73"/>
      <c r="G49" s="73"/>
      <c r="H49" s="83"/>
      <c r="I49" s="83"/>
    </row>
    <row r="50" spans="1:9" ht="20.100000000000001" customHeight="1" x14ac:dyDescent="0.25">
      <c r="A50" s="79"/>
      <c r="B50" s="25"/>
      <c r="C50" s="25"/>
      <c r="D50" s="25"/>
      <c r="E50" s="25"/>
      <c r="F50" s="25"/>
      <c r="H50" s="81" t="s">
        <v>392</v>
      </c>
      <c r="I50" s="81"/>
    </row>
    <row r="51" spans="1:9" x14ac:dyDescent="0.25">
      <c r="A51" s="15" t="s">
        <v>29</v>
      </c>
    </row>
    <row r="53" spans="1:9" x14ac:dyDescent="0.25">
      <c r="A53" s="15" t="s">
        <v>11</v>
      </c>
    </row>
    <row r="54" spans="1:9" x14ac:dyDescent="0.25">
      <c r="H54" s="2"/>
      <c r="I54" s="2"/>
    </row>
    <row r="55" spans="1:9" x14ac:dyDescent="0.25">
      <c r="A55" s="15" t="s">
        <v>581</v>
      </c>
      <c r="H55" s="3" t="s">
        <v>620</v>
      </c>
    </row>
    <row r="56" spans="1:9" x14ac:dyDescent="0.25">
      <c r="A56" s="14" t="s">
        <v>393</v>
      </c>
      <c r="B56" s="14"/>
      <c r="C56" s="14"/>
      <c r="D56" s="14"/>
      <c r="E56" s="14"/>
      <c r="F56" s="14"/>
      <c r="G56" s="14"/>
      <c r="H56" s="14"/>
      <c r="I56" s="14"/>
    </row>
    <row r="57" spans="1:9" x14ac:dyDescent="0.25">
      <c r="A57" s="14" t="s">
        <v>394</v>
      </c>
      <c r="B57" s="14"/>
      <c r="C57" s="14"/>
      <c r="D57" s="14" t="s">
        <v>395</v>
      </c>
      <c r="E57" s="14"/>
      <c r="F57" s="14"/>
      <c r="G57" s="14"/>
      <c r="H57" s="14"/>
      <c r="I57" s="14"/>
    </row>
    <row r="58" spans="1:9" x14ac:dyDescent="0.25">
      <c r="A58" s="14" t="s">
        <v>284</v>
      </c>
      <c r="B58" s="14"/>
      <c r="C58" s="14" t="s">
        <v>619</v>
      </c>
      <c r="D58" s="14"/>
      <c r="E58" s="14"/>
      <c r="F58" s="14"/>
      <c r="G58" s="14"/>
      <c r="H58" s="14"/>
      <c r="I58" s="14"/>
    </row>
    <row r="59" spans="1:9" x14ac:dyDescent="0.25">
      <c r="A59" s="14" t="s">
        <v>396</v>
      </c>
      <c r="B59" s="14"/>
      <c r="C59" s="14" t="s">
        <v>397</v>
      </c>
      <c r="D59" s="14"/>
      <c r="E59" s="14"/>
      <c r="F59" s="14"/>
      <c r="G59" s="14"/>
      <c r="H59" s="14"/>
      <c r="I59" s="14"/>
    </row>
    <row r="60" spans="1:9" x14ac:dyDescent="0.25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25">
      <c r="A61" s="14" t="s">
        <v>398</v>
      </c>
      <c r="B61" s="14"/>
      <c r="C61" s="14"/>
      <c r="D61" s="14"/>
      <c r="E61" s="14"/>
      <c r="F61" s="14"/>
      <c r="G61" s="14"/>
      <c r="H61" s="14"/>
      <c r="I61" s="14"/>
    </row>
    <row r="62" spans="1:9" x14ac:dyDescent="0.25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25">
      <c r="A63" s="93" t="s">
        <v>399</v>
      </c>
      <c r="B63" s="14"/>
      <c r="C63" s="14"/>
      <c r="D63" s="14"/>
      <c r="E63" s="14"/>
      <c r="F63" s="14"/>
      <c r="G63" s="14"/>
      <c r="H63" s="14"/>
      <c r="I63" s="14"/>
    </row>
    <row r="64" spans="1:9" x14ac:dyDescent="0.25">
      <c r="A64" s="14" t="s">
        <v>400</v>
      </c>
      <c r="B64" s="14"/>
      <c r="C64" s="14"/>
      <c r="D64" s="14"/>
      <c r="E64" s="14"/>
      <c r="F64" s="14"/>
      <c r="G64" s="14"/>
      <c r="H64" s="14"/>
      <c r="I64" s="14"/>
    </row>
    <row r="65" spans="1:9" x14ac:dyDescent="0.25">
      <c r="A65" s="14" t="s">
        <v>401</v>
      </c>
      <c r="B65" s="14"/>
      <c r="C65" s="14"/>
      <c r="D65" s="14"/>
      <c r="E65" s="14"/>
      <c r="F65" s="14"/>
      <c r="G65" s="14"/>
      <c r="H65" s="14"/>
      <c r="I65" s="14"/>
    </row>
    <row r="66" spans="1:9" x14ac:dyDescent="0.25">
      <c r="A66" s="14" t="s">
        <v>402</v>
      </c>
      <c r="B66" s="14"/>
      <c r="C66" s="14"/>
      <c r="D66" s="14"/>
      <c r="E66" s="14"/>
      <c r="F66" s="14"/>
      <c r="G66" s="14"/>
      <c r="H66" s="14"/>
      <c r="I66" s="14"/>
    </row>
    <row r="67" spans="1:9" x14ac:dyDescent="0.25">
      <c r="A67" s="14"/>
      <c r="B67" s="14"/>
      <c r="C67" s="14"/>
      <c r="D67" s="14"/>
      <c r="E67" s="14"/>
      <c r="F67" s="14"/>
      <c r="G67" s="14"/>
      <c r="H67" s="14" t="s">
        <v>404</v>
      </c>
      <c r="I67" s="14"/>
    </row>
    <row r="69" spans="1:9" x14ac:dyDescent="0.25">
      <c r="A69" t="s">
        <v>403</v>
      </c>
    </row>
    <row r="70" spans="1:9" ht="15" x14ac:dyDescent="0.25">
      <c r="A70" s="56"/>
      <c r="B70" s="66"/>
      <c r="C70" s="66"/>
      <c r="D70" s="66"/>
      <c r="E70" s="66"/>
      <c r="F70" s="66"/>
      <c r="G70" s="67"/>
      <c r="H70" s="67"/>
      <c r="I70" s="55"/>
    </row>
    <row r="71" spans="1:9" ht="20.100000000000001" customHeight="1" x14ac:dyDescent="0.25">
      <c r="A71" s="68"/>
      <c r="B71" s="69"/>
      <c r="C71" s="69"/>
      <c r="D71" s="69"/>
      <c r="E71" s="69"/>
      <c r="F71" s="69"/>
      <c r="G71" s="70"/>
      <c r="H71" s="70"/>
      <c r="I71" s="69"/>
    </row>
    <row r="72" spans="1:9" ht="20.100000000000001" customHeight="1" x14ac:dyDescent="0.25">
      <c r="A72" s="56"/>
      <c r="B72" s="66"/>
      <c r="C72" s="66"/>
      <c r="D72" s="66"/>
      <c r="E72" s="66"/>
      <c r="F72" s="66"/>
      <c r="G72" s="67"/>
      <c r="H72" s="67"/>
      <c r="I72" s="55"/>
    </row>
    <row r="73" spans="1:9" ht="20.100000000000001" customHeight="1" x14ac:dyDescent="0.25">
      <c r="A73" s="71"/>
      <c r="B73" s="69"/>
      <c r="C73" s="69"/>
      <c r="D73" s="69"/>
      <c r="E73" s="69"/>
      <c r="F73" s="69"/>
      <c r="G73" s="72"/>
      <c r="H73" s="72"/>
      <c r="I73" s="69"/>
    </row>
    <row r="74" spans="1:9" ht="20.100000000000001" customHeight="1" x14ac:dyDescent="0.25">
      <c r="A74" s="56"/>
      <c r="B74" s="25"/>
      <c r="C74" s="25"/>
      <c r="D74" s="25"/>
      <c r="E74" s="25"/>
      <c r="F74" s="25"/>
      <c r="G74" s="58"/>
      <c r="H74" s="58"/>
    </row>
    <row r="75" spans="1:9" ht="20.100000000000001" customHeight="1" x14ac:dyDescent="0.25">
      <c r="A75" s="73"/>
      <c r="B75" s="73"/>
      <c r="C75" s="73"/>
      <c r="D75" s="73"/>
      <c r="E75" s="73"/>
      <c r="F75" s="73"/>
      <c r="G75" s="74"/>
      <c r="H75" s="74"/>
      <c r="I75" s="73"/>
    </row>
    <row r="76" spans="1:9" ht="20.100000000000001" customHeight="1" x14ac:dyDescent="0.25">
      <c r="A76" s="56"/>
      <c r="B76" s="25"/>
      <c r="C76" s="25"/>
      <c r="D76" s="25"/>
      <c r="E76" s="25"/>
      <c r="F76" s="25"/>
      <c r="H76" s="58"/>
      <c r="I76" s="58"/>
    </row>
    <row r="77" spans="1:9" ht="20.100000000000001" customHeight="1" x14ac:dyDescent="0.25">
      <c r="A77" s="73"/>
      <c r="B77" s="73"/>
      <c r="C77" s="73"/>
      <c r="D77" s="73"/>
      <c r="E77" s="73"/>
      <c r="F77" s="73"/>
      <c r="G77" s="73"/>
      <c r="H77" s="74"/>
      <c r="I77" s="74"/>
    </row>
    <row r="78" spans="1:9" ht="20.100000000000001" customHeight="1" x14ac:dyDescent="0.25">
      <c r="A78" s="25"/>
      <c r="B78" s="25"/>
      <c r="C78" s="25"/>
      <c r="D78" s="25"/>
      <c r="E78" s="25"/>
      <c r="F78" s="25"/>
      <c r="H78" s="58"/>
      <c r="I78" s="58"/>
    </row>
    <row r="79" spans="1:9" ht="20.100000000000001" customHeight="1" x14ac:dyDescent="0.25">
      <c r="A79" s="73"/>
      <c r="B79" s="73"/>
      <c r="C79" s="73"/>
      <c r="D79" s="73"/>
      <c r="E79" s="73"/>
      <c r="F79" s="73"/>
      <c r="G79" s="73"/>
      <c r="H79" s="75"/>
      <c r="I79" s="74"/>
    </row>
    <row r="80" spans="1:9" ht="20.100000000000001" customHeight="1" x14ac:dyDescent="0.25">
      <c r="A80" s="25"/>
      <c r="B80" s="25"/>
      <c r="C80" s="25"/>
      <c r="D80" s="25"/>
      <c r="E80" s="25"/>
      <c r="F80" s="25"/>
      <c r="H80" s="58"/>
      <c r="I80" s="58"/>
    </row>
    <row r="81" spans="1:9" ht="20.100000000000001" customHeight="1" x14ac:dyDescent="0.25">
      <c r="A81" s="73"/>
      <c r="B81" s="73"/>
      <c r="C81" s="73"/>
      <c r="D81" s="73"/>
      <c r="E81" s="73"/>
      <c r="F81" s="73"/>
      <c r="G81" s="73"/>
      <c r="H81" s="75"/>
      <c r="I81" s="74"/>
    </row>
    <row r="82" spans="1:9" ht="20.100000000000001" customHeight="1" x14ac:dyDescent="0.25">
      <c r="A82" s="25"/>
      <c r="B82" s="25"/>
      <c r="C82" s="25"/>
      <c r="D82" s="25"/>
      <c r="E82" s="25"/>
      <c r="F82" s="25"/>
      <c r="H82" s="58"/>
      <c r="I82" s="58"/>
    </row>
    <row r="83" spans="1:9" ht="20.100000000000001" customHeight="1" x14ac:dyDescent="0.25">
      <c r="A83" s="71"/>
      <c r="B83" s="73"/>
      <c r="C83" s="73"/>
      <c r="D83" s="73"/>
      <c r="E83" s="73"/>
      <c r="F83" s="73"/>
      <c r="G83" s="73"/>
      <c r="H83" s="74"/>
      <c r="I83" s="74"/>
    </row>
    <row r="84" spans="1:9" ht="20.100000000000001" customHeight="1" x14ac:dyDescent="0.25">
      <c r="A84" s="25"/>
      <c r="B84" s="25"/>
      <c r="C84" s="25"/>
      <c r="D84" s="25"/>
      <c r="E84" s="25"/>
      <c r="F84" s="25"/>
      <c r="H84" s="58"/>
      <c r="I84" s="58"/>
    </row>
    <row r="85" spans="1:9" ht="20.100000000000001" customHeight="1" x14ac:dyDescent="0.25">
      <c r="A85" s="73"/>
      <c r="B85" s="73"/>
      <c r="C85" s="73"/>
      <c r="D85" s="73"/>
      <c r="E85" s="73"/>
      <c r="F85" s="73"/>
      <c r="G85" s="73"/>
      <c r="H85" s="74"/>
      <c r="I85" s="74"/>
    </row>
    <row r="86" spans="1:9" ht="20.100000000000001" customHeight="1" x14ac:dyDescent="0.25">
      <c r="A86" s="25"/>
      <c r="B86" s="25"/>
      <c r="C86" s="25"/>
      <c r="D86" s="25"/>
      <c r="E86" s="25"/>
      <c r="F86" s="25"/>
      <c r="H86" s="58"/>
      <c r="I86" s="58"/>
    </row>
    <row r="87" spans="1:9" ht="20.100000000000001" customHeight="1" x14ac:dyDescent="0.25">
      <c r="A87" s="71"/>
      <c r="B87" s="73"/>
      <c r="C87" s="73"/>
      <c r="D87" s="73"/>
      <c r="E87" s="73"/>
      <c r="F87" s="73"/>
      <c r="G87" s="73"/>
      <c r="H87" s="74"/>
      <c r="I87" s="74"/>
    </row>
    <row r="88" spans="1:9" ht="20.100000000000001" customHeight="1" x14ac:dyDescent="0.25">
      <c r="A88" s="25"/>
      <c r="B88" s="25"/>
      <c r="C88" s="25"/>
      <c r="D88" s="25"/>
      <c r="E88" s="25"/>
      <c r="F88" s="25"/>
      <c r="H88" s="58"/>
      <c r="I88" s="76"/>
    </row>
    <row r="89" spans="1:9" ht="20.100000000000001" customHeight="1" x14ac:dyDescent="0.25">
      <c r="A89" s="73"/>
      <c r="B89" s="73"/>
      <c r="C89" s="73"/>
      <c r="D89" s="73"/>
      <c r="E89" s="73"/>
      <c r="F89" s="73"/>
      <c r="G89" s="73"/>
      <c r="H89" s="74"/>
      <c r="I89" s="74"/>
    </row>
    <row r="90" spans="1:9" ht="20.100000000000001" customHeight="1" x14ac:dyDescent="0.25">
      <c r="A90" s="25"/>
      <c r="B90" s="25"/>
      <c r="C90" s="25"/>
      <c r="D90" s="25"/>
      <c r="E90" s="25"/>
      <c r="F90" s="25"/>
      <c r="H90" s="58"/>
      <c r="I90" s="76"/>
    </row>
    <row r="91" spans="1:9" ht="20.100000000000001" customHeight="1" x14ac:dyDescent="0.25">
      <c r="A91" s="73"/>
      <c r="B91" s="73"/>
      <c r="C91" s="73"/>
      <c r="D91" s="73"/>
      <c r="E91" s="73"/>
      <c r="F91" s="73"/>
      <c r="G91" s="73"/>
      <c r="H91" s="74"/>
      <c r="I91" s="77"/>
    </row>
    <row r="92" spans="1:9" ht="20.100000000000001" customHeight="1" x14ac:dyDescent="0.25">
      <c r="A92" s="25"/>
      <c r="B92" s="25"/>
      <c r="C92" s="25"/>
      <c r="D92" s="25"/>
      <c r="E92" s="25"/>
      <c r="F92" s="25"/>
      <c r="H92" s="58"/>
      <c r="I92" s="58"/>
    </row>
    <row r="93" spans="1:9" ht="20.100000000000001" customHeight="1" x14ac:dyDescent="0.25">
      <c r="A93" s="78"/>
      <c r="B93" s="73"/>
      <c r="C93" s="73"/>
      <c r="D93" s="73"/>
      <c r="E93" s="73"/>
      <c r="F93" s="73"/>
      <c r="G93" s="73"/>
      <c r="H93" s="74"/>
      <c r="I93" s="74"/>
    </row>
    <row r="94" spans="1:9" ht="20.100000000000001" customHeight="1" x14ac:dyDescent="0.25">
      <c r="A94" s="25"/>
      <c r="B94" s="25"/>
      <c r="C94" s="25"/>
      <c r="D94" s="25"/>
      <c r="E94" s="25"/>
      <c r="F94" s="25"/>
      <c r="H94" s="58"/>
      <c r="I94" s="58"/>
    </row>
    <row r="95" spans="1:9" ht="20.100000000000001" customHeight="1" x14ac:dyDescent="0.25">
      <c r="A95" s="71"/>
      <c r="B95" s="73"/>
      <c r="C95" s="73"/>
      <c r="D95" s="73"/>
      <c r="E95" s="73"/>
      <c r="F95" s="73"/>
      <c r="G95" s="73"/>
      <c r="H95" s="80"/>
      <c r="I95" s="80"/>
    </row>
    <row r="96" spans="1:9" ht="20.100000000000001" customHeight="1" x14ac:dyDescent="0.25">
      <c r="A96" s="79"/>
      <c r="B96" s="25"/>
      <c r="C96" s="25"/>
      <c r="D96" s="25"/>
      <c r="E96" s="25"/>
      <c r="F96" s="25"/>
      <c r="H96" s="57"/>
      <c r="I96" s="57"/>
    </row>
    <row r="97" spans="1:9" ht="20.100000000000001" customHeight="1" x14ac:dyDescent="0.25">
      <c r="A97" s="82"/>
      <c r="B97" s="73"/>
      <c r="C97" s="73"/>
      <c r="D97" s="73"/>
      <c r="E97" s="73"/>
      <c r="F97" s="73"/>
      <c r="G97" s="73"/>
      <c r="H97" s="83"/>
      <c r="I97" s="83"/>
    </row>
    <row r="98" spans="1:9" ht="20.100000000000001" customHeight="1" x14ac:dyDescent="0.25">
      <c r="A98" s="79"/>
      <c r="B98" s="25"/>
      <c r="C98" s="25"/>
      <c r="D98" s="25"/>
      <c r="E98" s="25"/>
      <c r="F98" s="25"/>
      <c r="H98" s="81"/>
      <c r="I98" s="81"/>
    </row>
    <row r="99" spans="1:9" ht="20.100000000000001" customHeight="1" x14ac:dyDescent="0.25">
      <c r="A99" s="82"/>
      <c r="B99" s="73"/>
      <c r="C99" s="73"/>
      <c r="D99" s="73"/>
      <c r="E99" s="73"/>
      <c r="F99" s="73"/>
      <c r="G99" s="73"/>
      <c r="H99" s="83"/>
      <c r="I99" s="83"/>
    </row>
    <row r="100" spans="1:9" ht="20.100000000000001" customHeight="1" x14ac:dyDescent="0.25">
      <c r="A100" s="82"/>
      <c r="B100" s="73"/>
      <c r="C100" s="73"/>
      <c r="D100" s="73"/>
      <c r="E100" s="73"/>
      <c r="F100" s="73"/>
      <c r="G100" s="73"/>
      <c r="H100" s="83"/>
      <c r="I100" s="83"/>
    </row>
    <row r="101" spans="1:9" ht="20.100000000000001" customHeight="1" x14ac:dyDescent="0.25">
      <c r="A101" s="79"/>
      <c r="B101" s="25"/>
      <c r="C101" s="25"/>
      <c r="D101" s="25"/>
      <c r="E101" s="25"/>
      <c r="F101" s="25"/>
      <c r="H101" s="81" t="s">
        <v>405</v>
      </c>
      <c r="I101" s="81"/>
    </row>
    <row r="102" spans="1:9" x14ac:dyDescent="0.25">
      <c r="A102" s="14"/>
      <c r="B102" s="14"/>
      <c r="C102" s="14"/>
      <c r="D102" s="14"/>
      <c r="E102" s="14"/>
      <c r="F102" s="14"/>
      <c r="G102" s="14"/>
      <c r="H102" s="14"/>
      <c r="I102" s="14"/>
    </row>
  </sheetData>
  <phoneticPr fontId="0" type="noConversion"/>
  <pageMargins left="0.75" right="0.75" top="1" bottom="1" header="0.5" footer="0.5"/>
  <pageSetup paperSize="9" scale="95" orientation="portrait" horizontalDpi="1200" verticalDpi="1200" r:id="rId1"/>
  <headerFooter alignWithMargins="0"/>
  <rowBreaks count="3" manualBreakCount="3">
    <brk id="16" max="16383" man="1"/>
    <brk id="50" max="16383" man="1"/>
    <brk id="6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8"/>
  <sheetViews>
    <sheetView topLeftCell="A330" zoomScaleNormal="100" workbookViewId="0">
      <selection activeCell="A246" sqref="A246:I347"/>
    </sheetView>
  </sheetViews>
  <sheetFormatPr defaultRowHeight="13.2" x14ac:dyDescent="0.25"/>
  <cols>
    <col min="1" max="1" width="3.5546875" customWidth="1"/>
    <col min="2" max="2" width="21.5546875" customWidth="1"/>
    <col min="3" max="3" width="11.33203125" customWidth="1"/>
    <col min="7" max="7" width="10.33203125" customWidth="1"/>
    <col min="8" max="8" width="10.5546875" customWidth="1"/>
    <col min="9" max="9" width="14.33203125" customWidth="1"/>
  </cols>
  <sheetData>
    <row r="1" spans="1:10" x14ac:dyDescent="0.25">
      <c r="A1" s="15" t="s">
        <v>29</v>
      </c>
    </row>
    <row r="3" spans="1:10" x14ac:dyDescent="0.25">
      <c r="A3" s="15" t="s">
        <v>11</v>
      </c>
    </row>
    <row r="4" spans="1:10" ht="15.6" x14ac:dyDescent="0.3">
      <c r="A4" s="65" t="s">
        <v>357</v>
      </c>
      <c r="B4" s="65"/>
      <c r="C4" s="65"/>
      <c r="D4" s="65"/>
      <c r="E4" s="65"/>
      <c r="F4" s="1"/>
      <c r="G4" s="1"/>
    </row>
    <row r="5" spans="1:10" ht="15.6" x14ac:dyDescent="0.3">
      <c r="A5" s="65" t="s">
        <v>367</v>
      </c>
      <c r="B5" s="65"/>
      <c r="C5" s="65"/>
      <c r="D5" s="65"/>
      <c r="E5" s="65"/>
      <c r="F5" s="1"/>
      <c r="G5" s="1"/>
      <c r="J5" s="14"/>
    </row>
    <row r="6" spans="1:10" ht="15.6" x14ac:dyDescent="0.3">
      <c r="A6" s="65" t="s">
        <v>359</v>
      </c>
      <c r="H6" s="2"/>
      <c r="I6" s="3"/>
      <c r="J6" s="14"/>
    </row>
    <row r="7" spans="1:10" x14ac:dyDescent="0.25">
      <c r="A7" s="15"/>
      <c r="J7" s="14"/>
    </row>
    <row r="8" spans="1:10" x14ac:dyDescent="0.25">
      <c r="A8" s="12" t="s">
        <v>582</v>
      </c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10" x14ac:dyDescent="0.25">
      <c r="A10" s="14" t="s">
        <v>671</v>
      </c>
      <c r="B10" s="14"/>
      <c r="C10" s="14"/>
      <c r="D10" s="14"/>
      <c r="E10" s="14"/>
      <c r="F10" s="14"/>
      <c r="G10" s="14"/>
      <c r="H10" s="14"/>
      <c r="I10" s="14"/>
    </row>
    <row r="11" spans="1:10" x14ac:dyDescent="0.25">
      <c r="A11" s="14" t="s">
        <v>665</v>
      </c>
      <c r="B11" s="14"/>
      <c r="C11" s="14"/>
      <c r="D11" s="14"/>
      <c r="E11" s="14"/>
      <c r="F11" s="14"/>
      <c r="G11" s="14"/>
      <c r="H11" s="14"/>
      <c r="I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62" t="s">
        <v>1016</v>
      </c>
      <c r="J12" s="14"/>
    </row>
    <row r="13" spans="1:10" x14ac:dyDescent="0.25">
      <c r="A13" s="14" t="s">
        <v>666</v>
      </c>
      <c r="B13" s="14"/>
      <c r="C13" s="14"/>
      <c r="D13" s="14"/>
      <c r="E13" s="14"/>
      <c r="F13" s="14"/>
      <c r="G13" s="14"/>
      <c r="H13" s="14"/>
      <c r="I13" s="61">
        <v>141300</v>
      </c>
      <c r="J13" s="14"/>
    </row>
    <row r="14" spans="1:10" x14ac:dyDescent="0.25">
      <c r="A14" s="14" t="s">
        <v>667</v>
      </c>
      <c r="B14" s="14"/>
      <c r="C14" s="14"/>
      <c r="D14" s="14"/>
      <c r="E14" s="14"/>
      <c r="F14" s="14"/>
      <c r="G14" s="14"/>
      <c r="H14" s="14"/>
      <c r="I14" s="61">
        <v>36000</v>
      </c>
      <c r="J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4" t="s">
        <v>668</v>
      </c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14" t="s">
        <v>669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 t="s">
        <v>660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4" t="s">
        <v>661</v>
      </c>
      <c r="B19" s="14"/>
      <c r="C19" s="14"/>
      <c r="D19" s="14"/>
      <c r="E19" s="14"/>
      <c r="F19" s="14"/>
      <c r="G19" s="14"/>
      <c r="H19" s="14"/>
      <c r="I19" s="61"/>
      <c r="J19" s="14"/>
    </row>
    <row r="20" spans="1:10" x14ac:dyDescent="0.25">
      <c r="A20" s="14" t="s">
        <v>662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</row>
    <row r="22" spans="1:10" x14ac:dyDescent="0.25">
      <c r="A22" s="11" t="s">
        <v>663</v>
      </c>
      <c r="B22" s="14"/>
      <c r="C22" s="14"/>
      <c r="D22" s="14"/>
      <c r="E22" s="14"/>
      <c r="F22" s="14"/>
      <c r="G22" s="14"/>
      <c r="H22" s="14"/>
      <c r="I22" s="1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</row>
    <row r="24" spans="1:10" x14ac:dyDescent="0.25">
      <c r="A24" s="62">
        <v>1</v>
      </c>
      <c r="B24" t="s">
        <v>670</v>
      </c>
    </row>
    <row r="25" spans="1:10" x14ac:dyDescent="0.25">
      <c r="A25" s="62">
        <v>2</v>
      </c>
      <c r="B25" t="s">
        <v>664</v>
      </c>
    </row>
    <row r="26" spans="1:10" x14ac:dyDescent="0.25">
      <c r="A26" s="15"/>
    </row>
    <row r="27" spans="1:10" x14ac:dyDescent="0.25">
      <c r="A27" s="11" t="s">
        <v>673</v>
      </c>
    </row>
    <row r="28" spans="1:10" x14ac:dyDescent="0.25">
      <c r="A28" s="15"/>
    </row>
    <row r="29" spans="1:10" x14ac:dyDescent="0.25">
      <c r="A29" s="15" t="s">
        <v>368</v>
      </c>
    </row>
    <row r="30" spans="1:10" x14ac:dyDescent="0.25">
      <c r="A30" s="15"/>
      <c r="B30" t="s">
        <v>674</v>
      </c>
    </row>
    <row r="31" spans="1:10" x14ac:dyDescent="0.25">
      <c r="A31" s="15"/>
      <c r="B31" s="63" t="s">
        <v>999</v>
      </c>
      <c r="C31" s="9">
        <v>105300</v>
      </c>
    </row>
    <row r="32" spans="1:10" x14ac:dyDescent="0.25">
      <c r="A32" s="15"/>
      <c r="B32" s="63" t="s">
        <v>1000</v>
      </c>
      <c r="C32" s="9">
        <v>35100</v>
      </c>
    </row>
    <row r="33" spans="1:10" x14ac:dyDescent="0.25">
      <c r="A33" s="15"/>
      <c r="B33" s="63" t="s">
        <v>1001</v>
      </c>
      <c r="C33" s="9">
        <f>35100*2.487</f>
        <v>87293.7</v>
      </c>
    </row>
    <row r="34" spans="1:10" x14ac:dyDescent="0.25">
      <c r="A34" s="15"/>
      <c r="B34" s="63" t="s">
        <v>1002</v>
      </c>
      <c r="C34" s="9">
        <f>+(35100*2.487)+36000</f>
        <v>123293.7</v>
      </c>
      <c r="J34" s="21"/>
    </row>
    <row r="35" spans="1:10" x14ac:dyDescent="0.25">
      <c r="A35" s="15"/>
      <c r="B35" s="17"/>
      <c r="J35" s="21"/>
    </row>
    <row r="36" spans="1:10" x14ac:dyDescent="0.25">
      <c r="A36" s="15"/>
    </row>
    <row r="37" spans="1:10" x14ac:dyDescent="0.25">
      <c r="A37" s="15" t="s">
        <v>369</v>
      </c>
    </row>
    <row r="38" spans="1:10" x14ac:dyDescent="0.25">
      <c r="A38" s="15"/>
      <c r="B38" t="s">
        <v>672</v>
      </c>
    </row>
    <row r="39" spans="1:10" x14ac:dyDescent="0.25">
      <c r="A39" s="15"/>
      <c r="B39" s="63" t="s">
        <v>999</v>
      </c>
      <c r="C39" s="9">
        <f>141300*0.1</f>
        <v>14130</v>
      </c>
    </row>
    <row r="40" spans="1:10" x14ac:dyDescent="0.25">
      <c r="A40" s="15"/>
      <c r="B40" s="63" t="s">
        <v>1000</v>
      </c>
      <c r="C40" s="9">
        <v>18006</v>
      </c>
    </row>
    <row r="41" spans="1:10" x14ac:dyDescent="0.25">
      <c r="A41" s="15"/>
      <c r="B41" s="63" t="s">
        <v>1001</v>
      </c>
      <c r="C41" s="9">
        <f>123294*0.1</f>
        <v>12329.400000000001</v>
      </c>
    </row>
    <row r="42" spans="1:10" x14ac:dyDescent="0.25">
      <c r="A42" s="15"/>
      <c r="B42" s="63" t="s">
        <v>1002</v>
      </c>
      <c r="C42" s="9">
        <f>105300*0.1</f>
        <v>10530</v>
      </c>
    </row>
    <row r="43" spans="1:10" x14ac:dyDescent="0.25">
      <c r="A43" s="15"/>
      <c r="B43" s="17"/>
    </row>
    <row r="44" spans="1:10" x14ac:dyDescent="0.25">
      <c r="A44" s="15" t="s">
        <v>370</v>
      </c>
    </row>
    <row r="45" spans="1:10" x14ac:dyDescent="0.25">
      <c r="B45" t="s">
        <v>31</v>
      </c>
    </row>
    <row r="46" spans="1:10" x14ac:dyDescent="0.25">
      <c r="B46" t="s">
        <v>32</v>
      </c>
    </row>
    <row r="47" spans="1:10" x14ac:dyDescent="0.25">
      <c r="B47" t="s">
        <v>30</v>
      </c>
    </row>
    <row r="48" spans="1:10" x14ac:dyDescent="0.25">
      <c r="C48" s="12" t="s">
        <v>675</v>
      </c>
      <c r="D48" s="12"/>
      <c r="E48" s="12"/>
      <c r="F48" s="12"/>
      <c r="G48" s="12" t="s">
        <v>676</v>
      </c>
    </row>
    <row r="49" spans="1:8" x14ac:dyDescent="0.25">
      <c r="C49" s="9">
        <v>5000</v>
      </c>
      <c r="G49">
        <v>0.4</v>
      </c>
    </row>
    <row r="50" spans="1:8" x14ac:dyDescent="0.25">
      <c r="C50" s="9">
        <v>8000</v>
      </c>
      <c r="G50">
        <v>0.2</v>
      </c>
    </row>
    <row r="51" spans="1:8" x14ac:dyDescent="0.25">
      <c r="C51" s="9">
        <v>12000</v>
      </c>
      <c r="G51">
        <v>0.3</v>
      </c>
    </row>
    <row r="52" spans="1:8" x14ac:dyDescent="0.25">
      <c r="C52" s="9">
        <v>30000</v>
      </c>
      <c r="G52">
        <v>0.1</v>
      </c>
    </row>
    <row r="53" spans="1:8" x14ac:dyDescent="0.25">
      <c r="C53" s="9"/>
      <c r="H53" t="s">
        <v>377</v>
      </c>
    </row>
    <row r="54" spans="1:8" x14ac:dyDescent="0.25">
      <c r="A54" s="15" t="s">
        <v>29</v>
      </c>
    </row>
    <row r="56" spans="1:8" x14ac:dyDescent="0.25">
      <c r="A56" s="15" t="s">
        <v>11</v>
      </c>
    </row>
    <row r="57" spans="1:8" x14ac:dyDescent="0.25">
      <c r="B57" t="s">
        <v>677</v>
      </c>
    </row>
    <row r="58" spans="1:8" x14ac:dyDescent="0.25">
      <c r="B58" s="63" t="s">
        <v>999</v>
      </c>
      <c r="C58" t="s">
        <v>34</v>
      </c>
    </row>
    <row r="59" spans="1:8" x14ac:dyDescent="0.25">
      <c r="C59" t="s">
        <v>33</v>
      </c>
    </row>
    <row r="60" spans="1:8" x14ac:dyDescent="0.25">
      <c r="B60" s="63" t="s">
        <v>1000</v>
      </c>
      <c r="C60" t="s">
        <v>139</v>
      </c>
    </row>
    <row r="61" spans="1:8" x14ac:dyDescent="0.25">
      <c r="B61" s="63" t="s">
        <v>1001</v>
      </c>
      <c r="C61" t="s">
        <v>36</v>
      </c>
    </row>
    <row r="62" spans="1:8" x14ac:dyDescent="0.25">
      <c r="C62" t="s">
        <v>35</v>
      </c>
    </row>
    <row r="63" spans="1:8" x14ac:dyDescent="0.25">
      <c r="B63" s="63" t="s">
        <v>1002</v>
      </c>
      <c r="C63" t="s">
        <v>38</v>
      </c>
    </row>
    <row r="64" spans="1:8" x14ac:dyDescent="0.25">
      <c r="B64" s="17"/>
      <c r="C64" t="s">
        <v>37</v>
      </c>
    </row>
    <row r="65" spans="1:7" x14ac:dyDescent="0.25">
      <c r="B65" s="17"/>
    </row>
    <row r="66" spans="1:7" x14ac:dyDescent="0.25">
      <c r="A66" s="15"/>
    </row>
    <row r="67" spans="1:7" x14ac:dyDescent="0.25">
      <c r="A67" s="15" t="s">
        <v>371</v>
      </c>
    </row>
    <row r="68" spans="1:7" x14ac:dyDescent="0.25">
      <c r="B68" t="s">
        <v>31</v>
      </c>
    </row>
    <row r="69" spans="1:7" x14ac:dyDescent="0.25">
      <c r="B69" t="s">
        <v>32</v>
      </c>
    </row>
    <row r="70" spans="1:7" x14ac:dyDescent="0.25">
      <c r="B70" t="s">
        <v>30</v>
      </c>
    </row>
    <row r="71" spans="1:7" x14ac:dyDescent="0.25">
      <c r="C71" s="12" t="s">
        <v>675</v>
      </c>
      <c r="D71" s="12"/>
      <c r="E71" s="12"/>
      <c r="F71" s="12"/>
      <c r="G71" s="12" t="s">
        <v>676</v>
      </c>
    </row>
    <row r="72" spans="1:7" x14ac:dyDescent="0.25">
      <c r="C72" s="9">
        <v>5000</v>
      </c>
      <c r="G72">
        <v>0.4</v>
      </c>
    </row>
    <row r="73" spans="1:7" x14ac:dyDescent="0.25">
      <c r="C73" s="9">
        <v>8000</v>
      </c>
      <c r="G73">
        <v>0.2</v>
      </c>
    </row>
    <row r="74" spans="1:7" x14ac:dyDescent="0.25">
      <c r="C74" s="9">
        <v>12000</v>
      </c>
      <c r="G74">
        <v>0.3</v>
      </c>
    </row>
    <row r="75" spans="1:7" x14ac:dyDescent="0.25">
      <c r="C75" s="9">
        <v>30000</v>
      </c>
      <c r="G75">
        <v>0.1</v>
      </c>
    </row>
    <row r="76" spans="1:7" x14ac:dyDescent="0.25">
      <c r="B76" t="s">
        <v>677</v>
      </c>
    </row>
    <row r="77" spans="1:7" x14ac:dyDescent="0.25">
      <c r="B77" s="63" t="s">
        <v>999</v>
      </c>
      <c r="C77" t="s">
        <v>34</v>
      </c>
    </row>
    <row r="78" spans="1:7" x14ac:dyDescent="0.25">
      <c r="C78" t="s">
        <v>33</v>
      </c>
    </row>
    <row r="79" spans="1:7" x14ac:dyDescent="0.25">
      <c r="B79" s="63" t="s">
        <v>1000</v>
      </c>
      <c r="C79" t="s">
        <v>139</v>
      </c>
    </row>
    <row r="80" spans="1:7" x14ac:dyDescent="0.25">
      <c r="B80" s="63" t="s">
        <v>1001</v>
      </c>
      <c r="C80" t="s">
        <v>36</v>
      </c>
    </row>
    <row r="81" spans="1:3" x14ac:dyDescent="0.25">
      <c r="C81" t="s">
        <v>35</v>
      </c>
    </row>
    <row r="82" spans="1:3" x14ac:dyDescent="0.25">
      <c r="B82" s="63" t="s">
        <v>1002</v>
      </c>
      <c r="C82" t="s">
        <v>38</v>
      </c>
    </row>
    <row r="83" spans="1:3" x14ac:dyDescent="0.25">
      <c r="B83" s="17"/>
      <c r="C83" t="s">
        <v>37</v>
      </c>
    </row>
    <row r="84" spans="1:3" x14ac:dyDescent="0.25">
      <c r="B84" s="17"/>
    </row>
    <row r="85" spans="1:3" x14ac:dyDescent="0.25">
      <c r="B85" s="3"/>
    </row>
    <row r="86" spans="1:3" x14ac:dyDescent="0.25">
      <c r="A86" s="15" t="s">
        <v>372</v>
      </c>
      <c r="B86" s="3"/>
    </row>
    <row r="87" spans="1:3" x14ac:dyDescent="0.25">
      <c r="B87" s="17" t="s">
        <v>39</v>
      </c>
    </row>
    <row r="88" spans="1:3" x14ac:dyDescent="0.25">
      <c r="B88" s="17" t="s">
        <v>40</v>
      </c>
    </row>
    <row r="89" spans="1:3" x14ac:dyDescent="0.25">
      <c r="B89" s="17" t="s">
        <v>41</v>
      </c>
    </row>
    <row r="90" spans="1:3" x14ac:dyDescent="0.25">
      <c r="B90" s="63" t="s">
        <v>999</v>
      </c>
      <c r="C90" s="9" t="s">
        <v>141</v>
      </c>
    </row>
    <row r="91" spans="1:3" x14ac:dyDescent="0.25">
      <c r="B91" s="63" t="s">
        <v>1000</v>
      </c>
      <c r="C91" s="9" t="s">
        <v>140</v>
      </c>
    </row>
    <row r="92" spans="1:3" x14ac:dyDescent="0.25">
      <c r="B92" s="63" t="s">
        <v>1001</v>
      </c>
      <c r="C92" s="9" t="s">
        <v>142</v>
      </c>
    </row>
    <row r="93" spans="1:3" x14ac:dyDescent="0.25">
      <c r="B93" s="63" t="s">
        <v>1002</v>
      </c>
      <c r="C93" s="9" t="s">
        <v>143</v>
      </c>
    </row>
    <row r="94" spans="1:3" x14ac:dyDescent="0.25">
      <c r="B94" s="17"/>
    </row>
    <row r="95" spans="1:3" x14ac:dyDescent="0.25">
      <c r="B95" s="3"/>
    </row>
    <row r="96" spans="1:3" x14ac:dyDescent="0.25">
      <c r="A96" s="15" t="s">
        <v>373</v>
      </c>
      <c r="B96" s="3"/>
    </row>
    <row r="97" spans="1:8" x14ac:dyDescent="0.25">
      <c r="B97" s="17" t="s">
        <v>42</v>
      </c>
    </row>
    <row r="98" spans="1:8" x14ac:dyDescent="0.25">
      <c r="B98" s="17" t="s">
        <v>44</v>
      </c>
    </row>
    <row r="99" spans="1:8" x14ac:dyDescent="0.25">
      <c r="B99" s="17" t="s">
        <v>43</v>
      </c>
    </row>
    <row r="100" spans="1:8" x14ac:dyDescent="0.25">
      <c r="B100" s="63" t="s">
        <v>999</v>
      </c>
      <c r="C100" t="s">
        <v>937</v>
      </c>
    </row>
    <row r="101" spans="1:8" x14ac:dyDescent="0.25">
      <c r="B101" s="63" t="s">
        <v>1000</v>
      </c>
      <c r="C101" t="s">
        <v>938</v>
      </c>
    </row>
    <row r="102" spans="1:8" x14ac:dyDescent="0.25">
      <c r="B102" s="63" t="s">
        <v>1001</v>
      </c>
      <c r="C102" t="s">
        <v>939</v>
      </c>
    </row>
    <row r="103" spans="1:8" x14ac:dyDescent="0.25">
      <c r="B103" s="63" t="s">
        <v>1002</v>
      </c>
      <c r="C103" t="s">
        <v>940</v>
      </c>
    </row>
    <row r="104" spans="1:8" x14ac:dyDescent="0.25">
      <c r="B104" s="3"/>
    </row>
    <row r="105" spans="1:8" x14ac:dyDescent="0.25">
      <c r="H105" t="s">
        <v>378</v>
      </c>
    </row>
    <row r="106" spans="1:8" x14ac:dyDescent="0.25">
      <c r="A106" s="15" t="s">
        <v>29</v>
      </c>
    </row>
    <row r="108" spans="1:8" x14ac:dyDescent="0.25">
      <c r="A108" s="15" t="s">
        <v>11</v>
      </c>
    </row>
    <row r="109" spans="1:8" x14ac:dyDescent="0.25">
      <c r="A109" s="15" t="s">
        <v>374</v>
      </c>
    </row>
    <row r="110" spans="1:8" x14ac:dyDescent="0.25">
      <c r="B110" s="15" t="s">
        <v>896</v>
      </c>
    </row>
    <row r="111" spans="1:8" x14ac:dyDescent="0.25">
      <c r="B111" s="63" t="s">
        <v>999</v>
      </c>
      <c r="C111" t="s">
        <v>897</v>
      </c>
    </row>
    <row r="112" spans="1:8" x14ac:dyDescent="0.25">
      <c r="B112" s="63" t="s">
        <v>1000</v>
      </c>
      <c r="C112" t="s">
        <v>898</v>
      </c>
    </row>
    <row r="113" spans="1:9" x14ac:dyDescent="0.25">
      <c r="B113" s="63" t="s">
        <v>1001</v>
      </c>
      <c r="C113" t="s">
        <v>899</v>
      </c>
      <c r="G113" s="15"/>
    </row>
    <row r="114" spans="1:9" x14ac:dyDescent="0.25">
      <c r="B114" s="63" t="s">
        <v>1002</v>
      </c>
      <c r="C114" t="s">
        <v>900</v>
      </c>
    </row>
    <row r="115" spans="1:9" x14ac:dyDescent="0.25">
      <c r="A115" s="15"/>
      <c r="I115" s="15"/>
    </row>
    <row r="117" spans="1:9" x14ac:dyDescent="0.25">
      <c r="A117" s="15" t="s">
        <v>375</v>
      </c>
    </row>
    <row r="118" spans="1:9" x14ac:dyDescent="0.25">
      <c r="B118" t="s">
        <v>462</v>
      </c>
    </row>
    <row r="119" spans="1:9" x14ac:dyDescent="0.25">
      <c r="B119" t="s">
        <v>463</v>
      </c>
    </row>
    <row r="120" spans="1:9" x14ac:dyDescent="0.25">
      <c r="B120" s="34" t="s">
        <v>999</v>
      </c>
      <c r="C120" t="s">
        <v>46</v>
      </c>
    </row>
    <row r="121" spans="1:9" x14ac:dyDescent="0.25">
      <c r="B121" s="30"/>
      <c r="C121" t="s">
        <v>45</v>
      </c>
    </row>
    <row r="122" spans="1:9" x14ac:dyDescent="0.25">
      <c r="B122" s="34" t="s">
        <v>1000</v>
      </c>
      <c r="C122" t="s">
        <v>47</v>
      </c>
    </row>
    <row r="123" spans="1:9" x14ac:dyDescent="0.25">
      <c r="B123" s="30"/>
      <c r="C123" t="s">
        <v>49</v>
      </c>
    </row>
    <row r="124" spans="1:9" x14ac:dyDescent="0.25">
      <c r="B124" s="30"/>
      <c r="C124" t="s">
        <v>48</v>
      </c>
    </row>
    <row r="125" spans="1:9" x14ac:dyDescent="0.25">
      <c r="B125" s="34" t="s">
        <v>1001</v>
      </c>
      <c r="C125" t="s">
        <v>51</v>
      </c>
    </row>
    <row r="126" spans="1:9" x14ac:dyDescent="0.25">
      <c r="B126" s="30"/>
      <c r="C126" t="s">
        <v>50</v>
      </c>
    </row>
    <row r="127" spans="1:9" x14ac:dyDescent="0.25">
      <c r="B127" s="34" t="s">
        <v>1002</v>
      </c>
      <c r="C127" t="s">
        <v>53</v>
      </c>
    </row>
    <row r="128" spans="1:9" x14ac:dyDescent="0.25">
      <c r="B128" s="30"/>
      <c r="C128" t="s">
        <v>52</v>
      </c>
    </row>
    <row r="131" spans="1:3" x14ac:dyDescent="0.25">
      <c r="A131" s="15" t="s">
        <v>376</v>
      </c>
    </row>
    <row r="132" spans="1:3" x14ac:dyDescent="0.25">
      <c r="A132" s="15"/>
      <c r="B132" t="s">
        <v>875</v>
      </c>
    </row>
    <row r="133" spans="1:3" x14ac:dyDescent="0.25">
      <c r="A133" s="15"/>
      <c r="B133" t="s">
        <v>876</v>
      </c>
    </row>
    <row r="134" spans="1:3" x14ac:dyDescent="0.25">
      <c r="A134" s="15"/>
      <c r="B134" t="s">
        <v>877</v>
      </c>
    </row>
    <row r="135" spans="1:3" x14ac:dyDescent="0.25">
      <c r="A135" s="15"/>
      <c r="B135" s="34">
        <v>1</v>
      </c>
      <c r="C135" t="s">
        <v>878</v>
      </c>
    </row>
    <row r="136" spans="1:3" x14ac:dyDescent="0.25">
      <c r="A136" s="15"/>
      <c r="B136" s="34">
        <v>2</v>
      </c>
      <c r="C136" t="s">
        <v>892</v>
      </c>
    </row>
    <row r="137" spans="1:3" x14ac:dyDescent="0.25">
      <c r="A137" s="15"/>
      <c r="B137" s="34">
        <v>3</v>
      </c>
      <c r="C137" t="s">
        <v>879</v>
      </c>
    </row>
    <row r="138" spans="1:3" x14ac:dyDescent="0.25">
      <c r="A138" s="15"/>
      <c r="B138" s="34">
        <v>4</v>
      </c>
      <c r="C138" t="s">
        <v>880</v>
      </c>
    </row>
    <row r="139" spans="1:3" x14ac:dyDescent="0.25">
      <c r="A139" s="15"/>
      <c r="B139" s="34">
        <v>5</v>
      </c>
      <c r="C139" t="s">
        <v>881</v>
      </c>
    </row>
    <row r="140" spans="1:3" x14ac:dyDescent="0.25">
      <c r="A140" s="15"/>
      <c r="B140" s="34">
        <v>6</v>
      </c>
      <c r="C140" t="s">
        <v>882</v>
      </c>
    </row>
    <row r="141" spans="1:3" x14ac:dyDescent="0.25">
      <c r="A141" s="15"/>
      <c r="B141" s="34">
        <v>7</v>
      </c>
      <c r="C141" t="s">
        <v>883</v>
      </c>
    </row>
    <row r="142" spans="1:3" x14ac:dyDescent="0.25">
      <c r="A142" s="15"/>
      <c r="B142" s="34">
        <v>8</v>
      </c>
      <c r="C142" t="s">
        <v>884</v>
      </c>
    </row>
    <row r="143" spans="1:3" x14ac:dyDescent="0.25">
      <c r="A143" s="15"/>
      <c r="B143" s="34">
        <v>9</v>
      </c>
      <c r="C143" t="s">
        <v>885</v>
      </c>
    </row>
    <row r="144" spans="1:3" x14ac:dyDescent="0.25">
      <c r="A144" s="15"/>
      <c r="B144" s="34">
        <v>10</v>
      </c>
      <c r="C144" t="s">
        <v>886</v>
      </c>
    </row>
    <row r="145" spans="1:9" x14ac:dyDescent="0.25">
      <c r="A145" s="15"/>
      <c r="B145" s="34">
        <v>11</v>
      </c>
      <c r="C145" t="s">
        <v>887</v>
      </c>
    </row>
    <row r="146" spans="1:9" x14ac:dyDescent="0.25">
      <c r="A146" s="15"/>
      <c r="B146" s="34">
        <v>12</v>
      </c>
      <c r="C146" t="s">
        <v>888</v>
      </c>
    </row>
    <row r="147" spans="1:9" x14ac:dyDescent="0.25">
      <c r="A147" s="15"/>
      <c r="B147" s="34">
        <v>13</v>
      </c>
      <c r="C147" t="s">
        <v>889</v>
      </c>
    </row>
    <row r="148" spans="1:9" x14ac:dyDescent="0.25">
      <c r="A148" s="15"/>
      <c r="B148" s="34">
        <v>14</v>
      </c>
      <c r="C148" t="s">
        <v>890</v>
      </c>
    </row>
    <row r="149" spans="1:9" x14ac:dyDescent="0.25">
      <c r="A149" s="15"/>
      <c r="B149" s="34">
        <v>15</v>
      </c>
      <c r="C149" t="s">
        <v>891</v>
      </c>
    </row>
    <row r="150" spans="1:9" x14ac:dyDescent="0.25">
      <c r="A150" s="15"/>
      <c r="B150" s="43" t="s">
        <v>495</v>
      </c>
    </row>
    <row r="151" spans="1:9" x14ac:dyDescent="0.25">
      <c r="A151" s="15"/>
      <c r="B151" s="34" t="s">
        <v>999</v>
      </c>
      <c r="C151" t="s">
        <v>893</v>
      </c>
    </row>
    <row r="152" spans="1:9" x14ac:dyDescent="0.25">
      <c r="A152" s="15"/>
      <c r="B152" s="34" t="s">
        <v>1000</v>
      </c>
      <c r="C152" t="s">
        <v>894</v>
      </c>
    </row>
    <row r="153" spans="1:9" x14ac:dyDescent="0.25">
      <c r="A153" s="15"/>
      <c r="B153" s="34" t="s">
        <v>1001</v>
      </c>
      <c r="C153" t="s">
        <v>895</v>
      </c>
    </row>
    <row r="154" spans="1:9" x14ac:dyDescent="0.25">
      <c r="A154" s="15"/>
      <c r="B154" s="34" t="s">
        <v>1002</v>
      </c>
      <c r="C154" t="s">
        <v>496</v>
      </c>
    </row>
    <row r="155" spans="1:9" x14ac:dyDescent="0.25">
      <c r="A155" s="15"/>
      <c r="B155" s="34"/>
    </row>
    <row r="156" spans="1:9" x14ac:dyDescent="0.25">
      <c r="H156" s="2"/>
      <c r="I156" s="2"/>
    </row>
    <row r="157" spans="1:9" x14ac:dyDescent="0.25">
      <c r="H157" s="2"/>
      <c r="I157" s="2"/>
    </row>
    <row r="158" spans="1:9" x14ac:dyDescent="0.25">
      <c r="H158" s="2" t="s">
        <v>379</v>
      </c>
      <c r="I158" s="2"/>
    </row>
    <row r="159" spans="1:9" x14ac:dyDescent="0.25">
      <c r="A159" s="15" t="s">
        <v>29</v>
      </c>
    </row>
    <row r="161" spans="1:9" x14ac:dyDescent="0.25">
      <c r="A161" s="15" t="s">
        <v>11</v>
      </c>
    </row>
    <row r="162" spans="1:9" x14ac:dyDescent="0.25">
      <c r="H162" s="2"/>
      <c r="I162" s="2"/>
    </row>
    <row r="163" spans="1:9" x14ac:dyDescent="0.25">
      <c r="A163" s="15" t="s">
        <v>244</v>
      </c>
      <c r="H163" s="3" t="s">
        <v>620</v>
      </c>
    </row>
    <row r="164" spans="1:9" x14ac:dyDescent="0.25">
      <c r="H164" s="2"/>
      <c r="I164" s="2"/>
    </row>
    <row r="165" spans="1:9" x14ac:dyDescent="0.25">
      <c r="A165" t="s">
        <v>54</v>
      </c>
      <c r="H165" s="2"/>
      <c r="I165" s="2"/>
    </row>
    <row r="166" spans="1:9" x14ac:dyDescent="0.25">
      <c r="A166" t="s">
        <v>56</v>
      </c>
      <c r="H166" s="2"/>
      <c r="I166" s="2"/>
    </row>
    <row r="167" spans="1:9" x14ac:dyDescent="0.25">
      <c r="A167" t="s">
        <v>55</v>
      </c>
      <c r="H167" s="2"/>
      <c r="I167" s="2"/>
    </row>
    <row r="168" spans="1:9" x14ac:dyDescent="0.25">
      <c r="H168" s="2"/>
      <c r="I168" s="2"/>
    </row>
    <row r="169" spans="1:9" x14ac:dyDescent="0.25">
      <c r="A169" t="s">
        <v>534</v>
      </c>
      <c r="H169" s="2"/>
      <c r="I169" s="2"/>
    </row>
    <row r="170" spans="1:9" x14ac:dyDescent="0.25">
      <c r="A170" t="s">
        <v>535</v>
      </c>
      <c r="H170" s="2"/>
      <c r="I170" s="2"/>
    </row>
    <row r="171" spans="1:9" x14ac:dyDescent="0.25">
      <c r="H171" s="2"/>
      <c r="I171" s="2"/>
    </row>
    <row r="172" spans="1:9" x14ac:dyDescent="0.25">
      <c r="A172" t="s">
        <v>536</v>
      </c>
      <c r="H172" s="2"/>
      <c r="I172" s="2"/>
    </row>
    <row r="173" spans="1:9" x14ac:dyDescent="0.25">
      <c r="H173" s="2"/>
      <c r="I173" s="2"/>
    </row>
    <row r="174" spans="1:9" x14ac:dyDescent="0.25">
      <c r="A174">
        <v>1</v>
      </c>
      <c r="B174" t="s">
        <v>537</v>
      </c>
      <c r="H174" s="2"/>
      <c r="I174" s="2">
        <v>2000</v>
      </c>
    </row>
    <row r="175" spans="1:9" x14ac:dyDescent="0.25">
      <c r="H175" s="2"/>
      <c r="I175" s="2"/>
    </row>
    <row r="176" spans="1:9" x14ac:dyDescent="0.25">
      <c r="A176">
        <v>2</v>
      </c>
      <c r="B176" t="s">
        <v>538</v>
      </c>
      <c r="H176" s="2"/>
      <c r="I176" s="2">
        <v>2150</v>
      </c>
    </row>
    <row r="177" spans="1:9" x14ac:dyDescent="0.25">
      <c r="H177" s="2"/>
      <c r="I177" s="2"/>
    </row>
    <row r="178" spans="1:9" x14ac:dyDescent="0.25">
      <c r="A178">
        <v>3</v>
      </c>
      <c r="B178" t="s">
        <v>539</v>
      </c>
      <c r="H178" s="2"/>
      <c r="I178" s="2">
        <v>475</v>
      </c>
    </row>
    <row r="179" spans="1:9" x14ac:dyDescent="0.25">
      <c r="H179" s="2"/>
      <c r="I179" s="2"/>
    </row>
    <row r="180" spans="1:9" x14ac:dyDescent="0.25">
      <c r="A180">
        <v>4</v>
      </c>
      <c r="B180" t="s">
        <v>540</v>
      </c>
      <c r="H180" s="2"/>
      <c r="I180" s="2"/>
    </row>
    <row r="181" spans="1:9" x14ac:dyDescent="0.25">
      <c r="B181" t="s">
        <v>541</v>
      </c>
      <c r="H181" s="2"/>
      <c r="I181" s="2">
        <v>1500</v>
      </c>
    </row>
    <row r="182" spans="1:9" x14ac:dyDescent="0.25">
      <c r="B182" t="s">
        <v>542</v>
      </c>
      <c r="H182" s="2"/>
      <c r="I182" s="2">
        <v>360</v>
      </c>
    </row>
    <row r="183" spans="1:9" x14ac:dyDescent="0.25">
      <c r="H183" s="2"/>
      <c r="I183" s="2"/>
    </row>
    <row r="184" spans="1:9" x14ac:dyDescent="0.25">
      <c r="A184" t="s">
        <v>927</v>
      </c>
      <c r="H184" s="2"/>
    </row>
    <row r="185" spans="1:9" x14ac:dyDescent="0.25">
      <c r="B185" t="s">
        <v>928</v>
      </c>
      <c r="H185" s="2"/>
      <c r="I185" s="2">
        <v>276000</v>
      </c>
    </row>
    <row r="186" spans="1:9" x14ac:dyDescent="0.25">
      <c r="B186" t="s">
        <v>929</v>
      </c>
      <c r="H186" s="2"/>
      <c r="I186" s="2">
        <v>70000</v>
      </c>
    </row>
    <row r="187" spans="1:9" x14ac:dyDescent="0.25">
      <c r="B187" t="s">
        <v>930</v>
      </c>
      <c r="H187" s="2"/>
      <c r="I187" s="2">
        <v>9000</v>
      </c>
    </row>
    <row r="188" spans="1:9" x14ac:dyDescent="0.25">
      <c r="B188" t="s">
        <v>931</v>
      </c>
      <c r="H188" s="2"/>
      <c r="I188" s="2">
        <v>7000</v>
      </c>
    </row>
    <row r="189" spans="1:9" x14ac:dyDescent="0.25">
      <c r="B189" t="s">
        <v>932</v>
      </c>
      <c r="H189" s="2"/>
      <c r="I189" s="2">
        <v>30000</v>
      </c>
    </row>
    <row r="190" spans="1:9" x14ac:dyDescent="0.25">
      <c r="B190" t="s">
        <v>933</v>
      </c>
      <c r="H190" s="2"/>
      <c r="I190" s="2">
        <v>15000</v>
      </c>
    </row>
    <row r="191" spans="1:9" x14ac:dyDescent="0.25">
      <c r="B191" t="s">
        <v>934</v>
      </c>
      <c r="H191" s="2"/>
      <c r="I191" s="2">
        <v>10000</v>
      </c>
    </row>
    <row r="192" spans="1:9" x14ac:dyDescent="0.25">
      <c r="B192" t="s">
        <v>935</v>
      </c>
      <c r="H192" s="2"/>
      <c r="I192" s="5">
        <v>8000</v>
      </c>
    </row>
    <row r="193" spans="1:9" ht="13.8" thickBot="1" x14ac:dyDescent="0.3">
      <c r="B193" t="s">
        <v>936</v>
      </c>
      <c r="H193" s="2"/>
      <c r="I193" s="38">
        <f>SUM(I185:I192)</f>
        <v>425000</v>
      </c>
    </row>
    <row r="194" spans="1:9" ht="13.8" thickTop="1" x14ac:dyDescent="0.25">
      <c r="H194" s="2"/>
      <c r="I194" s="2"/>
    </row>
    <row r="195" spans="1:9" x14ac:dyDescent="0.25">
      <c r="H195" s="2"/>
      <c r="I195" s="2"/>
    </row>
    <row r="196" spans="1:9" x14ac:dyDescent="0.25">
      <c r="A196" t="s">
        <v>337</v>
      </c>
      <c r="H196" s="2"/>
      <c r="I196" s="2"/>
    </row>
    <row r="197" spans="1:9" x14ac:dyDescent="0.25">
      <c r="H197" s="2"/>
      <c r="I197" s="2"/>
    </row>
    <row r="198" spans="1:9" x14ac:dyDescent="0.25">
      <c r="A198" s="30">
        <v>1</v>
      </c>
      <c r="B198" t="s">
        <v>621</v>
      </c>
      <c r="H198" s="2"/>
      <c r="I198" s="2"/>
    </row>
    <row r="199" spans="1:9" x14ac:dyDescent="0.25">
      <c r="B199" t="s">
        <v>917</v>
      </c>
      <c r="H199" s="2"/>
      <c r="I199" s="2"/>
    </row>
    <row r="200" spans="1:9" x14ac:dyDescent="0.25">
      <c r="H200" s="2"/>
      <c r="I200" s="2"/>
    </row>
    <row r="201" spans="1:9" x14ac:dyDescent="0.25">
      <c r="A201" t="s">
        <v>58</v>
      </c>
      <c r="H201" s="2"/>
      <c r="I201" s="2"/>
    </row>
    <row r="202" spans="1:9" x14ac:dyDescent="0.25">
      <c r="B202" t="s">
        <v>57</v>
      </c>
      <c r="H202" s="2"/>
      <c r="I202" s="2"/>
    </row>
    <row r="211" spans="1:9" x14ac:dyDescent="0.25">
      <c r="H211" t="s">
        <v>380</v>
      </c>
    </row>
    <row r="213" spans="1:9" x14ac:dyDescent="0.25">
      <c r="A213" t="s">
        <v>381</v>
      </c>
    </row>
    <row r="214" spans="1:9" ht="15" x14ac:dyDescent="0.25">
      <c r="A214" s="56"/>
      <c r="B214" s="66"/>
      <c r="C214" s="66"/>
      <c r="D214" s="66"/>
      <c r="E214" s="66"/>
      <c r="F214" s="66"/>
      <c r="G214" s="67"/>
      <c r="H214" s="67"/>
      <c r="I214" s="55"/>
    </row>
    <row r="215" spans="1:9" ht="20.100000000000001" customHeight="1" x14ac:dyDescent="0.25">
      <c r="A215" s="68"/>
      <c r="B215" s="69"/>
      <c r="C215" s="69"/>
      <c r="D215" s="69"/>
      <c r="E215" s="69"/>
      <c r="F215" s="69"/>
      <c r="G215" s="70"/>
      <c r="H215" s="70"/>
      <c r="I215" s="69"/>
    </row>
    <row r="216" spans="1:9" ht="20.100000000000001" customHeight="1" x14ac:dyDescent="0.25">
      <c r="A216" s="56"/>
      <c r="B216" s="66"/>
      <c r="C216" s="66"/>
      <c r="D216" s="66"/>
      <c r="E216" s="66"/>
      <c r="F216" s="66"/>
      <c r="G216" s="67"/>
      <c r="H216" s="67"/>
      <c r="I216" s="55"/>
    </row>
    <row r="217" spans="1:9" ht="20.100000000000001" customHeight="1" x14ac:dyDescent="0.25">
      <c r="A217" s="71"/>
      <c r="B217" s="69"/>
      <c r="C217" s="69"/>
      <c r="D217" s="69"/>
      <c r="E217" s="69"/>
      <c r="F217" s="69"/>
      <c r="G217" s="72"/>
      <c r="H217" s="72"/>
      <c r="I217" s="69"/>
    </row>
    <row r="218" spans="1:9" ht="20.100000000000001" customHeight="1" x14ac:dyDescent="0.25">
      <c r="A218" s="56"/>
      <c r="B218" s="25"/>
      <c r="C218" s="25"/>
      <c r="D218" s="25"/>
      <c r="E218" s="25"/>
      <c r="F218" s="25"/>
      <c r="G218" s="58"/>
      <c r="H218" s="58"/>
    </row>
    <row r="219" spans="1:9" ht="20.100000000000001" customHeight="1" x14ac:dyDescent="0.25">
      <c r="A219" s="73"/>
      <c r="B219" s="73"/>
      <c r="C219" s="73"/>
      <c r="D219" s="73"/>
      <c r="E219" s="73"/>
      <c r="F219" s="73"/>
      <c r="G219" s="74"/>
      <c r="H219" s="74"/>
      <c r="I219" s="73"/>
    </row>
    <row r="220" spans="1:9" ht="20.100000000000001" customHeight="1" x14ac:dyDescent="0.25">
      <c r="A220" s="56"/>
      <c r="B220" s="25"/>
      <c r="C220" s="25"/>
      <c r="D220" s="25"/>
      <c r="E220" s="25"/>
      <c r="F220" s="25"/>
      <c r="H220" s="58"/>
      <c r="I220" s="58"/>
    </row>
    <row r="221" spans="1:9" ht="20.100000000000001" customHeight="1" x14ac:dyDescent="0.25">
      <c r="A221" s="73"/>
      <c r="B221" s="73"/>
      <c r="C221" s="73"/>
      <c r="D221" s="73"/>
      <c r="E221" s="73"/>
      <c r="F221" s="73"/>
      <c r="G221" s="73"/>
      <c r="H221" s="74"/>
      <c r="I221" s="74"/>
    </row>
    <row r="222" spans="1:9" ht="20.100000000000001" customHeight="1" x14ac:dyDescent="0.25">
      <c r="A222" s="25"/>
      <c r="B222" s="25"/>
      <c r="C222" s="25"/>
      <c r="D222" s="25"/>
      <c r="E222" s="25"/>
      <c r="F222" s="25"/>
      <c r="H222" s="58"/>
      <c r="I222" s="58"/>
    </row>
    <row r="223" spans="1:9" ht="20.100000000000001" customHeight="1" x14ac:dyDescent="0.25">
      <c r="A223" s="73"/>
      <c r="B223" s="73"/>
      <c r="C223" s="73"/>
      <c r="D223" s="73"/>
      <c r="E223" s="73"/>
      <c r="F223" s="73"/>
      <c r="G223" s="73"/>
      <c r="H223" s="75"/>
      <c r="I223" s="74"/>
    </row>
    <row r="224" spans="1:9" ht="20.100000000000001" customHeight="1" x14ac:dyDescent="0.25">
      <c r="A224" s="25"/>
      <c r="B224" s="25"/>
      <c r="C224" s="25"/>
      <c r="D224" s="25"/>
      <c r="E224" s="25"/>
      <c r="F224" s="25"/>
      <c r="H224" s="58"/>
      <c r="I224" s="58"/>
    </row>
    <row r="225" spans="1:9" ht="20.100000000000001" customHeight="1" x14ac:dyDescent="0.25">
      <c r="A225" s="73"/>
      <c r="B225" s="73"/>
      <c r="C225" s="73"/>
      <c r="D225" s="73"/>
      <c r="E225" s="73"/>
      <c r="F225" s="73"/>
      <c r="G225" s="73"/>
      <c r="H225" s="75"/>
      <c r="I225" s="74"/>
    </row>
    <row r="226" spans="1:9" ht="20.100000000000001" customHeight="1" x14ac:dyDescent="0.25">
      <c r="A226" s="25"/>
      <c r="B226" s="25"/>
      <c r="C226" s="25"/>
      <c r="D226" s="25"/>
      <c r="E226" s="25"/>
      <c r="F226" s="25"/>
      <c r="H226" s="58"/>
      <c r="I226" s="58"/>
    </row>
    <row r="227" spans="1:9" ht="20.100000000000001" customHeight="1" x14ac:dyDescent="0.25">
      <c r="A227" s="71"/>
      <c r="B227" s="73"/>
      <c r="C227" s="73"/>
      <c r="D227" s="73"/>
      <c r="E227" s="73"/>
      <c r="F227" s="73"/>
      <c r="G227" s="73"/>
      <c r="H227" s="74"/>
      <c r="I227" s="74"/>
    </row>
    <row r="228" spans="1:9" ht="20.100000000000001" customHeight="1" x14ac:dyDescent="0.25">
      <c r="A228" s="25"/>
      <c r="B228" s="25"/>
      <c r="C228" s="25"/>
      <c r="D228" s="25"/>
      <c r="E228" s="25"/>
      <c r="F228" s="25"/>
      <c r="H228" s="58"/>
      <c r="I228" s="58"/>
    </row>
    <row r="229" spans="1:9" ht="20.100000000000001" customHeight="1" x14ac:dyDescent="0.25">
      <c r="A229" s="73"/>
      <c r="B229" s="73"/>
      <c r="C229" s="73"/>
      <c r="D229" s="73"/>
      <c r="E229" s="73"/>
      <c r="F229" s="73"/>
      <c r="G229" s="73"/>
      <c r="H229" s="74"/>
      <c r="I229" s="74"/>
    </row>
    <row r="230" spans="1:9" ht="20.100000000000001" customHeight="1" x14ac:dyDescent="0.25">
      <c r="A230" s="25"/>
      <c r="B230" s="25"/>
      <c r="C230" s="25"/>
      <c r="D230" s="25"/>
      <c r="E230" s="25"/>
      <c r="F230" s="25"/>
      <c r="H230" s="58"/>
      <c r="I230" s="58"/>
    </row>
    <row r="231" spans="1:9" ht="20.100000000000001" customHeight="1" x14ac:dyDescent="0.25">
      <c r="A231" s="71"/>
      <c r="B231" s="73"/>
      <c r="C231" s="73"/>
      <c r="D231" s="73"/>
      <c r="E231" s="73"/>
      <c r="F231" s="73"/>
      <c r="G231" s="73"/>
      <c r="H231" s="74"/>
      <c r="I231" s="74"/>
    </row>
    <row r="232" spans="1:9" ht="20.100000000000001" customHeight="1" x14ac:dyDescent="0.25">
      <c r="A232" s="25"/>
      <c r="B232" s="25"/>
      <c r="C232" s="25"/>
      <c r="D232" s="25"/>
      <c r="E232" s="25"/>
      <c r="F232" s="25"/>
      <c r="H232" s="58"/>
      <c r="I232" s="76"/>
    </row>
    <row r="233" spans="1:9" ht="20.100000000000001" customHeight="1" x14ac:dyDescent="0.25">
      <c r="A233" s="73"/>
      <c r="B233" s="73"/>
      <c r="C233" s="73"/>
      <c r="D233" s="73"/>
      <c r="E233" s="73"/>
      <c r="F233" s="73"/>
      <c r="G233" s="73"/>
      <c r="H233" s="74"/>
      <c r="I233" s="74"/>
    </row>
    <row r="234" spans="1:9" ht="20.100000000000001" customHeight="1" x14ac:dyDescent="0.25">
      <c r="A234" s="25"/>
      <c r="B234" s="25"/>
      <c r="C234" s="25"/>
      <c r="D234" s="25"/>
      <c r="E234" s="25"/>
      <c r="F234" s="25"/>
      <c r="H234" s="58"/>
      <c r="I234" s="76"/>
    </row>
    <row r="235" spans="1:9" ht="20.100000000000001" customHeight="1" x14ac:dyDescent="0.25">
      <c r="A235" s="73"/>
      <c r="B235" s="73"/>
      <c r="C235" s="73"/>
      <c r="D235" s="73"/>
      <c r="E235" s="73"/>
      <c r="F235" s="73"/>
      <c r="G235" s="73"/>
      <c r="H235" s="74"/>
      <c r="I235" s="77"/>
    </row>
    <row r="236" spans="1:9" ht="20.100000000000001" customHeight="1" x14ac:dyDescent="0.25">
      <c r="A236" s="25"/>
      <c r="B236" s="25"/>
      <c r="C236" s="25"/>
      <c r="D236" s="25"/>
      <c r="E236" s="25"/>
      <c r="F236" s="25"/>
      <c r="H236" s="58"/>
      <c r="I236" s="58"/>
    </row>
    <row r="237" spans="1:9" ht="20.100000000000001" customHeight="1" x14ac:dyDescent="0.25">
      <c r="A237" s="78"/>
      <c r="B237" s="73"/>
      <c r="C237" s="73"/>
      <c r="D237" s="73"/>
      <c r="E237" s="73"/>
      <c r="F237" s="73"/>
      <c r="G237" s="73"/>
      <c r="H237" s="74"/>
      <c r="I237" s="74"/>
    </row>
    <row r="238" spans="1:9" ht="20.100000000000001" customHeight="1" x14ac:dyDescent="0.25">
      <c r="A238" s="25"/>
      <c r="B238" s="25"/>
      <c r="C238" s="25"/>
      <c r="D238" s="25"/>
      <c r="E238" s="25"/>
      <c r="F238" s="25"/>
      <c r="H238" s="58"/>
      <c r="I238" s="58"/>
    </row>
    <row r="239" spans="1:9" ht="20.100000000000001" customHeight="1" x14ac:dyDescent="0.25">
      <c r="A239" s="71"/>
      <c r="B239" s="73"/>
      <c r="C239" s="73"/>
      <c r="D239" s="73"/>
      <c r="E239" s="73"/>
      <c r="F239" s="73"/>
      <c r="G239" s="73"/>
      <c r="H239" s="80"/>
      <c r="I239" s="80"/>
    </row>
    <row r="240" spans="1:9" ht="20.100000000000001" customHeight="1" x14ac:dyDescent="0.25">
      <c r="A240" s="79"/>
      <c r="B240" s="25"/>
      <c r="C240" s="25"/>
      <c r="D240" s="25"/>
      <c r="E240" s="25"/>
      <c r="F240" s="25"/>
      <c r="H240" s="57"/>
      <c r="I240" s="57"/>
    </row>
    <row r="241" spans="1:9" ht="20.100000000000001" customHeight="1" x14ac:dyDescent="0.25">
      <c r="A241" s="82"/>
      <c r="B241" s="73"/>
      <c r="C241" s="73"/>
      <c r="D241" s="73"/>
      <c r="E241" s="73"/>
      <c r="F241" s="73"/>
      <c r="G241" s="73"/>
      <c r="H241" s="83"/>
      <c r="I241" s="83"/>
    </row>
    <row r="242" spans="1:9" ht="20.100000000000001" customHeight="1" x14ac:dyDescent="0.25">
      <c r="A242" s="79"/>
      <c r="B242" s="25"/>
      <c r="C242" s="25"/>
      <c r="D242" s="25"/>
      <c r="E242" s="25"/>
      <c r="F242" s="25"/>
      <c r="H242" s="81"/>
      <c r="I242" s="81"/>
    </row>
    <row r="243" spans="1:9" ht="20.100000000000001" customHeight="1" x14ac:dyDescent="0.25">
      <c r="A243" s="82"/>
      <c r="B243" s="73"/>
      <c r="C243" s="73"/>
      <c r="D243" s="73"/>
      <c r="E243" s="73"/>
      <c r="F243" s="73"/>
      <c r="G243" s="73"/>
      <c r="H243" s="83"/>
      <c r="I243" s="83"/>
    </row>
    <row r="244" spans="1:9" ht="20.100000000000001" customHeight="1" x14ac:dyDescent="0.25">
      <c r="A244" s="82"/>
      <c r="B244" s="73"/>
      <c r="C244" s="73"/>
      <c r="D244" s="73"/>
      <c r="E244" s="73"/>
      <c r="F244" s="73"/>
      <c r="G244" s="73"/>
      <c r="H244" s="83"/>
      <c r="I244" s="83"/>
    </row>
    <row r="245" spans="1:9" ht="20.100000000000001" customHeight="1" x14ac:dyDescent="0.25">
      <c r="A245" s="79"/>
      <c r="B245" s="25"/>
      <c r="C245" s="25"/>
      <c r="D245" s="25"/>
      <c r="E245" s="25"/>
      <c r="F245" s="25"/>
      <c r="H245" s="81" t="s">
        <v>382</v>
      </c>
      <c r="I245" s="81"/>
    </row>
    <row r="246" spans="1:9" ht="20.100000000000001" customHeight="1" x14ac:dyDescent="0.25">
      <c r="A246" s="15" t="s">
        <v>29</v>
      </c>
    </row>
    <row r="247" spans="1:9" ht="20.100000000000001" customHeight="1" x14ac:dyDescent="0.25"/>
    <row r="248" spans="1:9" ht="20.100000000000001" customHeight="1" x14ac:dyDescent="0.25">
      <c r="A248" s="15" t="s">
        <v>11</v>
      </c>
    </row>
    <row r="249" spans="1:9" ht="20.100000000000001" customHeight="1" x14ac:dyDescent="0.25">
      <c r="H249" s="2"/>
      <c r="I249" s="2"/>
    </row>
    <row r="250" spans="1:9" ht="20.100000000000001" customHeight="1" x14ac:dyDescent="0.25">
      <c r="A250" s="15" t="s">
        <v>329</v>
      </c>
      <c r="H250" s="3" t="s">
        <v>620</v>
      </c>
    </row>
    <row r="251" spans="1:9" ht="20.100000000000001" customHeight="1" x14ac:dyDescent="0.25"/>
    <row r="252" spans="1:9" ht="20.100000000000001" customHeight="1" x14ac:dyDescent="0.25">
      <c r="A252" s="14" t="s">
        <v>383</v>
      </c>
      <c r="B252" s="14"/>
      <c r="C252" s="14"/>
      <c r="D252" s="14"/>
      <c r="E252" s="14"/>
      <c r="F252" s="14"/>
      <c r="G252" s="14"/>
      <c r="H252" s="14"/>
      <c r="I252" s="14"/>
    </row>
    <row r="253" spans="1:9" ht="20.100000000000001" customHeight="1" x14ac:dyDescent="0.25">
      <c r="A253" s="92" t="s">
        <v>384</v>
      </c>
      <c r="B253" s="14"/>
      <c r="C253" s="14"/>
      <c r="D253" s="14"/>
      <c r="E253" s="14"/>
      <c r="F253" s="14"/>
      <c r="G253" s="14"/>
      <c r="H253" s="14"/>
      <c r="I253" s="14"/>
    </row>
    <row r="254" spans="1:9" ht="20.100000000000001" customHeight="1" x14ac:dyDescent="0.25">
      <c r="A254" s="92" t="s">
        <v>385</v>
      </c>
      <c r="B254" s="14"/>
      <c r="C254" s="14"/>
      <c r="D254" s="14"/>
      <c r="E254" s="14"/>
      <c r="F254" s="14"/>
      <c r="G254" s="14"/>
      <c r="H254" s="14"/>
      <c r="I254" s="14"/>
    </row>
    <row r="255" spans="1:9" ht="20.100000000000001" customHeight="1" x14ac:dyDescent="0.25">
      <c r="A255" s="92" t="s">
        <v>386</v>
      </c>
      <c r="B255" s="14"/>
      <c r="C255" s="14"/>
      <c r="D255" s="14"/>
      <c r="E255" s="14"/>
      <c r="F255" s="14"/>
      <c r="G255" s="14"/>
      <c r="H255" s="14"/>
      <c r="I255" s="14"/>
    </row>
    <row r="256" spans="1:9" ht="20.100000000000001" customHeight="1" x14ac:dyDescent="0.25">
      <c r="A256" s="91"/>
    </row>
    <row r="257" spans="1:9" ht="20.100000000000001" customHeight="1" x14ac:dyDescent="0.25">
      <c r="A257" s="93" t="s">
        <v>387</v>
      </c>
      <c r="B257" s="14"/>
      <c r="C257" s="14"/>
      <c r="D257" s="14"/>
      <c r="E257" s="14"/>
      <c r="F257" s="14"/>
      <c r="G257" s="14"/>
      <c r="H257" s="14"/>
      <c r="I257" s="14"/>
    </row>
    <row r="258" spans="1:9" ht="20.100000000000001" customHeight="1" x14ac:dyDescent="0.25">
      <c r="A258" s="14" t="s">
        <v>388</v>
      </c>
      <c r="B258" s="14"/>
      <c r="C258" s="14"/>
      <c r="D258" s="14"/>
      <c r="E258" s="14"/>
      <c r="F258" s="14"/>
      <c r="G258" s="14"/>
      <c r="H258" s="14"/>
      <c r="I258" s="14"/>
    </row>
    <row r="259" spans="1:9" ht="20.100000000000001" customHeight="1" x14ac:dyDescent="0.25">
      <c r="A259" s="14" t="s">
        <v>389</v>
      </c>
      <c r="B259" s="14"/>
      <c r="C259" s="14"/>
      <c r="D259" s="14"/>
      <c r="E259" s="14"/>
      <c r="F259" s="14"/>
      <c r="G259" s="14"/>
      <c r="H259" s="14"/>
      <c r="I259" s="14"/>
    </row>
    <row r="260" spans="1:9" ht="20.100000000000001" customHeight="1" x14ac:dyDescent="0.25">
      <c r="A260" s="14" t="s">
        <v>390</v>
      </c>
      <c r="B260" s="94"/>
      <c r="C260" s="94"/>
      <c r="D260" s="94"/>
      <c r="E260" s="94"/>
      <c r="F260" s="94"/>
      <c r="G260" s="94"/>
      <c r="H260" s="94"/>
      <c r="I260" s="94"/>
    </row>
    <row r="261" spans="1:9" ht="20.100000000000001" customHeight="1" x14ac:dyDescent="0.25">
      <c r="A261" s="14"/>
      <c r="B261" s="94"/>
      <c r="C261" s="94"/>
      <c r="D261" s="94"/>
      <c r="E261" s="94"/>
      <c r="F261" s="94"/>
      <c r="G261" s="94"/>
      <c r="H261" s="94" t="s">
        <v>391</v>
      </c>
      <c r="I261" s="94"/>
    </row>
    <row r="262" spans="1:9" ht="20.100000000000001" customHeight="1" x14ac:dyDescent="0.25"/>
    <row r="263" spans="1:9" ht="20.100000000000001" customHeight="1" x14ac:dyDescent="0.25">
      <c r="A263" t="s">
        <v>403</v>
      </c>
    </row>
    <row r="264" spans="1:9" ht="20.100000000000001" customHeight="1" x14ac:dyDescent="0.25">
      <c r="A264" s="56"/>
      <c r="B264" s="66"/>
      <c r="C264" s="66"/>
      <c r="D264" s="66"/>
      <c r="E264" s="66"/>
      <c r="F264" s="66"/>
      <c r="G264" s="67"/>
      <c r="H264" s="67"/>
      <c r="I264" s="55"/>
    </row>
    <row r="265" spans="1:9" ht="20.100000000000001" customHeight="1" x14ac:dyDescent="0.25">
      <c r="A265" s="68"/>
      <c r="B265" s="69"/>
      <c r="C265" s="69"/>
      <c r="D265" s="69"/>
      <c r="E265" s="69"/>
      <c r="F265" s="69"/>
      <c r="G265" s="70"/>
      <c r="H265" s="70"/>
      <c r="I265" s="69"/>
    </row>
    <row r="266" spans="1:9" ht="20.100000000000001" customHeight="1" x14ac:dyDescent="0.25">
      <c r="A266" s="56"/>
      <c r="B266" s="66"/>
      <c r="C266" s="66"/>
      <c r="D266" s="66"/>
      <c r="E266" s="66"/>
      <c r="F266" s="66"/>
      <c r="G266" s="67"/>
      <c r="H266" s="67"/>
      <c r="I266" s="55"/>
    </row>
    <row r="267" spans="1:9" ht="20.100000000000001" customHeight="1" x14ac:dyDescent="0.25">
      <c r="A267" s="71"/>
      <c r="B267" s="69"/>
      <c r="C267" s="69"/>
      <c r="D267" s="69"/>
      <c r="E267" s="69"/>
      <c r="F267" s="69"/>
      <c r="G267" s="72"/>
      <c r="H267" s="72"/>
      <c r="I267" s="69"/>
    </row>
    <row r="268" spans="1:9" ht="20.100000000000001" customHeight="1" x14ac:dyDescent="0.25">
      <c r="A268" s="56"/>
      <c r="B268" s="25"/>
      <c r="C268" s="25"/>
      <c r="D268" s="25"/>
      <c r="E268" s="25"/>
      <c r="F268" s="25"/>
      <c r="G268" s="58"/>
      <c r="H268" s="58"/>
    </row>
    <row r="269" spans="1:9" ht="20.100000000000001" customHeight="1" x14ac:dyDescent="0.25">
      <c r="A269" s="73"/>
      <c r="B269" s="73"/>
      <c r="C269" s="73"/>
      <c r="D269" s="73"/>
      <c r="E269" s="73"/>
      <c r="F269" s="73"/>
      <c r="G269" s="74"/>
      <c r="H269" s="74"/>
      <c r="I269" s="73"/>
    </row>
    <row r="270" spans="1:9" ht="20.100000000000001" customHeight="1" x14ac:dyDescent="0.25">
      <c r="A270" s="56"/>
      <c r="B270" s="25"/>
      <c r="C270" s="25"/>
      <c r="D270" s="25"/>
      <c r="E270" s="25"/>
      <c r="F270" s="25"/>
      <c r="H270" s="58"/>
      <c r="I270" s="58"/>
    </row>
    <row r="271" spans="1:9" ht="20.100000000000001" customHeight="1" x14ac:dyDescent="0.25">
      <c r="A271" s="73"/>
      <c r="B271" s="73"/>
      <c r="C271" s="73"/>
      <c r="D271" s="73"/>
      <c r="E271" s="73"/>
      <c r="F271" s="73"/>
      <c r="G271" s="73"/>
      <c r="H271" s="74"/>
      <c r="I271" s="74"/>
    </row>
    <row r="272" spans="1:9" ht="20.100000000000001" customHeight="1" x14ac:dyDescent="0.25">
      <c r="A272" s="25"/>
      <c r="B272" s="25"/>
      <c r="C272" s="25"/>
      <c r="D272" s="25"/>
      <c r="E272" s="25"/>
      <c r="F272" s="25"/>
      <c r="H272" s="58"/>
      <c r="I272" s="58"/>
    </row>
    <row r="273" spans="1:9" ht="20.100000000000001" customHeight="1" x14ac:dyDescent="0.25">
      <c r="A273" s="73"/>
      <c r="B273" s="73"/>
      <c r="C273" s="73"/>
      <c r="D273" s="73"/>
      <c r="E273" s="73"/>
      <c r="F273" s="73"/>
      <c r="G273" s="73"/>
      <c r="H273" s="75"/>
      <c r="I273" s="74"/>
    </row>
    <row r="274" spans="1:9" ht="20.100000000000001" customHeight="1" x14ac:dyDescent="0.25">
      <c r="A274" s="25"/>
      <c r="B274" s="25"/>
      <c r="C274" s="25"/>
      <c r="D274" s="25"/>
      <c r="E274" s="25"/>
      <c r="F274" s="25"/>
      <c r="H274" s="58"/>
      <c r="I274" s="58"/>
    </row>
    <row r="275" spans="1:9" ht="20.100000000000001" customHeight="1" x14ac:dyDescent="0.25">
      <c r="A275" s="73"/>
      <c r="B275" s="73"/>
      <c r="C275" s="73"/>
      <c r="D275" s="73"/>
      <c r="E275" s="73"/>
      <c r="F275" s="73"/>
      <c r="G275" s="73"/>
      <c r="H275" s="75"/>
      <c r="I275" s="74"/>
    </row>
    <row r="276" spans="1:9" x14ac:dyDescent="0.25">
      <c r="A276" s="25"/>
      <c r="B276" s="25"/>
      <c r="C276" s="25"/>
      <c r="D276" s="25"/>
      <c r="E276" s="25"/>
      <c r="F276" s="25"/>
      <c r="H276" s="58"/>
      <c r="I276" s="58"/>
    </row>
    <row r="277" spans="1:9" x14ac:dyDescent="0.25">
      <c r="A277" s="71"/>
      <c r="B277" s="73"/>
      <c r="C277" s="73"/>
      <c r="D277" s="73"/>
      <c r="E277" s="73"/>
      <c r="F277" s="73"/>
      <c r="G277" s="73"/>
      <c r="H277" s="74"/>
      <c r="I277" s="74"/>
    </row>
    <row r="278" spans="1:9" x14ac:dyDescent="0.25">
      <c r="A278" s="25"/>
      <c r="B278" s="25"/>
      <c r="C278" s="25"/>
      <c r="D278" s="25"/>
      <c r="E278" s="25"/>
      <c r="F278" s="25"/>
      <c r="H278" s="58"/>
      <c r="I278" s="58"/>
    </row>
    <row r="279" spans="1:9" x14ac:dyDescent="0.25">
      <c r="A279" s="73"/>
      <c r="B279" s="73"/>
      <c r="C279" s="73"/>
      <c r="D279" s="73"/>
      <c r="E279" s="73"/>
      <c r="F279" s="73"/>
      <c r="G279" s="73"/>
      <c r="H279" s="74"/>
      <c r="I279" s="74"/>
    </row>
    <row r="280" spans="1:9" x14ac:dyDescent="0.25">
      <c r="A280" s="25"/>
      <c r="B280" s="25"/>
      <c r="C280" s="25"/>
      <c r="D280" s="25"/>
      <c r="E280" s="25"/>
      <c r="F280" s="25"/>
      <c r="H280" s="58"/>
      <c r="I280" s="58"/>
    </row>
    <row r="281" spans="1:9" x14ac:dyDescent="0.25">
      <c r="A281" s="71"/>
      <c r="B281" s="73"/>
      <c r="C281" s="73"/>
      <c r="D281" s="73"/>
      <c r="E281" s="73"/>
      <c r="F281" s="73"/>
      <c r="G281" s="73"/>
      <c r="H281" s="74"/>
      <c r="I281" s="74"/>
    </row>
    <row r="282" spans="1:9" s="14" customFormat="1" x14ac:dyDescent="0.25">
      <c r="A282" s="25"/>
      <c r="B282" s="25"/>
      <c r="C282" s="25"/>
      <c r="D282" s="25"/>
      <c r="E282" s="25"/>
      <c r="F282" s="25"/>
      <c r="G282"/>
      <c r="H282" s="58"/>
      <c r="I282" s="76"/>
    </row>
    <row r="283" spans="1:9" s="14" customFormat="1" x14ac:dyDescent="0.25">
      <c r="A283" s="73"/>
      <c r="B283" s="73"/>
      <c r="C283" s="73"/>
      <c r="D283" s="73"/>
      <c r="E283" s="73"/>
      <c r="F283" s="73"/>
      <c r="G283" s="73"/>
      <c r="H283" s="74"/>
      <c r="I283" s="74"/>
    </row>
    <row r="284" spans="1:9" s="14" customFormat="1" x14ac:dyDescent="0.25">
      <c r="A284" s="25"/>
      <c r="B284" s="25"/>
      <c r="C284" s="25"/>
      <c r="D284" s="25"/>
      <c r="E284" s="25"/>
      <c r="F284" s="25"/>
      <c r="G284"/>
      <c r="H284" s="58"/>
      <c r="I284" s="76"/>
    </row>
    <row r="285" spans="1:9" s="14" customFormat="1" x14ac:dyDescent="0.25">
      <c r="A285" s="73"/>
      <c r="B285" s="73"/>
      <c r="C285" s="73"/>
      <c r="D285" s="73"/>
      <c r="E285" s="73"/>
      <c r="F285" s="73"/>
      <c r="G285" s="73"/>
      <c r="H285" s="74"/>
      <c r="I285" s="77"/>
    </row>
    <row r="286" spans="1:9" x14ac:dyDescent="0.25">
      <c r="A286" s="25"/>
      <c r="B286" s="25"/>
      <c r="C286" s="25"/>
      <c r="D286" s="25"/>
      <c r="E286" s="25"/>
      <c r="F286" s="25"/>
      <c r="H286" s="58"/>
      <c r="I286" s="58"/>
    </row>
    <row r="287" spans="1:9" s="14" customFormat="1" x14ac:dyDescent="0.25">
      <c r="A287" s="78"/>
      <c r="B287" s="73"/>
      <c r="C287" s="73"/>
      <c r="D287" s="73"/>
      <c r="E287" s="73"/>
      <c r="F287" s="73"/>
      <c r="G287" s="73"/>
      <c r="H287" s="74"/>
      <c r="I287" s="74"/>
    </row>
    <row r="288" spans="1:9" s="14" customFormat="1" x14ac:dyDescent="0.25">
      <c r="A288" s="25"/>
      <c r="B288" s="25"/>
      <c r="C288" s="25"/>
      <c r="D288" s="25"/>
      <c r="E288" s="25"/>
      <c r="F288" s="25"/>
      <c r="G288"/>
      <c r="H288" s="58"/>
      <c r="I288" s="58"/>
    </row>
    <row r="289" spans="1:9" s="14" customFormat="1" x14ac:dyDescent="0.25">
      <c r="A289" s="71"/>
      <c r="B289" s="73"/>
      <c r="C289" s="73"/>
      <c r="D289" s="73"/>
      <c r="E289" s="73"/>
      <c r="F289" s="73"/>
      <c r="G289" s="73"/>
      <c r="H289" s="80"/>
      <c r="I289" s="80"/>
    </row>
    <row r="290" spans="1:9" s="94" customFormat="1" x14ac:dyDescent="0.25">
      <c r="A290" s="79"/>
      <c r="B290" s="25"/>
      <c r="C290" s="25"/>
      <c r="D290" s="25"/>
      <c r="E290" s="25"/>
      <c r="F290" s="25"/>
      <c r="G290"/>
      <c r="H290" s="57"/>
      <c r="I290" s="57"/>
    </row>
    <row r="291" spans="1:9" s="94" customFormat="1" x14ac:dyDescent="0.25">
      <c r="A291" s="82"/>
      <c r="B291" s="73"/>
      <c r="C291" s="73"/>
      <c r="D291" s="73"/>
      <c r="E291" s="73"/>
      <c r="F291" s="73"/>
      <c r="G291" s="73"/>
      <c r="H291" s="83"/>
      <c r="I291" s="83"/>
    </row>
    <row r="292" spans="1:9" s="94" customFormat="1" x14ac:dyDescent="0.25">
      <c r="A292" s="79"/>
      <c r="B292" s="25"/>
      <c r="C292" s="25"/>
      <c r="D292" s="25"/>
      <c r="E292" s="25"/>
      <c r="F292" s="25"/>
      <c r="G292"/>
      <c r="H292" s="81"/>
      <c r="I292" s="81"/>
    </row>
    <row r="293" spans="1:9" s="94" customFormat="1" x14ac:dyDescent="0.25">
      <c r="A293" s="82"/>
      <c r="B293" s="73"/>
      <c r="C293" s="73"/>
      <c r="D293" s="73"/>
      <c r="E293" s="73"/>
      <c r="F293" s="73"/>
      <c r="G293" s="73"/>
      <c r="H293" s="83"/>
      <c r="I293" s="83"/>
    </row>
    <row r="294" spans="1:9" s="94" customFormat="1" ht="20.100000000000001" customHeight="1" x14ac:dyDescent="0.25">
      <c r="A294" s="82"/>
      <c r="B294" s="73"/>
      <c r="C294" s="73"/>
      <c r="D294" s="73"/>
      <c r="E294" s="73"/>
      <c r="F294" s="73"/>
      <c r="G294" s="73"/>
      <c r="H294" s="83"/>
      <c r="I294" s="83"/>
    </row>
    <row r="295" spans="1:9" s="94" customFormat="1" ht="20.100000000000001" customHeight="1" x14ac:dyDescent="0.25">
      <c r="A295" s="79"/>
      <c r="B295" s="25"/>
      <c r="C295" s="25"/>
      <c r="D295" s="25"/>
      <c r="E295" s="25"/>
      <c r="F295" s="25"/>
      <c r="G295"/>
      <c r="H295" s="81" t="s">
        <v>392</v>
      </c>
      <c r="I295" s="81"/>
    </row>
    <row r="296" spans="1:9" s="94" customFormat="1" ht="20.100000000000001" customHeight="1" x14ac:dyDescent="0.25">
      <c r="A296" s="15" t="s">
        <v>29</v>
      </c>
      <c r="B296"/>
      <c r="C296"/>
      <c r="D296"/>
      <c r="E296"/>
      <c r="F296"/>
      <c r="G296"/>
      <c r="H296"/>
      <c r="I296"/>
    </row>
    <row r="297" spans="1:9" s="94" customFormat="1" ht="20.100000000000001" customHeight="1" x14ac:dyDescent="0.25">
      <c r="A297"/>
      <c r="B297"/>
      <c r="C297"/>
      <c r="D297"/>
      <c r="E297"/>
      <c r="F297"/>
      <c r="G297"/>
      <c r="H297"/>
      <c r="I297"/>
    </row>
    <row r="298" spans="1:9" s="94" customFormat="1" ht="20.100000000000001" customHeight="1" x14ac:dyDescent="0.25">
      <c r="A298" s="15" t="s">
        <v>11</v>
      </c>
      <c r="B298"/>
      <c r="C298"/>
      <c r="D298"/>
      <c r="E298"/>
      <c r="F298"/>
      <c r="G298"/>
      <c r="H298"/>
      <c r="I298"/>
    </row>
    <row r="299" spans="1:9" s="94" customFormat="1" ht="20.100000000000001" customHeight="1" x14ac:dyDescent="0.25">
      <c r="A299"/>
      <c r="B299"/>
      <c r="C299"/>
      <c r="D299"/>
      <c r="E299"/>
      <c r="F299"/>
      <c r="G299"/>
      <c r="H299" s="2"/>
      <c r="I299" s="2"/>
    </row>
    <row r="300" spans="1:9" s="94" customFormat="1" ht="20.100000000000001" customHeight="1" x14ac:dyDescent="0.25">
      <c r="A300" s="15" t="s">
        <v>581</v>
      </c>
      <c r="B300"/>
      <c r="C300"/>
      <c r="D300"/>
      <c r="E300"/>
      <c r="F300"/>
      <c r="G300"/>
      <c r="H300" s="3" t="s">
        <v>620</v>
      </c>
      <c r="I300"/>
    </row>
    <row r="301" spans="1:9" s="94" customFormat="1" ht="20.100000000000001" customHeight="1" x14ac:dyDescent="0.25">
      <c r="A301" s="14" t="s">
        <v>393</v>
      </c>
      <c r="B301" s="14"/>
      <c r="C301" s="14"/>
      <c r="D301" s="14"/>
      <c r="E301" s="14"/>
      <c r="F301" s="14"/>
      <c r="G301" s="14"/>
      <c r="H301" s="14"/>
      <c r="I301" s="14"/>
    </row>
    <row r="302" spans="1:9" s="94" customFormat="1" ht="20.100000000000001" customHeight="1" x14ac:dyDescent="0.25">
      <c r="A302" s="14" t="s">
        <v>394</v>
      </c>
      <c r="B302" s="14"/>
      <c r="C302" s="14"/>
      <c r="D302" s="14" t="s">
        <v>395</v>
      </c>
      <c r="E302" s="14"/>
      <c r="F302" s="14"/>
      <c r="G302" s="14"/>
      <c r="H302" s="14"/>
      <c r="I302" s="14"/>
    </row>
    <row r="303" spans="1:9" s="94" customFormat="1" ht="20.100000000000001" customHeight="1" x14ac:dyDescent="0.25">
      <c r="A303" s="14" t="s">
        <v>284</v>
      </c>
      <c r="B303" s="14"/>
      <c r="C303" s="14" t="s">
        <v>619</v>
      </c>
      <c r="D303" s="14"/>
      <c r="E303" s="14"/>
      <c r="F303" s="14"/>
      <c r="G303" s="14"/>
      <c r="H303" s="14"/>
      <c r="I303" s="14"/>
    </row>
    <row r="304" spans="1:9" s="94" customFormat="1" ht="20.100000000000001" customHeight="1" x14ac:dyDescent="0.25">
      <c r="A304" s="14" t="s">
        <v>396</v>
      </c>
      <c r="B304" s="14"/>
      <c r="C304" s="14" t="s">
        <v>397</v>
      </c>
      <c r="D304" s="14"/>
      <c r="E304" s="14"/>
      <c r="F304" s="14"/>
      <c r="G304" s="14"/>
      <c r="H304" s="14"/>
      <c r="I304" s="14"/>
    </row>
    <row r="305" spans="1:9" s="94" customFormat="1" ht="20.100000000000001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</row>
    <row r="306" spans="1:9" s="94" customFormat="1" ht="20.100000000000001" customHeight="1" x14ac:dyDescent="0.25">
      <c r="A306" s="14" t="s">
        <v>398</v>
      </c>
      <c r="B306" s="14"/>
      <c r="C306" s="14"/>
      <c r="D306" s="14"/>
      <c r="E306" s="14"/>
      <c r="F306" s="14"/>
      <c r="G306" s="14"/>
      <c r="H306" s="14"/>
      <c r="I306" s="14"/>
    </row>
    <row r="307" spans="1:9" s="94" customFormat="1" ht="20.100000000000001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</row>
    <row r="308" spans="1:9" s="94" customFormat="1" ht="20.100000000000001" customHeight="1" x14ac:dyDescent="0.25">
      <c r="A308" s="93" t="s">
        <v>399</v>
      </c>
      <c r="B308" s="14"/>
      <c r="C308" s="14"/>
      <c r="D308" s="14"/>
      <c r="E308" s="14"/>
      <c r="F308" s="14"/>
      <c r="G308" s="14"/>
      <c r="H308" s="14"/>
      <c r="I308" s="14"/>
    </row>
    <row r="309" spans="1:9" s="94" customFormat="1" ht="20.100000000000001" customHeight="1" x14ac:dyDescent="0.25">
      <c r="A309" s="14" t="s">
        <v>400</v>
      </c>
      <c r="B309" s="14"/>
      <c r="C309" s="14"/>
      <c r="D309" s="14"/>
      <c r="E309" s="14"/>
      <c r="F309" s="14"/>
      <c r="G309" s="14"/>
      <c r="H309" s="14"/>
      <c r="I309" s="14"/>
    </row>
    <row r="310" spans="1:9" s="94" customFormat="1" ht="20.100000000000001" customHeight="1" x14ac:dyDescent="0.25">
      <c r="A310" s="14" t="s">
        <v>401</v>
      </c>
      <c r="B310" s="14"/>
      <c r="C310" s="14"/>
      <c r="D310" s="14"/>
      <c r="E310" s="14"/>
      <c r="F310" s="14"/>
      <c r="G310" s="14"/>
      <c r="H310" s="14"/>
      <c r="I310" s="14"/>
    </row>
    <row r="311" spans="1:9" s="94" customFormat="1" ht="20.100000000000001" customHeight="1" x14ac:dyDescent="0.25">
      <c r="A311" s="14" t="s">
        <v>402</v>
      </c>
      <c r="B311" s="14"/>
      <c r="C311" s="14"/>
      <c r="D311" s="14"/>
      <c r="E311" s="14"/>
      <c r="F311" s="14"/>
      <c r="G311" s="14"/>
      <c r="H311" s="14"/>
      <c r="I311" s="14"/>
    </row>
    <row r="312" spans="1:9" s="94" customFormat="1" ht="20.100000000000001" customHeight="1" x14ac:dyDescent="0.25">
      <c r="A312" s="14"/>
      <c r="B312" s="14"/>
      <c r="C312" s="14"/>
      <c r="D312" s="14"/>
      <c r="E312" s="14"/>
      <c r="F312" s="14"/>
      <c r="G312" s="14"/>
      <c r="H312" s="14" t="s">
        <v>404</v>
      </c>
      <c r="I312" s="14"/>
    </row>
    <row r="313" spans="1:9" s="94" customFormat="1" ht="20.100000000000001" customHeight="1" x14ac:dyDescent="0.25">
      <c r="A313"/>
      <c r="B313"/>
      <c r="C313"/>
      <c r="D313"/>
      <c r="E313"/>
      <c r="F313"/>
      <c r="G313"/>
      <c r="H313"/>
      <c r="I313"/>
    </row>
    <row r="314" spans="1:9" s="94" customFormat="1" ht="20.100000000000001" customHeight="1" x14ac:dyDescent="0.25">
      <c r="A314" t="s">
        <v>403</v>
      </c>
      <c r="B314"/>
      <c r="C314"/>
      <c r="D314"/>
      <c r="E314"/>
      <c r="F314"/>
      <c r="G314"/>
      <c r="H314"/>
      <c r="I314"/>
    </row>
    <row r="315" spans="1:9" s="94" customFormat="1" ht="20.100000000000001" customHeight="1" x14ac:dyDescent="0.25">
      <c r="A315" s="56"/>
      <c r="B315" s="66"/>
      <c r="C315" s="66"/>
      <c r="D315" s="66"/>
      <c r="E315" s="66"/>
      <c r="F315" s="66"/>
      <c r="G315" s="67"/>
      <c r="H315" s="67"/>
      <c r="I315" s="55"/>
    </row>
    <row r="316" spans="1:9" s="94" customFormat="1" ht="20.100000000000001" customHeight="1" x14ac:dyDescent="0.25">
      <c r="A316" s="68"/>
      <c r="B316" s="69"/>
      <c r="C316" s="69"/>
      <c r="D316" s="69"/>
      <c r="E316" s="69"/>
      <c r="F316" s="69"/>
      <c r="G316" s="70"/>
      <c r="H316" s="70"/>
      <c r="I316" s="69"/>
    </row>
    <row r="317" spans="1:9" s="94" customFormat="1" ht="20.100000000000001" customHeight="1" x14ac:dyDescent="0.25">
      <c r="A317" s="56"/>
      <c r="B317" s="66"/>
      <c r="C317" s="66"/>
      <c r="D317" s="66"/>
      <c r="E317" s="66"/>
      <c r="F317" s="66"/>
      <c r="G317" s="67"/>
      <c r="H317" s="67"/>
      <c r="I317" s="55"/>
    </row>
    <row r="318" spans="1:9" s="94" customFormat="1" ht="20.100000000000001" customHeight="1" x14ac:dyDescent="0.25">
      <c r="A318" s="71"/>
      <c r="B318" s="69"/>
      <c r="C318" s="69"/>
      <c r="D318" s="69"/>
      <c r="E318" s="69"/>
      <c r="F318" s="69"/>
      <c r="G318" s="72"/>
      <c r="H318" s="72"/>
      <c r="I318" s="69"/>
    </row>
    <row r="319" spans="1:9" s="94" customFormat="1" ht="20.100000000000001" customHeight="1" x14ac:dyDescent="0.25">
      <c r="A319" s="56"/>
      <c r="B319" s="25"/>
      <c r="C319" s="25"/>
      <c r="D319" s="25"/>
      <c r="E319" s="25"/>
      <c r="F319" s="25"/>
      <c r="G319" s="58"/>
      <c r="H319" s="58"/>
      <c r="I319"/>
    </row>
    <row r="320" spans="1:9" s="94" customFormat="1" ht="20.100000000000001" customHeight="1" x14ac:dyDescent="0.25">
      <c r="A320" s="73"/>
      <c r="B320" s="73"/>
      <c r="C320" s="73"/>
      <c r="D320" s="73"/>
      <c r="E320" s="73"/>
      <c r="F320" s="73"/>
      <c r="G320" s="74"/>
      <c r="H320" s="74"/>
      <c r="I320" s="73"/>
    </row>
    <row r="321" spans="1:9" s="94" customFormat="1" ht="20.100000000000001" customHeight="1" x14ac:dyDescent="0.25">
      <c r="A321" s="56"/>
      <c r="B321" s="25"/>
      <c r="C321" s="25"/>
      <c r="D321" s="25"/>
      <c r="E321" s="25"/>
      <c r="F321" s="25"/>
      <c r="G321"/>
      <c r="H321" s="58"/>
      <c r="I321" s="58"/>
    </row>
    <row r="322" spans="1:9" s="94" customFormat="1" ht="20.100000000000001" customHeight="1" x14ac:dyDescent="0.25">
      <c r="A322" s="73"/>
      <c r="B322" s="73"/>
      <c r="C322" s="73"/>
      <c r="D322" s="73"/>
      <c r="E322" s="73"/>
      <c r="F322" s="73"/>
      <c r="G322" s="73"/>
      <c r="H322" s="74"/>
      <c r="I322" s="74"/>
    </row>
    <row r="323" spans="1:9" s="94" customFormat="1" ht="20.100000000000001" customHeight="1" x14ac:dyDescent="0.25">
      <c r="A323" s="25"/>
      <c r="B323" s="25"/>
      <c r="C323" s="25"/>
      <c r="D323" s="25"/>
      <c r="E323" s="25"/>
      <c r="F323" s="25"/>
      <c r="G323"/>
      <c r="H323" s="58"/>
      <c r="I323" s="58"/>
    </row>
    <row r="324" spans="1:9" s="94" customFormat="1" ht="20.100000000000001" customHeight="1" x14ac:dyDescent="0.25">
      <c r="A324" s="73"/>
      <c r="B324" s="73"/>
      <c r="C324" s="73"/>
      <c r="D324" s="73"/>
      <c r="E324" s="73"/>
      <c r="F324" s="73"/>
      <c r="G324" s="73"/>
      <c r="H324" s="75"/>
      <c r="I324" s="74"/>
    </row>
    <row r="325" spans="1:9" s="94" customFormat="1" ht="20.100000000000001" customHeight="1" x14ac:dyDescent="0.25">
      <c r="A325" s="25"/>
      <c r="B325" s="25"/>
      <c r="C325" s="25"/>
      <c r="D325" s="25"/>
      <c r="E325" s="25"/>
      <c r="F325" s="25"/>
      <c r="G325"/>
      <c r="H325" s="58"/>
      <c r="I325" s="58"/>
    </row>
    <row r="326" spans="1:9" x14ac:dyDescent="0.25">
      <c r="A326" s="73"/>
      <c r="B326" s="73"/>
      <c r="C326" s="73"/>
      <c r="D326" s="73"/>
      <c r="E326" s="73"/>
      <c r="F326" s="73"/>
      <c r="G326" s="73"/>
      <c r="H326" s="75"/>
      <c r="I326" s="74"/>
    </row>
    <row r="327" spans="1:9" x14ac:dyDescent="0.25">
      <c r="A327" s="25"/>
      <c r="B327" s="25"/>
      <c r="C327" s="25"/>
      <c r="D327" s="25"/>
      <c r="E327" s="25"/>
      <c r="F327" s="25"/>
      <c r="H327" s="58"/>
      <c r="I327" s="58"/>
    </row>
    <row r="328" spans="1:9" x14ac:dyDescent="0.25">
      <c r="A328" s="71"/>
      <c r="B328" s="73"/>
      <c r="C328" s="73"/>
      <c r="D328" s="73"/>
      <c r="E328" s="73"/>
      <c r="F328" s="73"/>
      <c r="G328" s="73"/>
      <c r="H328" s="74"/>
      <c r="I328" s="74"/>
    </row>
    <row r="329" spans="1:9" x14ac:dyDescent="0.25">
      <c r="A329" s="25"/>
      <c r="B329" s="25"/>
      <c r="C329" s="25"/>
      <c r="D329" s="25"/>
      <c r="E329" s="25"/>
      <c r="F329" s="25"/>
      <c r="H329" s="58"/>
      <c r="I329" s="58"/>
    </row>
    <row r="330" spans="1:9" x14ac:dyDescent="0.25">
      <c r="A330" s="73"/>
      <c r="B330" s="73"/>
      <c r="C330" s="73"/>
      <c r="D330" s="73"/>
      <c r="E330" s="73"/>
      <c r="F330" s="73"/>
      <c r="G330" s="73"/>
      <c r="H330" s="74"/>
      <c r="I330" s="74"/>
    </row>
    <row r="331" spans="1:9" s="14" customFormat="1" x14ac:dyDescent="0.25">
      <c r="A331" s="25"/>
      <c r="B331" s="25"/>
      <c r="C331" s="25"/>
      <c r="D331" s="25"/>
      <c r="E331" s="25"/>
      <c r="F331" s="25"/>
      <c r="G331"/>
      <c r="H331" s="58"/>
      <c r="I331" s="58"/>
    </row>
    <row r="332" spans="1:9" s="14" customFormat="1" x14ac:dyDescent="0.25">
      <c r="A332" s="71"/>
      <c r="B332" s="73"/>
      <c r="C332" s="73"/>
      <c r="D332" s="73"/>
      <c r="E332" s="73"/>
      <c r="F332" s="73"/>
      <c r="G332" s="73"/>
      <c r="H332" s="74"/>
      <c r="I332" s="74"/>
    </row>
    <row r="333" spans="1:9" s="14" customFormat="1" x14ac:dyDescent="0.25">
      <c r="A333" s="25"/>
      <c r="B333" s="25"/>
      <c r="C333" s="25"/>
      <c r="D333" s="25"/>
      <c r="E333" s="25"/>
      <c r="F333" s="25"/>
      <c r="G333"/>
      <c r="H333" s="58"/>
      <c r="I333" s="76"/>
    </row>
    <row r="334" spans="1:9" s="14" customFormat="1" x14ac:dyDescent="0.25">
      <c r="A334" s="73"/>
      <c r="B334" s="73"/>
      <c r="C334" s="73"/>
      <c r="D334" s="73"/>
      <c r="E334" s="73"/>
      <c r="F334" s="73"/>
      <c r="G334" s="73"/>
      <c r="H334" s="74"/>
      <c r="I334" s="74"/>
    </row>
    <row r="335" spans="1:9" s="14" customFormat="1" x14ac:dyDescent="0.25">
      <c r="A335" s="25"/>
      <c r="B335" s="25"/>
      <c r="C335" s="25"/>
      <c r="D335" s="25"/>
      <c r="E335" s="25"/>
      <c r="F335" s="25"/>
      <c r="G335"/>
      <c r="H335" s="58"/>
      <c r="I335" s="76"/>
    </row>
    <row r="336" spans="1:9" s="14" customFormat="1" x14ac:dyDescent="0.25">
      <c r="A336" s="73"/>
      <c r="B336" s="73"/>
      <c r="C336" s="73"/>
      <c r="D336" s="73"/>
      <c r="E336" s="73"/>
      <c r="F336" s="73"/>
      <c r="G336" s="73"/>
      <c r="H336" s="74"/>
      <c r="I336" s="77"/>
    </row>
    <row r="337" spans="1:9" s="14" customFormat="1" x14ac:dyDescent="0.25">
      <c r="A337" s="25"/>
      <c r="B337" s="25"/>
      <c r="C337" s="25"/>
      <c r="D337" s="25"/>
      <c r="E337" s="25"/>
      <c r="F337" s="25"/>
      <c r="G337"/>
      <c r="H337" s="58"/>
      <c r="I337" s="58"/>
    </row>
    <row r="338" spans="1:9" s="14" customFormat="1" x14ac:dyDescent="0.25">
      <c r="A338" s="78"/>
      <c r="B338" s="73"/>
      <c r="C338" s="73"/>
      <c r="D338" s="73"/>
      <c r="E338" s="73"/>
      <c r="F338" s="73"/>
      <c r="G338" s="73"/>
      <c r="H338" s="74"/>
      <c r="I338" s="74"/>
    </row>
    <row r="339" spans="1:9" s="14" customFormat="1" x14ac:dyDescent="0.25">
      <c r="A339" s="25"/>
      <c r="B339" s="25"/>
      <c r="C339" s="25"/>
      <c r="D339" s="25"/>
      <c r="E339" s="25"/>
      <c r="F339" s="25"/>
      <c r="G339"/>
      <c r="H339" s="58"/>
      <c r="I339" s="58"/>
    </row>
    <row r="340" spans="1:9" s="14" customFormat="1" x14ac:dyDescent="0.25">
      <c r="A340" s="71"/>
      <c r="B340" s="73"/>
      <c r="C340" s="73"/>
      <c r="D340" s="73"/>
      <c r="E340" s="73"/>
      <c r="F340" s="73"/>
      <c r="G340" s="73"/>
      <c r="H340" s="80"/>
      <c r="I340" s="80"/>
    </row>
    <row r="341" spans="1:9" s="14" customFormat="1" x14ac:dyDescent="0.25">
      <c r="A341" s="79"/>
      <c r="B341" s="25"/>
      <c r="C341" s="25"/>
      <c r="D341" s="25"/>
      <c r="E341" s="25"/>
      <c r="F341" s="25"/>
      <c r="G341"/>
      <c r="H341" s="57"/>
      <c r="I341" s="57"/>
    </row>
    <row r="342" spans="1:9" s="14" customFormat="1" x14ac:dyDescent="0.25">
      <c r="A342" s="82"/>
      <c r="B342" s="73"/>
      <c r="C342" s="73"/>
      <c r="D342" s="73"/>
      <c r="E342" s="73"/>
      <c r="F342" s="73"/>
      <c r="G342" s="73"/>
      <c r="H342" s="83"/>
      <c r="I342" s="83"/>
    </row>
    <row r="343" spans="1:9" s="14" customFormat="1" x14ac:dyDescent="0.25">
      <c r="A343" s="79"/>
      <c r="B343" s="25"/>
      <c r="C343" s="25"/>
      <c r="D343" s="25"/>
      <c r="E343" s="25"/>
      <c r="F343" s="25"/>
      <c r="G343"/>
      <c r="H343" s="81"/>
      <c r="I343" s="81"/>
    </row>
    <row r="344" spans="1:9" s="14" customFormat="1" x14ac:dyDescent="0.25">
      <c r="A344" s="82"/>
      <c r="B344" s="73"/>
      <c r="C344" s="73"/>
      <c r="D344" s="73"/>
      <c r="E344" s="73"/>
      <c r="F344" s="73"/>
      <c r="G344" s="73"/>
      <c r="H344" s="83"/>
      <c r="I344" s="83"/>
    </row>
    <row r="345" spans="1:9" s="14" customFormat="1" ht="20.100000000000001" customHeight="1" x14ac:dyDescent="0.25">
      <c r="A345" s="82"/>
      <c r="B345" s="73"/>
      <c r="C345" s="73"/>
      <c r="D345" s="73"/>
      <c r="E345" s="73"/>
      <c r="F345" s="73"/>
      <c r="G345" s="73"/>
      <c r="H345" s="83"/>
      <c r="I345" s="83"/>
    </row>
    <row r="346" spans="1:9" s="14" customFormat="1" ht="20.100000000000001" customHeight="1" x14ac:dyDescent="0.25">
      <c r="A346" s="79"/>
      <c r="B346" s="25"/>
      <c r="C346" s="25"/>
      <c r="D346" s="25"/>
      <c r="E346" s="25"/>
      <c r="F346" s="25"/>
      <c r="G346"/>
      <c r="H346" s="81" t="s">
        <v>405</v>
      </c>
      <c r="I346" s="81"/>
    </row>
    <row r="347" spans="1:9" s="14" customFormat="1" ht="20.100000000000001" customHeight="1" x14ac:dyDescent="0.25"/>
    <row r="348" spans="1:9" s="14" customFormat="1" ht="20.100000000000001" customHeight="1" x14ac:dyDescent="0.25"/>
    <row r="349" spans="1:9" s="14" customFormat="1" ht="20.100000000000001" customHeight="1" x14ac:dyDescent="0.25"/>
    <row r="350" spans="1:9" s="14" customFormat="1" ht="20.100000000000001" customHeight="1" x14ac:dyDescent="0.25"/>
    <row r="351" spans="1:9" s="14" customFormat="1" ht="20.100000000000001" customHeight="1" x14ac:dyDescent="0.25"/>
    <row r="352" spans="1:9" s="14" customFormat="1" ht="20.100000000000001" customHeight="1" x14ac:dyDescent="0.25"/>
    <row r="353" s="14" customFormat="1" ht="20.100000000000001" customHeight="1" x14ac:dyDescent="0.25"/>
    <row r="354" s="14" customFormat="1" ht="20.100000000000001" customHeight="1" x14ac:dyDescent="0.25"/>
    <row r="355" s="14" customFormat="1" ht="20.100000000000001" customHeight="1" x14ac:dyDescent="0.25"/>
    <row r="356" s="14" customFormat="1" ht="20.100000000000001" customHeight="1" x14ac:dyDescent="0.25"/>
    <row r="357" s="14" customFormat="1" ht="20.100000000000001" customHeight="1" x14ac:dyDescent="0.25"/>
    <row r="358" s="14" customFormat="1" ht="20.100000000000001" customHeight="1" x14ac:dyDescent="0.25"/>
    <row r="359" s="14" customFormat="1" ht="20.100000000000001" customHeight="1" x14ac:dyDescent="0.25"/>
    <row r="360" s="14" customFormat="1" ht="20.100000000000001" customHeight="1" x14ac:dyDescent="0.25"/>
    <row r="361" s="14" customFormat="1" ht="20.100000000000001" customHeight="1" x14ac:dyDescent="0.25"/>
    <row r="362" s="14" customFormat="1" ht="20.100000000000001" customHeight="1" x14ac:dyDescent="0.25"/>
    <row r="363" s="14" customFormat="1" ht="20.100000000000001" customHeight="1" x14ac:dyDescent="0.25"/>
    <row r="364" s="14" customFormat="1" ht="20.100000000000001" customHeight="1" x14ac:dyDescent="0.25"/>
    <row r="365" s="14" customFormat="1" ht="20.100000000000001" customHeight="1" x14ac:dyDescent="0.25"/>
    <row r="366" s="14" customFormat="1" ht="20.100000000000001" customHeight="1" x14ac:dyDescent="0.25"/>
    <row r="367" s="14" customFormat="1" ht="20.100000000000001" customHeight="1" x14ac:dyDescent="0.25"/>
    <row r="368" s="14" customFormat="1" ht="20.100000000000001" customHeight="1" x14ac:dyDescent="0.25"/>
    <row r="369" spans="1:9" s="94" customFormat="1" ht="20.100000000000001" customHeight="1" x14ac:dyDescent="0.25"/>
    <row r="370" spans="1:9" s="94" customFormat="1" ht="20.100000000000001" customHeight="1" x14ac:dyDescent="0.25"/>
    <row r="371" spans="1:9" s="94" customFormat="1" ht="20.100000000000001" customHeight="1" x14ac:dyDescent="0.25"/>
    <row r="372" spans="1:9" s="94" customFormat="1" ht="20.100000000000001" customHeight="1" x14ac:dyDescent="0.25"/>
    <row r="373" spans="1:9" s="94" customFormat="1" ht="20.100000000000001" customHeight="1" x14ac:dyDescent="0.25"/>
    <row r="374" spans="1:9" s="94" customFormat="1" ht="20.100000000000001" customHeight="1" x14ac:dyDescent="0.25"/>
    <row r="375" spans="1:9" s="94" customFormat="1" ht="20.100000000000001" customHeight="1" x14ac:dyDescent="0.25"/>
    <row r="376" spans="1:9" s="94" customFormat="1" ht="20.100000000000001" customHeight="1" x14ac:dyDescent="0.25"/>
    <row r="377" spans="1:9" s="94" customFormat="1" x14ac:dyDescent="0.25">
      <c r="A377" s="14"/>
      <c r="B377" s="14"/>
      <c r="C377" s="14"/>
      <c r="D377" s="14"/>
      <c r="E377" s="14"/>
      <c r="F377" s="14"/>
      <c r="G377" s="14"/>
      <c r="H377" s="14"/>
      <c r="I377" s="14"/>
    </row>
    <row r="378" spans="1:9" s="94" customFormat="1" x14ac:dyDescent="0.25">
      <c r="A378" s="93"/>
      <c r="B378" s="14"/>
      <c r="C378" s="14"/>
      <c r="D378" s="14"/>
      <c r="E378" s="14"/>
      <c r="F378" s="14"/>
      <c r="G378" s="14"/>
      <c r="H378" s="14"/>
      <c r="I378" s="14"/>
    </row>
    <row r="379" spans="1:9" s="94" customFormat="1" x14ac:dyDescent="0.25">
      <c r="A379" s="15"/>
      <c r="B379" s="14"/>
      <c r="C379" s="14"/>
      <c r="D379" s="14"/>
      <c r="E379" s="14"/>
      <c r="F379" s="14"/>
      <c r="G379" s="14"/>
      <c r="H379" s="14"/>
      <c r="I379" s="14"/>
    </row>
    <row r="380" spans="1:9" s="94" customFormat="1" x14ac:dyDescent="0.25">
      <c r="A380" s="14"/>
      <c r="B380" s="14"/>
      <c r="C380" s="14"/>
      <c r="D380" s="14"/>
      <c r="E380" s="14"/>
      <c r="F380" s="14"/>
      <c r="G380" s="14"/>
      <c r="H380" s="14"/>
      <c r="I380" s="14"/>
    </row>
    <row r="381" spans="1:9" s="94" customFormat="1" x14ac:dyDescent="0.25">
      <c r="A381" s="14"/>
      <c r="B381" s="14"/>
      <c r="C381" s="14"/>
      <c r="D381" s="14"/>
      <c r="E381" s="14"/>
      <c r="F381" s="14"/>
      <c r="G381" s="14"/>
      <c r="H381" s="14"/>
      <c r="I381" s="14"/>
    </row>
    <row r="382" spans="1:9" s="94" customFormat="1" x14ac:dyDescent="0.25">
      <c r="A382" s="14"/>
      <c r="B382" s="14"/>
      <c r="C382" s="14"/>
      <c r="D382" s="14"/>
      <c r="E382" s="14"/>
      <c r="F382" s="14"/>
      <c r="G382" s="14"/>
      <c r="H382" s="14"/>
      <c r="I382" s="14"/>
    </row>
    <row r="383" spans="1:9" s="94" customFormat="1" x14ac:dyDescent="0.25">
      <c r="A383" s="14"/>
      <c r="B383" s="14"/>
      <c r="C383" s="14"/>
      <c r="D383" s="14"/>
      <c r="E383" s="14"/>
      <c r="F383" s="14"/>
      <c r="G383" s="14"/>
      <c r="H383" s="14"/>
      <c r="I383" s="14"/>
    </row>
    <row r="384" spans="1:9" s="94" customFormat="1" x14ac:dyDescent="0.25">
      <c r="A384" s="14"/>
      <c r="B384" s="14"/>
      <c r="C384" s="14"/>
      <c r="D384" s="14"/>
      <c r="E384" s="14"/>
      <c r="F384" s="14"/>
      <c r="G384" s="14"/>
      <c r="H384" s="14"/>
      <c r="I384" s="14"/>
    </row>
    <row r="385" spans="1:9" s="94" customFormat="1" x14ac:dyDescent="0.25">
      <c r="A385" s="14"/>
      <c r="B385" s="14"/>
      <c r="C385" s="14"/>
      <c r="D385" s="14"/>
      <c r="E385" s="14"/>
      <c r="F385" s="14"/>
      <c r="G385" s="14"/>
      <c r="H385" s="14"/>
      <c r="I385" s="14"/>
    </row>
    <row r="386" spans="1:9" s="94" customFormat="1" x14ac:dyDescent="0.25">
      <c r="A386" s="14"/>
      <c r="B386" s="14"/>
      <c r="C386" s="14"/>
      <c r="D386" s="14"/>
      <c r="E386" s="14"/>
      <c r="F386" s="14"/>
      <c r="G386" s="14"/>
      <c r="H386" s="14"/>
      <c r="I386" s="14"/>
    </row>
    <row r="387" spans="1:9" s="94" customFormat="1" x14ac:dyDescent="0.25">
      <c r="A387" s="14"/>
      <c r="B387" s="14"/>
      <c r="C387" s="14"/>
      <c r="D387" s="14"/>
      <c r="E387" s="14"/>
      <c r="F387" s="14"/>
      <c r="G387" s="14"/>
      <c r="H387" s="14"/>
      <c r="I387" s="14"/>
    </row>
    <row r="388" spans="1:9" s="94" customFormat="1" x14ac:dyDescent="0.25">
      <c r="A388" s="14"/>
      <c r="B388" s="14"/>
      <c r="C388" s="14"/>
      <c r="D388" s="14"/>
      <c r="E388" s="14"/>
      <c r="F388" s="14"/>
      <c r="G388" s="14"/>
      <c r="H388" s="14"/>
      <c r="I388" s="14"/>
    </row>
    <row r="389" spans="1:9" s="94" customFormat="1" x14ac:dyDescent="0.25">
      <c r="A389" s="14"/>
      <c r="B389" s="14"/>
      <c r="C389" s="14"/>
      <c r="D389" s="14"/>
      <c r="E389" s="14"/>
      <c r="F389" s="14"/>
      <c r="G389" s="14"/>
      <c r="H389" s="14"/>
      <c r="I389" s="14"/>
    </row>
    <row r="390" spans="1:9" s="94" customFormat="1" x14ac:dyDescent="0.25">
      <c r="A390" s="14"/>
      <c r="B390" s="14"/>
      <c r="C390" s="14"/>
      <c r="D390" s="14"/>
      <c r="E390" s="14"/>
      <c r="F390" s="14"/>
      <c r="G390" s="14"/>
      <c r="H390" s="14"/>
      <c r="I390" s="14"/>
    </row>
    <row r="391" spans="1:9" s="94" customFormat="1" x14ac:dyDescent="0.25">
      <c r="A391" s="14"/>
      <c r="B391" s="14"/>
      <c r="C391" s="14"/>
      <c r="D391" s="14"/>
      <c r="E391" s="14"/>
      <c r="F391" s="14"/>
      <c r="G391" s="14"/>
      <c r="H391" s="14"/>
      <c r="I391" s="14"/>
    </row>
    <row r="392" spans="1:9" s="94" customFormat="1" x14ac:dyDescent="0.25">
      <c r="A392" s="14"/>
      <c r="B392" s="14"/>
      <c r="C392" s="14"/>
      <c r="D392" s="14"/>
      <c r="E392" s="14"/>
      <c r="F392" s="14"/>
      <c r="G392" s="14"/>
      <c r="H392" s="14"/>
      <c r="I392" s="14"/>
    </row>
    <row r="393" spans="1:9" s="94" customFormat="1" x14ac:dyDescent="0.25">
      <c r="A393" s="14"/>
      <c r="B393" s="14"/>
      <c r="C393" s="14"/>
      <c r="D393" s="14"/>
      <c r="E393" s="14"/>
      <c r="F393" s="14"/>
      <c r="G393" s="14"/>
      <c r="H393" s="14"/>
      <c r="I393" s="96"/>
    </row>
    <row r="394" spans="1:9" s="94" customFormat="1" x14ac:dyDescent="0.25">
      <c r="A394" s="14"/>
      <c r="B394" s="14"/>
      <c r="C394" s="14"/>
      <c r="D394" s="14"/>
      <c r="E394" s="14"/>
      <c r="F394" s="14"/>
      <c r="G394" s="14"/>
      <c r="H394" s="14"/>
      <c r="I394" s="14"/>
    </row>
    <row r="395" spans="1:9" s="94" customFormat="1" x14ac:dyDescent="0.25">
      <c r="A395" s="14"/>
      <c r="B395" s="14"/>
      <c r="C395" s="14"/>
      <c r="D395" s="14"/>
      <c r="E395" s="14"/>
      <c r="F395" s="14"/>
      <c r="G395" s="14"/>
      <c r="H395" s="14"/>
      <c r="I395" s="14"/>
    </row>
    <row r="396" spans="1:9" s="94" customFormat="1" x14ac:dyDescent="0.25">
      <c r="A396" s="14"/>
      <c r="B396" s="14"/>
      <c r="C396" s="14"/>
      <c r="D396" s="14"/>
      <c r="E396" s="14"/>
      <c r="F396" s="14"/>
      <c r="G396" s="14"/>
      <c r="H396" s="14"/>
      <c r="I396" s="14"/>
    </row>
    <row r="397" spans="1:9" s="94" customFormat="1" x14ac:dyDescent="0.25">
      <c r="A397" s="14"/>
      <c r="B397" s="14"/>
      <c r="C397" s="14"/>
      <c r="D397" s="14"/>
      <c r="E397" s="14"/>
      <c r="F397" s="14"/>
      <c r="G397" s="14"/>
      <c r="H397" s="14"/>
      <c r="I397" s="14"/>
    </row>
    <row r="398" spans="1:9" s="94" customFormat="1" x14ac:dyDescent="0.25">
      <c r="A398" s="14"/>
      <c r="B398" s="14"/>
      <c r="C398" s="14"/>
      <c r="D398" s="14"/>
      <c r="E398" s="14"/>
      <c r="F398" s="14"/>
      <c r="G398" s="14"/>
      <c r="H398" s="14"/>
      <c r="I398" s="14"/>
    </row>
    <row r="399" spans="1:9" s="94" customFormat="1" x14ac:dyDescent="0.25">
      <c r="A399" s="14"/>
      <c r="B399" s="14"/>
      <c r="C399" s="14"/>
      <c r="D399" s="14"/>
      <c r="E399" s="14"/>
      <c r="F399" s="14"/>
      <c r="G399" s="14"/>
      <c r="H399" s="14"/>
      <c r="I399" s="14"/>
    </row>
    <row r="400" spans="1:9" s="94" customFormat="1" x14ac:dyDescent="0.25">
      <c r="A400" s="15"/>
      <c r="B400" s="14"/>
      <c r="C400" s="14"/>
      <c r="D400" s="14"/>
      <c r="E400" s="14"/>
      <c r="F400" s="14"/>
      <c r="G400" s="97"/>
      <c r="H400" s="97"/>
      <c r="I400" s="14"/>
    </row>
    <row r="401" spans="1:9" s="94" customFormat="1" x14ac:dyDescent="0.25">
      <c r="A401" s="14"/>
      <c r="B401" s="14"/>
      <c r="C401" s="14"/>
      <c r="D401" s="14"/>
      <c r="E401" s="14"/>
      <c r="F401" s="14"/>
      <c r="G401" s="97"/>
      <c r="H401" s="97"/>
      <c r="I401" s="14"/>
    </row>
    <row r="402" spans="1:9" s="94" customFormat="1" x14ac:dyDescent="0.25">
      <c r="A402" s="14"/>
      <c r="B402" s="14"/>
      <c r="C402" s="14"/>
      <c r="D402" s="14"/>
      <c r="E402" s="14"/>
      <c r="F402" s="14"/>
      <c r="G402" s="97"/>
      <c r="H402" s="97"/>
      <c r="I402" s="14"/>
    </row>
    <row r="403" spans="1:9" s="94" customFormat="1" x14ac:dyDescent="0.25">
      <c r="G403" s="95"/>
      <c r="H403" s="95"/>
      <c r="I403" s="11"/>
    </row>
    <row r="404" spans="1:9" s="94" customFormat="1" x14ac:dyDescent="0.25">
      <c r="G404" s="95"/>
      <c r="H404" s="95"/>
      <c r="I404" s="11"/>
    </row>
    <row r="405" spans="1:9" s="94" customFormat="1" x14ac:dyDescent="0.25">
      <c r="G405" s="95"/>
      <c r="H405" s="95"/>
      <c r="I405" s="11"/>
    </row>
    <row r="406" spans="1:9" s="94" customFormat="1" x14ac:dyDescent="0.25">
      <c r="G406" s="95"/>
      <c r="H406" s="95"/>
      <c r="I406" s="11"/>
    </row>
    <row r="407" spans="1:9" s="94" customFormat="1" x14ac:dyDescent="0.25">
      <c r="G407" s="95"/>
      <c r="H407" s="95"/>
      <c r="I407" s="11"/>
    </row>
    <row r="408" spans="1:9" s="94" customFormat="1" x14ac:dyDescent="0.25">
      <c r="G408" s="95"/>
      <c r="H408" s="95"/>
      <c r="I408" s="11"/>
    </row>
    <row r="409" spans="1:9" s="94" customFormat="1" x14ac:dyDescent="0.25">
      <c r="G409" s="95"/>
      <c r="H409" s="95"/>
      <c r="I409" s="11"/>
    </row>
    <row r="410" spans="1:9" s="94" customFormat="1" x14ac:dyDescent="0.25">
      <c r="G410" s="95"/>
      <c r="H410" s="95"/>
      <c r="I410" s="11"/>
    </row>
    <row r="411" spans="1:9" s="94" customFormat="1" x14ac:dyDescent="0.25">
      <c r="G411" s="95"/>
      <c r="H411" s="95"/>
      <c r="I411" s="11"/>
    </row>
    <row r="412" spans="1:9" s="94" customFormat="1" x14ac:dyDescent="0.25">
      <c r="H412" s="95"/>
      <c r="I412" s="60"/>
    </row>
    <row r="413" spans="1:9" s="94" customFormat="1" x14ac:dyDescent="0.25">
      <c r="G413" s="95"/>
      <c r="H413" s="95"/>
      <c r="I413" s="11"/>
    </row>
    <row r="414" spans="1:9" s="94" customFormat="1" x14ac:dyDescent="0.25">
      <c r="G414" s="95"/>
      <c r="H414" s="95"/>
      <c r="I414" s="11"/>
    </row>
    <row r="415" spans="1:9" s="94" customFormat="1" x14ac:dyDescent="0.25">
      <c r="G415" s="95"/>
      <c r="H415" s="95"/>
      <c r="I415" s="11"/>
    </row>
    <row r="416" spans="1:9" s="94" customFormat="1" x14ac:dyDescent="0.25">
      <c r="I416" s="11"/>
    </row>
    <row r="417" s="94" customFormat="1" x14ac:dyDescent="0.25"/>
    <row r="418" s="94" customFormat="1" x14ac:dyDescent="0.25"/>
    <row r="419" s="94" customFormat="1" x14ac:dyDescent="0.25"/>
    <row r="420" s="94" customFormat="1" x14ac:dyDescent="0.25"/>
    <row r="421" s="94" customFormat="1" x14ac:dyDescent="0.25"/>
    <row r="422" s="94" customFormat="1" x14ac:dyDescent="0.25"/>
    <row r="423" s="94" customFormat="1" x14ac:dyDescent="0.25"/>
    <row r="424" s="94" customFormat="1" x14ac:dyDescent="0.25"/>
    <row r="425" s="94" customFormat="1" x14ac:dyDescent="0.25"/>
    <row r="426" s="94" customFormat="1" x14ac:dyDescent="0.25"/>
    <row r="427" s="94" customFormat="1" x14ac:dyDescent="0.25"/>
    <row r="428" s="94" customFormat="1" x14ac:dyDescent="0.25"/>
    <row r="429" s="94" customFormat="1" x14ac:dyDescent="0.25"/>
    <row r="430" s="94" customFormat="1" x14ac:dyDescent="0.25"/>
    <row r="431" s="94" customFormat="1" x14ac:dyDescent="0.25"/>
    <row r="432" s="94" customFormat="1" x14ac:dyDescent="0.25"/>
    <row r="433" s="94" customFormat="1" x14ac:dyDescent="0.25"/>
    <row r="434" s="94" customFormat="1" x14ac:dyDescent="0.25"/>
    <row r="435" s="94" customFormat="1" x14ac:dyDescent="0.25"/>
    <row r="436" s="94" customFormat="1" x14ac:dyDescent="0.25"/>
    <row r="437" s="94" customFormat="1" x14ac:dyDescent="0.25"/>
    <row r="438" s="94" customFormat="1" x14ac:dyDescent="0.25"/>
    <row r="439" s="94" customFormat="1" x14ac:dyDescent="0.25"/>
    <row r="440" s="94" customFormat="1" x14ac:dyDescent="0.25"/>
    <row r="441" s="94" customFormat="1" x14ac:dyDescent="0.25"/>
    <row r="442" s="94" customFormat="1" x14ac:dyDescent="0.25"/>
    <row r="443" s="94" customFormat="1" x14ac:dyDescent="0.25"/>
    <row r="444" s="94" customFormat="1" x14ac:dyDescent="0.25"/>
    <row r="445" s="94" customFormat="1" x14ac:dyDescent="0.25"/>
    <row r="446" s="94" customFormat="1" x14ac:dyDescent="0.25"/>
    <row r="447" s="94" customFormat="1" x14ac:dyDescent="0.25"/>
    <row r="448" s="94" customFormat="1" x14ac:dyDescent="0.25"/>
    <row r="449" s="94" customFormat="1" x14ac:dyDescent="0.25"/>
    <row r="450" s="94" customFormat="1" x14ac:dyDescent="0.25"/>
    <row r="451" s="94" customFormat="1" x14ac:dyDescent="0.25"/>
    <row r="452" s="94" customFormat="1" x14ac:dyDescent="0.25"/>
    <row r="453" s="94" customFormat="1" x14ac:dyDescent="0.25"/>
    <row r="454" s="94" customFormat="1" x14ac:dyDescent="0.25"/>
    <row r="455" s="94" customFormat="1" x14ac:dyDescent="0.25"/>
    <row r="456" s="94" customFormat="1" x14ac:dyDescent="0.25"/>
    <row r="457" s="94" customFormat="1" x14ac:dyDescent="0.25"/>
    <row r="458" s="94" customFormat="1" x14ac:dyDescent="0.25"/>
    <row r="459" s="94" customFormat="1" x14ac:dyDescent="0.25"/>
    <row r="460" s="94" customFormat="1" x14ac:dyDescent="0.25"/>
    <row r="461" s="94" customFormat="1" x14ac:dyDescent="0.25"/>
    <row r="462" s="94" customFormat="1" x14ac:dyDescent="0.25"/>
    <row r="463" s="94" customFormat="1" x14ac:dyDescent="0.25"/>
    <row r="464" s="94" customFormat="1" x14ac:dyDescent="0.25"/>
    <row r="465" s="94" customFormat="1" x14ac:dyDescent="0.25"/>
    <row r="466" s="94" customFormat="1" x14ac:dyDescent="0.25"/>
    <row r="467" s="94" customFormat="1" x14ac:dyDescent="0.25"/>
    <row r="468" s="94" customFormat="1" x14ac:dyDescent="0.25"/>
    <row r="469" s="94" customFormat="1" x14ac:dyDescent="0.25"/>
    <row r="470" s="94" customFormat="1" x14ac:dyDescent="0.25"/>
    <row r="471" s="94" customFormat="1" x14ac:dyDescent="0.25"/>
    <row r="472" s="94" customFormat="1" x14ac:dyDescent="0.25"/>
    <row r="473" s="94" customFormat="1" x14ac:dyDescent="0.25"/>
    <row r="474" s="94" customFormat="1" x14ac:dyDescent="0.25"/>
    <row r="475" s="94" customFormat="1" x14ac:dyDescent="0.25"/>
    <row r="476" s="94" customFormat="1" x14ac:dyDescent="0.25"/>
    <row r="477" s="94" customFormat="1" x14ac:dyDescent="0.25"/>
    <row r="478" s="94" customFormat="1" x14ac:dyDescent="0.25"/>
    <row r="479" s="94" customFormat="1" x14ac:dyDescent="0.25"/>
    <row r="480" s="94" customFormat="1" x14ac:dyDescent="0.25"/>
    <row r="481" s="94" customFormat="1" x14ac:dyDescent="0.25"/>
    <row r="482" s="94" customFormat="1" x14ac:dyDescent="0.25"/>
    <row r="483" s="94" customFormat="1" x14ac:dyDescent="0.25"/>
    <row r="484" s="94" customFormat="1" x14ac:dyDescent="0.25"/>
    <row r="485" s="94" customFormat="1" x14ac:dyDescent="0.25"/>
    <row r="486" s="94" customFormat="1" x14ac:dyDescent="0.25"/>
    <row r="487" s="94" customFormat="1" x14ac:dyDescent="0.25"/>
    <row r="488" s="94" customFormat="1" x14ac:dyDescent="0.25"/>
    <row r="489" s="94" customFormat="1" x14ac:dyDescent="0.25"/>
    <row r="490" s="94" customFormat="1" x14ac:dyDescent="0.25"/>
    <row r="491" s="94" customFormat="1" x14ac:dyDescent="0.25"/>
    <row r="492" s="94" customFormat="1" x14ac:dyDescent="0.25"/>
    <row r="493" s="94" customFormat="1" x14ac:dyDescent="0.25"/>
    <row r="494" s="94" customFormat="1" x14ac:dyDescent="0.25"/>
    <row r="495" s="94" customFormat="1" x14ac:dyDescent="0.25"/>
    <row r="496" s="94" customFormat="1" x14ac:dyDescent="0.25"/>
    <row r="497" s="94" customFormat="1" x14ac:dyDescent="0.25"/>
    <row r="498" s="94" customFormat="1" x14ac:dyDescent="0.25"/>
    <row r="499" s="94" customFormat="1" x14ac:dyDescent="0.25"/>
    <row r="500" s="94" customFormat="1" x14ac:dyDescent="0.25"/>
    <row r="501" s="94" customFormat="1" x14ac:dyDescent="0.25"/>
    <row r="502" s="94" customFormat="1" x14ac:dyDescent="0.25"/>
    <row r="503" s="94" customFormat="1" x14ac:dyDescent="0.25"/>
    <row r="504" s="94" customFormat="1" x14ac:dyDescent="0.25"/>
    <row r="505" s="94" customFormat="1" x14ac:dyDescent="0.25"/>
    <row r="506" s="94" customFormat="1" x14ac:dyDescent="0.25"/>
    <row r="507" s="94" customFormat="1" x14ac:dyDescent="0.25"/>
    <row r="508" s="94" customFormat="1" x14ac:dyDescent="0.25"/>
    <row r="509" s="94" customFormat="1" x14ac:dyDescent="0.25"/>
    <row r="510" s="94" customFormat="1" x14ac:dyDescent="0.25"/>
    <row r="511" s="94" customFormat="1" x14ac:dyDescent="0.25"/>
    <row r="512" s="94" customFormat="1" x14ac:dyDescent="0.25"/>
    <row r="513" s="94" customFormat="1" x14ac:dyDescent="0.25"/>
    <row r="514" s="94" customFormat="1" x14ac:dyDescent="0.25"/>
    <row r="515" s="94" customFormat="1" x14ac:dyDescent="0.25"/>
    <row r="516" s="94" customFormat="1" x14ac:dyDescent="0.25"/>
    <row r="517" s="94" customFormat="1" x14ac:dyDescent="0.25"/>
    <row r="518" s="94" customFormat="1" x14ac:dyDescent="0.25"/>
    <row r="519" s="94" customFormat="1" x14ac:dyDescent="0.25"/>
    <row r="520" s="94" customFormat="1" x14ac:dyDescent="0.25"/>
    <row r="521" s="94" customFormat="1" x14ac:dyDescent="0.25"/>
    <row r="522" s="94" customFormat="1" x14ac:dyDescent="0.25"/>
    <row r="523" s="94" customFormat="1" x14ac:dyDescent="0.25"/>
    <row r="524" s="94" customFormat="1" x14ac:dyDescent="0.25"/>
    <row r="525" s="94" customFormat="1" x14ac:dyDescent="0.25"/>
    <row r="526" s="94" customFormat="1" x14ac:dyDescent="0.25"/>
    <row r="527" s="94" customFormat="1" x14ac:dyDescent="0.25"/>
    <row r="528" s="94" customFormat="1" x14ac:dyDescent="0.25"/>
    <row r="529" s="94" customFormat="1" x14ac:dyDescent="0.25"/>
    <row r="530" s="94" customFormat="1" x14ac:dyDescent="0.25"/>
    <row r="531" s="94" customFormat="1" x14ac:dyDescent="0.25"/>
    <row r="532" s="94" customFormat="1" x14ac:dyDescent="0.25"/>
    <row r="533" s="94" customFormat="1" x14ac:dyDescent="0.25"/>
    <row r="534" s="94" customFormat="1" x14ac:dyDescent="0.25"/>
    <row r="535" s="94" customFormat="1" x14ac:dyDescent="0.25"/>
    <row r="536" s="94" customFormat="1" x14ac:dyDescent="0.25"/>
    <row r="537" s="94" customFormat="1" x14ac:dyDescent="0.25"/>
    <row r="538" s="94" customFormat="1" x14ac:dyDescent="0.25"/>
    <row r="539" s="94" customFormat="1" x14ac:dyDescent="0.25"/>
    <row r="540" s="94" customFormat="1" x14ac:dyDescent="0.25"/>
    <row r="541" s="94" customFormat="1" x14ac:dyDescent="0.25"/>
    <row r="542" s="94" customFormat="1" x14ac:dyDescent="0.25"/>
    <row r="543" s="94" customFormat="1" x14ac:dyDescent="0.25"/>
    <row r="544" s="94" customFormat="1" x14ac:dyDescent="0.25"/>
    <row r="545" spans="1:9" s="94" customFormat="1" x14ac:dyDescent="0.25"/>
    <row r="546" spans="1:9" s="94" customFormat="1" x14ac:dyDescent="0.25"/>
    <row r="547" spans="1:9" s="94" customFormat="1" x14ac:dyDescent="0.25"/>
    <row r="548" spans="1:9" s="94" customFormat="1" x14ac:dyDescent="0.25"/>
    <row r="549" spans="1:9" s="94" customFormat="1" x14ac:dyDescent="0.25"/>
    <row r="550" spans="1:9" s="94" customFormat="1" x14ac:dyDescent="0.25"/>
    <row r="551" spans="1:9" s="94" customFormat="1" x14ac:dyDescent="0.25"/>
    <row r="552" spans="1:9" s="94" customFormat="1" x14ac:dyDescent="0.25"/>
    <row r="553" spans="1:9" s="94" customFormat="1" x14ac:dyDescent="0.25"/>
    <row r="554" spans="1:9" s="94" customFormat="1" x14ac:dyDescent="0.25"/>
    <row r="555" spans="1:9" x14ac:dyDescent="0.25">
      <c r="A555" s="94"/>
      <c r="B555" s="94"/>
      <c r="C555" s="94"/>
      <c r="D555" s="94"/>
      <c r="E555" s="94"/>
      <c r="F555" s="94"/>
      <c r="G555" s="94"/>
      <c r="H555" s="94"/>
      <c r="I555" s="94"/>
    </row>
    <row r="556" spans="1:9" x14ac:dyDescent="0.25">
      <c r="A556" s="94"/>
      <c r="B556" s="94"/>
      <c r="C556" s="94"/>
      <c r="D556" s="94"/>
      <c r="E556" s="94"/>
      <c r="F556" s="94"/>
      <c r="G556" s="94"/>
      <c r="H556" s="94"/>
      <c r="I556" s="94"/>
    </row>
    <row r="557" spans="1:9" x14ac:dyDescent="0.25">
      <c r="A557" s="94"/>
      <c r="B557" s="94"/>
      <c r="C557" s="94"/>
      <c r="D557" s="94"/>
      <c r="E557" s="94"/>
      <c r="F557" s="94"/>
      <c r="G557" s="94"/>
      <c r="H557" s="94"/>
      <c r="I557" s="94"/>
    </row>
    <row r="558" spans="1:9" x14ac:dyDescent="0.25">
      <c r="A558" s="94"/>
      <c r="B558" s="94"/>
      <c r="C558" s="94"/>
      <c r="D558" s="94"/>
      <c r="E558" s="94"/>
      <c r="F558" s="94"/>
      <c r="G558" s="94"/>
      <c r="H558" s="94"/>
      <c r="I558" s="94"/>
    </row>
    <row r="559" spans="1:9" x14ac:dyDescent="0.25">
      <c r="A559" s="94"/>
      <c r="B559" s="94"/>
      <c r="C559" s="94"/>
      <c r="D559" s="94"/>
      <c r="E559" s="94"/>
      <c r="F559" s="94"/>
      <c r="G559" s="94"/>
      <c r="H559" s="94"/>
      <c r="I559" s="94"/>
    </row>
    <row r="560" spans="1:9" x14ac:dyDescent="0.25">
      <c r="A560" s="94"/>
      <c r="B560" s="94"/>
      <c r="C560" s="94"/>
      <c r="D560" s="94"/>
      <c r="E560" s="94"/>
      <c r="F560" s="94"/>
      <c r="G560" s="94"/>
      <c r="H560" s="94"/>
      <c r="I560" s="94"/>
    </row>
    <row r="561" spans="1:9" x14ac:dyDescent="0.25">
      <c r="A561" s="94"/>
      <c r="B561" s="94"/>
      <c r="C561" s="94"/>
      <c r="D561" s="94"/>
      <c r="E561" s="94"/>
      <c r="F561" s="94"/>
      <c r="G561" s="94"/>
      <c r="H561" s="94"/>
      <c r="I561" s="94"/>
    </row>
    <row r="562" spans="1:9" x14ac:dyDescent="0.25">
      <c r="A562" s="94"/>
      <c r="B562" s="94"/>
      <c r="C562" s="94"/>
      <c r="D562" s="94"/>
      <c r="E562" s="94"/>
      <c r="F562" s="94"/>
      <c r="G562" s="94"/>
      <c r="H562" s="94"/>
      <c r="I562" s="94"/>
    </row>
    <row r="563" spans="1:9" x14ac:dyDescent="0.25">
      <c r="A563" s="94"/>
      <c r="B563" s="94"/>
      <c r="C563" s="94"/>
      <c r="D563" s="94"/>
      <c r="E563" s="94"/>
      <c r="F563" s="94"/>
      <c r="G563" s="94"/>
      <c r="H563" s="94"/>
      <c r="I563" s="94"/>
    </row>
    <row r="564" spans="1:9" x14ac:dyDescent="0.25">
      <c r="A564" s="94"/>
      <c r="B564" s="94"/>
      <c r="C564" s="94"/>
      <c r="D564" s="94"/>
      <c r="E564" s="94"/>
      <c r="F564" s="94"/>
      <c r="G564" s="94"/>
      <c r="H564" s="94"/>
      <c r="I564" s="94"/>
    </row>
    <row r="565" spans="1:9" x14ac:dyDescent="0.25">
      <c r="A565" s="94"/>
      <c r="B565" s="94"/>
      <c r="C565" s="94"/>
      <c r="D565" s="94"/>
      <c r="E565" s="94"/>
      <c r="F565" s="94"/>
      <c r="G565" s="94"/>
      <c r="H565" s="94"/>
      <c r="I565" s="94"/>
    </row>
    <row r="566" spans="1:9" x14ac:dyDescent="0.25">
      <c r="A566" s="94"/>
      <c r="B566" s="94"/>
      <c r="C566" s="94"/>
      <c r="D566" s="94"/>
      <c r="E566" s="94"/>
      <c r="F566" s="94"/>
      <c r="G566" s="94"/>
      <c r="H566" s="94"/>
      <c r="I566" s="94"/>
    </row>
    <row r="567" spans="1:9" x14ac:dyDescent="0.25">
      <c r="A567" s="94"/>
      <c r="B567" s="94"/>
      <c r="C567" s="94"/>
      <c r="D567" s="94"/>
      <c r="E567" s="94"/>
      <c r="F567" s="94"/>
      <c r="G567" s="94"/>
      <c r="H567" s="94"/>
      <c r="I567" s="94"/>
    </row>
    <row r="568" spans="1:9" x14ac:dyDescent="0.25">
      <c r="A568" s="94"/>
      <c r="B568" s="94"/>
      <c r="C568" s="94"/>
      <c r="D568" s="94"/>
      <c r="E568" s="94"/>
      <c r="F568" s="94"/>
      <c r="G568" s="94"/>
      <c r="H568" s="94"/>
      <c r="I568" s="94"/>
    </row>
    <row r="569" spans="1:9" x14ac:dyDescent="0.25">
      <c r="A569" s="94"/>
      <c r="B569" s="94"/>
      <c r="C569" s="94"/>
      <c r="D569" s="94"/>
      <c r="E569" s="94"/>
      <c r="F569" s="94"/>
      <c r="G569" s="94"/>
      <c r="H569" s="94"/>
      <c r="I569" s="94"/>
    </row>
    <row r="570" spans="1:9" x14ac:dyDescent="0.25">
      <c r="A570" s="94"/>
      <c r="B570" s="94"/>
      <c r="C570" s="94"/>
      <c r="D570" s="94"/>
      <c r="E570" s="94"/>
      <c r="F570" s="94"/>
      <c r="G570" s="94"/>
      <c r="H570" s="94"/>
      <c r="I570" s="94"/>
    </row>
    <row r="571" spans="1:9" x14ac:dyDescent="0.25">
      <c r="A571" s="94"/>
      <c r="B571" s="94"/>
      <c r="C571" s="94"/>
      <c r="D571" s="94"/>
      <c r="E571" s="94"/>
      <c r="F571" s="94"/>
      <c r="G571" s="94"/>
      <c r="H571" s="94"/>
      <c r="I571" s="94"/>
    </row>
    <row r="572" spans="1:9" x14ac:dyDescent="0.25">
      <c r="A572" s="94"/>
      <c r="B572" s="94"/>
      <c r="C572" s="94"/>
      <c r="D572" s="94"/>
      <c r="E572" s="94"/>
      <c r="F572" s="94"/>
      <c r="G572" s="94"/>
      <c r="H572" s="94"/>
      <c r="I572" s="94"/>
    </row>
    <row r="573" spans="1:9" x14ac:dyDescent="0.25">
      <c r="A573" s="94"/>
      <c r="B573" s="94"/>
      <c r="C573" s="94"/>
      <c r="D573" s="94"/>
      <c r="E573" s="94"/>
      <c r="F573" s="94"/>
      <c r="G573" s="94"/>
      <c r="H573" s="94"/>
      <c r="I573" s="94"/>
    </row>
    <row r="574" spans="1:9" x14ac:dyDescent="0.25">
      <c r="A574" s="94"/>
      <c r="B574" s="94"/>
      <c r="C574" s="94"/>
      <c r="D574" s="94"/>
      <c r="E574" s="94"/>
      <c r="F574" s="94"/>
      <c r="G574" s="94"/>
      <c r="H574" s="94"/>
      <c r="I574" s="94"/>
    </row>
    <row r="575" spans="1:9" x14ac:dyDescent="0.25">
      <c r="A575" s="94"/>
      <c r="B575" s="94"/>
      <c r="C575" s="94"/>
      <c r="D575" s="94"/>
      <c r="E575" s="94"/>
      <c r="F575" s="94"/>
      <c r="G575" s="94"/>
      <c r="H575" s="94"/>
      <c r="I575" s="94"/>
    </row>
    <row r="576" spans="1:9" x14ac:dyDescent="0.25">
      <c r="A576" s="94"/>
      <c r="B576" s="94"/>
      <c r="C576" s="94"/>
      <c r="D576" s="94"/>
      <c r="E576" s="94"/>
      <c r="F576" s="94"/>
      <c r="G576" s="94"/>
      <c r="H576" s="94"/>
      <c r="I576" s="94"/>
    </row>
    <row r="577" spans="1:9" x14ac:dyDescent="0.25">
      <c r="A577" s="94"/>
      <c r="B577" s="94"/>
      <c r="C577" s="94"/>
      <c r="D577" s="94"/>
      <c r="E577" s="94"/>
      <c r="F577" s="94"/>
      <c r="G577" s="94"/>
      <c r="H577" s="94"/>
      <c r="I577" s="94"/>
    </row>
    <row r="578" spans="1:9" x14ac:dyDescent="0.25">
      <c r="A578" s="94"/>
      <c r="B578" s="94"/>
      <c r="C578" s="94"/>
      <c r="D578" s="94"/>
      <c r="E578" s="94"/>
      <c r="F578" s="94"/>
      <c r="G578" s="94"/>
      <c r="H578" s="94"/>
      <c r="I578" s="94"/>
    </row>
    <row r="579" spans="1:9" x14ac:dyDescent="0.25">
      <c r="A579" s="94"/>
      <c r="B579" s="94"/>
      <c r="C579" s="94"/>
      <c r="D579" s="94"/>
      <c r="E579" s="94"/>
      <c r="F579" s="94"/>
      <c r="G579" s="94"/>
      <c r="H579" s="94"/>
      <c r="I579" s="94"/>
    </row>
    <row r="580" spans="1:9" x14ac:dyDescent="0.25">
      <c r="A580" s="94"/>
      <c r="B580" s="94"/>
      <c r="C580" s="94"/>
      <c r="D580" s="94"/>
      <c r="E580" s="94"/>
      <c r="F580" s="94"/>
      <c r="G580" s="94"/>
      <c r="H580" s="94"/>
      <c r="I580" s="94"/>
    </row>
    <row r="581" spans="1:9" x14ac:dyDescent="0.25">
      <c r="A581" s="94"/>
      <c r="B581" s="94"/>
      <c r="C581" s="94"/>
      <c r="D581" s="94"/>
      <c r="E581" s="94"/>
      <c r="F581" s="94"/>
      <c r="G581" s="94"/>
      <c r="H581" s="94"/>
      <c r="I581" s="94"/>
    </row>
    <row r="582" spans="1:9" x14ac:dyDescent="0.25">
      <c r="A582" s="94"/>
      <c r="B582" s="94"/>
      <c r="C582" s="94"/>
      <c r="D582" s="94"/>
      <c r="E582" s="94"/>
      <c r="F582" s="94"/>
      <c r="G582" s="94"/>
      <c r="H582" s="94"/>
      <c r="I582" s="94"/>
    </row>
    <row r="583" spans="1:9" x14ac:dyDescent="0.25">
      <c r="A583" s="94"/>
      <c r="B583" s="94"/>
      <c r="C583" s="94"/>
      <c r="D583" s="94"/>
      <c r="E583" s="94"/>
      <c r="F583" s="94"/>
      <c r="G583" s="94"/>
      <c r="H583" s="94"/>
      <c r="I583" s="94"/>
    </row>
    <row r="584" spans="1:9" x14ac:dyDescent="0.25">
      <c r="A584" s="94"/>
      <c r="B584" s="94"/>
      <c r="C584" s="94"/>
      <c r="D584" s="94"/>
      <c r="E584" s="94"/>
      <c r="F584" s="94"/>
      <c r="G584" s="94"/>
      <c r="H584" s="94"/>
      <c r="I584" s="94"/>
    </row>
    <row r="585" spans="1:9" x14ac:dyDescent="0.25">
      <c r="A585" s="94"/>
      <c r="B585" s="94"/>
      <c r="C585" s="94"/>
      <c r="D585" s="94"/>
      <c r="E585" s="94"/>
      <c r="F585" s="94"/>
      <c r="G585" s="94"/>
      <c r="H585" s="94"/>
      <c r="I585" s="94"/>
    </row>
    <row r="586" spans="1:9" x14ac:dyDescent="0.25">
      <c r="A586" s="94"/>
      <c r="B586" s="94"/>
      <c r="C586" s="94"/>
      <c r="D586" s="94"/>
      <c r="E586" s="94"/>
      <c r="F586" s="94"/>
      <c r="G586" s="94"/>
      <c r="H586" s="94"/>
      <c r="I586" s="94"/>
    </row>
    <row r="587" spans="1:9" x14ac:dyDescent="0.25">
      <c r="A587" s="94"/>
      <c r="B587" s="94"/>
      <c r="C587" s="94"/>
      <c r="D587" s="94"/>
      <c r="E587" s="94"/>
      <c r="F587" s="94"/>
      <c r="G587" s="94"/>
      <c r="H587" s="94"/>
      <c r="I587" s="94"/>
    </row>
    <row r="588" spans="1:9" x14ac:dyDescent="0.25">
      <c r="A588" s="94"/>
      <c r="B588" s="94"/>
      <c r="C588" s="94"/>
      <c r="D588" s="94"/>
      <c r="E588" s="94"/>
      <c r="F588" s="94"/>
      <c r="G588" s="94"/>
      <c r="H588" s="94"/>
      <c r="I588" s="94"/>
    </row>
  </sheetData>
  <phoneticPr fontId="0" type="noConversion"/>
  <pageMargins left="0.75" right="0.75" top="1" bottom="1" header="0.5" footer="0.5"/>
  <pageSetup scale="92" orientation="portrait" r:id="rId1"/>
  <headerFooter alignWithMargins="0"/>
  <rowBreaks count="8" manualBreakCount="8">
    <brk id="53" max="8" man="1"/>
    <brk id="105" max="8" man="1"/>
    <brk id="158" max="8" man="1"/>
    <brk id="211" max="8" man="1"/>
    <brk id="291" max="16383" man="1"/>
    <brk id="325" max="16383" man="1"/>
    <brk id="342" max="16383" man="1"/>
    <brk id="3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General</vt:lpstr>
      <vt:lpstr>MCQ - Acc</vt:lpstr>
      <vt:lpstr>MCQ - Aud</vt:lpstr>
      <vt:lpstr>MCQ -Tax</vt:lpstr>
      <vt:lpstr>MCQ - Law</vt:lpstr>
      <vt:lpstr>MCQ - Man Acc</vt:lpstr>
      <vt:lpstr>Section B</vt:lpstr>
      <vt:lpstr>SEC C cont</vt:lpstr>
      <vt:lpstr>Section C</vt:lpstr>
      <vt:lpstr>General!Print_Area</vt:lpstr>
      <vt:lpstr>'MCQ - Acc'!Print_Area</vt:lpstr>
      <vt:lpstr>'MCQ - Aud'!Print_Area</vt:lpstr>
      <vt:lpstr>'MCQ - Law'!Print_Area</vt:lpstr>
      <vt:lpstr>'MCQ - Man Acc'!Print_Area</vt:lpstr>
      <vt:lpstr>'MCQ -Tax'!Print_Area</vt:lpstr>
      <vt:lpstr>'Section B'!Print_Area</vt:lpstr>
      <vt:lpstr>'Section C'!Print_Area</vt:lpstr>
    </vt:vector>
  </TitlesOfParts>
  <Company>Stoop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Berrie Stoop</dc:creator>
  <cp:lastModifiedBy>Aniket Gupta</cp:lastModifiedBy>
  <cp:lastPrinted>2003-11-24T12:34:48Z</cp:lastPrinted>
  <dcterms:created xsi:type="dcterms:W3CDTF">2003-10-26T14:12:33Z</dcterms:created>
  <dcterms:modified xsi:type="dcterms:W3CDTF">2024-02-03T22:29:53Z</dcterms:modified>
</cp:coreProperties>
</file>