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3149E39-ADA3-4738-8DBF-9AF90E70A0F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B9" i="1"/>
  <c r="D74" i="1"/>
  <c r="D76" i="1" s="1"/>
  <c r="D78" i="1" s="1"/>
  <c r="B25" i="1" l="1"/>
  <c r="B27" i="1" l="1"/>
  <c r="B28" i="1"/>
  <c r="B29" i="1" l="1"/>
</calcChain>
</file>

<file path=xl/sharedStrings.xml><?xml version="1.0" encoding="utf-8"?>
<sst xmlns="http://schemas.openxmlformats.org/spreadsheetml/2006/main" count="110" uniqueCount="84">
  <si>
    <t>Master Budget Problem</t>
  </si>
  <si>
    <t>December</t>
  </si>
  <si>
    <t>January</t>
  </si>
  <si>
    <t>February</t>
  </si>
  <si>
    <t>March</t>
  </si>
  <si>
    <t>Quarter 1</t>
  </si>
  <si>
    <t>Total Sales</t>
  </si>
  <si>
    <t>Cash Sales</t>
  </si>
  <si>
    <t>Credit Sales</t>
  </si>
  <si>
    <t>Sales Increase per Month</t>
  </si>
  <si>
    <t>Sales Budget</t>
  </si>
  <si>
    <t>Cash Receipts Budget</t>
  </si>
  <si>
    <t>Cash collections-current</t>
  </si>
  <si>
    <t>month's credit sales</t>
  </si>
  <si>
    <t>Cash collections-previous</t>
  </si>
  <si>
    <t>Total Cash Receipts</t>
  </si>
  <si>
    <t>Inventory Purchases Budget</t>
  </si>
  <si>
    <t>Budgeted CGS</t>
  </si>
  <si>
    <t>Add:Desired Ending Inv.</t>
  </si>
  <si>
    <t>Total goods needed</t>
  </si>
  <si>
    <t>Less: Expected Begin Inv.</t>
  </si>
  <si>
    <t>Purchases</t>
  </si>
  <si>
    <t>Inventory Purchases:</t>
  </si>
  <si>
    <t>Cash Disbursements (CD) Budget</t>
  </si>
  <si>
    <t>CDs for current month purchases</t>
  </si>
  <si>
    <t>CDs for previous month purchases</t>
  </si>
  <si>
    <t>Total CDs for inventory purchases</t>
  </si>
  <si>
    <t>Other Expenses:</t>
  </si>
  <si>
    <t>Sales salaries</t>
  </si>
  <si>
    <t>Advertising &amp; promotion</t>
  </si>
  <si>
    <t>Administrative salaries</t>
  </si>
  <si>
    <t>Interest on bonds</t>
  </si>
  <si>
    <t>Property taxes</t>
  </si>
  <si>
    <t>Sales commissions</t>
  </si>
  <si>
    <t>Total CDs for Other Expenses</t>
  </si>
  <si>
    <t>Total Cash Disbursements</t>
  </si>
  <si>
    <t>Summary Cash  Budget</t>
  </si>
  <si>
    <t>Cash Receipts</t>
  </si>
  <si>
    <t>Cash Disbursements</t>
  </si>
  <si>
    <t>Change in cash due to operations</t>
  </si>
  <si>
    <t xml:space="preserve">Proceeds from sale of </t>
  </si>
  <si>
    <t>marketable securities</t>
  </si>
  <si>
    <t>Proceeds from bank loan</t>
  </si>
  <si>
    <t>Purchase of equipment</t>
  </si>
  <si>
    <t>Repayment of bank loan</t>
  </si>
  <si>
    <t>Interest on bank loan</t>
  </si>
  <si>
    <t>Payment of dividends</t>
  </si>
  <si>
    <t>Change in cash balance during Quarter 1</t>
  </si>
  <si>
    <t>Cash balance, January 1, 2002</t>
  </si>
  <si>
    <t>Cash balance, March 31, 2002</t>
  </si>
  <si>
    <t>Analysis of short-term financing needs:</t>
  </si>
  <si>
    <t>Projected cash balance at December 31, 2001</t>
  </si>
  <si>
    <t>Less: Required minimum cash balance</t>
  </si>
  <si>
    <t>Cash Available for equipment purchase</t>
  </si>
  <si>
    <t>Proceeds from sale of marketable securities</t>
  </si>
  <si>
    <t>Cash available</t>
  </si>
  <si>
    <t>Less: Cost of equipment</t>
  </si>
  <si>
    <t>Required short-term borrowing</t>
  </si>
  <si>
    <t>Observer Company</t>
  </si>
  <si>
    <t>Budgeted Income Statement</t>
  </si>
  <si>
    <t>For the First Quarter 2002</t>
  </si>
  <si>
    <t>Sales Revenue</t>
  </si>
  <si>
    <t>Less: Cost of Goods Sold</t>
  </si>
  <si>
    <t>Gross Margin</t>
  </si>
  <si>
    <t>Less: Selling &amp; Administrative Expenses:</t>
  </si>
  <si>
    <t>Interest on short-term loan</t>
  </si>
  <si>
    <t>Total S &amp; A Expenses</t>
  </si>
  <si>
    <t>Net Income</t>
  </si>
  <si>
    <t>Depreciation</t>
  </si>
  <si>
    <t>Budgeted Balance Sheet</t>
  </si>
  <si>
    <t>Assets:</t>
  </si>
  <si>
    <t>Cash</t>
  </si>
  <si>
    <t>Accounts Receivable</t>
  </si>
  <si>
    <t>Inventory</t>
  </si>
  <si>
    <t>Building (net of accumulated depreciation)</t>
  </si>
  <si>
    <t>Total Assets</t>
  </si>
  <si>
    <t>Liabilities and Stockholder's Equity:</t>
  </si>
  <si>
    <t>Accounts payable</t>
  </si>
  <si>
    <t>Bond interest payable</t>
  </si>
  <si>
    <t>Property taxes payable</t>
  </si>
  <si>
    <t>Bonds payable (due in 2006)</t>
  </si>
  <si>
    <t>Common Stock</t>
  </si>
  <si>
    <t>Retained Earnings</t>
  </si>
  <si>
    <t>Total L &amp;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</si>
</sst>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_);_(* \(#,##0.0\);_(* &quot;-&quot;?_);_(@_)"/>
    <numFmt numFmtId="172" formatCode="_(* #,##0_);_(* \(#,##0\);_(* &quot;-&quot;?_);_(@_)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166" fontId="2" fillId="0" borderId="1" xfId="2" applyNumberFormat="1" applyFont="1" applyBorder="1"/>
    <xf numFmtId="2" fontId="2" fillId="0" borderId="0" xfId="0" applyNumberFormat="1" applyFont="1"/>
    <xf numFmtId="169" fontId="2" fillId="0" borderId="1" xfId="0" applyNumberFormat="1" applyFont="1" applyBorder="1"/>
    <xf numFmtId="171" fontId="2" fillId="0" borderId="1" xfId="0" applyNumberFormat="1" applyFont="1" applyBorder="1"/>
    <xf numFmtId="172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1" xfId="0" applyNumberFormat="1" applyFont="1" applyBorder="1"/>
    <xf numFmtId="169" fontId="2" fillId="0" borderId="1" xfId="1" applyNumberFormat="1" applyFont="1" applyBorder="1"/>
    <xf numFmtId="166" fontId="2" fillId="0" borderId="0" xfId="2" applyNumberFormat="1" applyFont="1" applyBorder="1"/>
    <xf numFmtId="169" fontId="2" fillId="0" borderId="0" xfId="1" applyNumberFormat="1" applyFont="1" applyBorder="1"/>
    <xf numFmtId="169" fontId="2" fillId="0" borderId="4" xfId="1" applyNumberFormat="1" applyFont="1" applyBorder="1"/>
    <xf numFmtId="166" fontId="2" fillId="0" borderId="5" xfId="2" applyNumberFormat="1" applyFont="1" applyBorder="1"/>
    <xf numFmtId="169" fontId="2" fillId="0" borderId="6" xfId="0" applyNumberFormat="1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6"/>
  <sheetViews>
    <sheetView tabSelected="1" workbookViewId="0">
      <selection sqref="A1:F20"/>
    </sheetView>
  </sheetViews>
  <sheetFormatPr defaultColWidth="9.109375" defaultRowHeight="17.399999999999999" x14ac:dyDescent="0.3"/>
  <cols>
    <col min="1" max="1" width="35.88671875" style="1" bestFit="1" customWidth="1"/>
    <col min="2" max="2" width="20.88671875" style="1" bestFit="1" customWidth="1"/>
    <col min="3" max="5" width="20.5546875" style="1" bestFit="1" customWidth="1"/>
    <col min="6" max="6" width="18.109375" style="1" customWidth="1"/>
    <col min="7" max="16384" width="9.109375" style="1"/>
  </cols>
  <sheetData>
    <row r="1" spans="1:6" x14ac:dyDescent="0.3">
      <c r="A1" s="1" t="s">
        <v>0</v>
      </c>
    </row>
    <row r="3" spans="1:6" x14ac:dyDescent="0.3">
      <c r="A3" s="1" t="s">
        <v>9</v>
      </c>
      <c r="C3" s="5">
        <v>0.1</v>
      </c>
    </row>
    <row r="4" spans="1:6" ht="18" thickBot="1" x14ac:dyDescent="0.35"/>
    <row r="5" spans="1:6" ht="18" thickBot="1" x14ac:dyDescent="0.35">
      <c r="A5" s="24" t="s">
        <v>10</v>
      </c>
      <c r="B5" s="25"/>
      <c r="C5" s="25"/>
      <c r="D5" s="25"/>
      <c r="E5" s="25"/>
      <c r="F5" s="26"/>
    </row>
    <row r="6" spans="1:6" ht="18" thickBot="1" x14ac:dyDescent="0.35">
      <c r="B6" s="10">
        <v>2001</v>
      </c>
      <c r="C6" s="27">
        <v>2002</v>
      </c>
      <c r="D6" s="28"/>
      <c r="E6" s="28"/>
      <c r="F6" s="29"/>
    </row>
    <row r="7" spans="1:6" x14ac:dyDescent="0.3">
      <c r="A7" s="3"/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</row>
    <row r="8" spans="1:6" x14ac:dyDescent="0.3">
      <c r="A8" s="3" t="s">
        <v>6</v>
      </c>
      <c r="B8" s="4">
        <f>400000</f>
        <v>400000</v>
      </c>
      <c r="C8" s="4"/>
      <c r="D8" s="4"/>
      <c r="E8" s="4"/>
      <c r="F8" s="4"/>
    </row>
    <row r="9" spans="1:6" x14ac:dyDescent="0.3">
      <c r="A9" s="3" t="s">
        <v>8</v>
      </c>
      <c r="B9" s="6">
        <f>B8*0.75</f>
        <v>300000</v>
      </c>
      <c r="C9" s="6"/>
      <c r="D9" s="6"/>
      <c r="E9" s="6"/>
      <c r="F9" s="6"/>
    </row>
    <row r="10" spans="1:6" x14ac:dyDescent="0.3">
      <c r="A10" s="3" t="s">
        <v>7</v>
      </c>
      <c r="B10" s="4">
        <f>B8*0.25</f>
        <v>100000</v>
      </c>
      <c r="C10" s="4"/>
      <c r="D10" s="4"/>
      <c r="E10" s="4"/>
      <c r="F10" s="4"/>
    </row>
    <row r="11" spans="1:6" ht="18" thickBot="1" x14ac:dyDescent="0.35"/>
    <row r="12" spans="1:6" ht="18" thickBot="1" x14ac:dyDescent="0.35">
      <c r="A12" s="24" t="s">
        <v>11</v>
      </c>
      <c r="B12" s="25"/>
      <c r="C12" s="25"/>
      <c r="D12" s="25"/>
      <c r="E12" s="25"/>
      <c r="F12" s="26"/>
    </row>
    <row r="13" spans="1:6" ht="18" thickBot="1" x14ac:dyDescent="0.35">
      <c r="B13" s="2"/>
      <c r="C13" s="27">
        <v>2002</v>
      </c>
      <c r="D13" s="28"/>
      <c r="E13" s="28"/>
      <c r="F13" s="29"/>
    </row>
    <row r="14" spans="1:6" x14ac:dyDescent="0.3">
      <c r="A14" s="3"/>
      <c r="B14" s="3"/>
      <c r="C14" s="11" t="s">
        <v>2</v>
      </c>
      <c r="D14" s="11" t="s">
        <v>3</v>
      </c>
      <c r="E14" s="11" t="s">
        <v>4</v>
      </c>
      <c r="F14" s="11" t="s">
        <v>5</v>
      </c>
    </row>
    <row r="15" spans="1:6" x14ac:dyDescent="0.3">
      <c r="A15" s="3" t="s">
        <v>7</v>
      </c>
      <c r="B15" s="7"/>
      <c r="C15" s="4"/>
      <c r="D15" s="4"/>
      <c r="E15" s="4"/>
      <c r="F15" s="4"/>
    </row>
    <row r="16" spans="1:6" x14ac:dyDescent="0.3">
      <c r="A16" s="3" t="s">
        <v>12</v>
      </c>
      <c r="B16" s="3"/>
      <c r="C16" s="8"/>
      <c r="D16" s="8"/>
      <c r="E16" s="8"/>
      <c r="F16" s="8"/>
    </row>
    <row r="17" spans="1:6" x14ac:dyDescent="0.3">
      <c r="A17" s="3" t="s">
        <v>13</v>
      </c>
      <c r="B17" s="7"/>
      <c r="C17" s="8"/>
      <c r="D17" s="8"/>
      <c r="E17" s="8"/>
      <c r="F17" s="8"/>
    </row>
    <row r="18" spans="1:6" x14ac:dyDescent="0.3">
      <c r="A18" s="3" t="s">
        <v>14</v>
      </c>
      <c r="B18" s="3"/>
      <c r="C18" s="8"/>
      <c r="D18" s="8"/>
      <c r="E18" s="8"/>
      <c r="F18" s="8"/>
    </row>
    <row r="19" spans="1:6" x14ac:dyDescent="0.3">
      <c r="A19" s="3" t="s">
        <v>13</v>
      </c>
      <c r="B19" s="3"/>
      <c r="C19" s="8"/>
      <c r="D19" s="8"/>
      <c r="E19" s="8"/>
      <c r="F19" s="8"/>
    </row>
    <row r="20" spans="1:6" x14ac:dyDescent="0.3">
      <c r="A20" s="3" t="s">
        <v>15</v>
      </c>
      <c r="B20" s="7"/>
      <c r="C20" s="4"/>
      <c r="D20" s="4"/>
      <c r="E20" s="4"/>
      <c r="F20" s="4"/>
    </row>
    <row r="21" spans="1:6" ht="18" thickBot="1" x14ac:dyDescent="0.35"/>
    <row r="22" spans="1:6" ht="18" thickBot="1" x14ac:dyDescent="0.35">
      <c r="A22" s="24" t="s">
        <v>16</v>
      </c>
      <c r="B22" s="25"/>
      <c r="C22" s="25"/>
      <c r="D22" s="25"/>
      <c r="E22" s="25"/>
      <c r="F22" s="26"/>
    </row>
    <row r="23" spans="1:6" ht="18" thickBot="1" x14ac:dyDescent="0.35">
      <c r="B23" s="10">
        <v>2001</v>
      </c>
      <c r="C23" s="27">
        <v>2002</v>
      </c>
      <c r="D23" s="28"/>
      <c r="E23" s="28"/>
      <c r="F23" s="29"/>
    </row>
    <row r="24" spans="1:6" x14ac:dyDescent="0.3">
      <c r="A24" s="3"/>
      <c r="B24" s="11" t="s">
        <v>1</v>
      </c>
      <c r="C24" s="11" t="s">
        <v>2</v>
      </c>
      <c r="D24" s="11" t="s">
        <v>3</v>
      </c>
      <c r="E24" s="11" t="s">
        <v>4</v>
      </c>
      <c r="F24" s="11" t="s">
        <v>5</v>
      </c>
    </row>
    <row r="25" spans="1:6" x14ac:dyDescent="0.3">
      <c r="A25" s="3" t="s">
        <v>17</v>
      </c>
      <c r="B25" s="4">
        <f>0.7*B8</f>
        <v>280000</v>
      </c>
      <c r="C25" s="4"/>
      <c r="D25" s="4"/>
      <c r="E25" s="4"/>
      <c r="F25" s="4"/>
    </row>
    <row r="26" spans="1:6" x14ac:dyDescent="0.3">
      <c r="A26" s="3" t="s">
        <v>18</v>
      </c>
      <c r="B26" s="8">
        <v>154000</v>
      </c>
      <c r="C26" s="8"/>
      <c r="D26" s="8"/>
      <c r="E26" s="8"/>
      <c r="F26" s="8"/>
    </row>
    <row r="27" spans="1:6" x14ac:dyDescent="0.3">
      <c r="A27" s="3" t="s">
        <v>19</v>
      </c>
      <c r="B27" s="8">
        <f>B25+B26</f>
        <v>434000</v>
      </c>
      <c r="C27" s="8"/>
      <c r="D27" s="8"/>
      <c r="E27" s="8"/>
      <c r="F27" s="8"/>
    </row>
    <row r="28" spans="1:6" x14ac:dyDescent="0.3">
      <c r="A28" s="3" t="s">
        <v>20</v>
      </c>
      <c r="B28" s="8">
        <f>0.5*B25</f>
        <v>140000</v>
      </c>
      <c r="C28" s="8"/>
      <c r="D28" s="8"/>
      <c r="E28" s="8"/>
      <c r="F28" s="8"/>
    </row>
    <row r="29" spans="1:6" x14ac:dyDescent="0.3">
      <c r="A29" s="3" t="s">
        <v>21</v>
      </c>
      <c r="B29" s="4">
        <f>B27-B28</f>
        <v>294000</v>
      </c>
      <c r="C29" s="4"/>
      <c r="D29" s="4"/>
      <c r="E29" s="4"/>
      <c r="F29" s="4"/>
    </row>
    <row r="30" spans="1:6" ht="18" thickBot="1" x14ac:dyDescent="0.35"/>
    <row r="31" spans="1:6" ht="18" thickBot="1" x14ac:dyDescent="0.35">
      <c r="A31" s="24" t="s">
        <v>23</v>
      </c>
      <c r="B31" s="25"/>
      <c r="C31" s="25"/>
      <c r="D31" s="25"/>
      <c r="E31" s="25"/>
      <c r="F31" s="26"/>
    </row>
    <row r="32" spans="1:6" ht="18" thickBot="1" x14ac:dyDescent="0.35">
      <c r="B32" s="2"/>
      <c r="C32" s="27">
        <v>2002</v>
      </c>
      <c r="D32" s="28"/>
      <c r="E32" s="28"/>
      <c r="F32" s="29"/>
    </row>
    <row r="33" spans="1:6" x14ac:dyDescent="0.3">
      <c r="A33" s="3"/>
      <c r="B33" s="3"/>
      <c r="C33" s="11" t="s">
        <v>2</v>
      </c>
      <c r="D33" s="11" t="s">
        <v>3</v>
      </c>
      <c r="E33" s="11" t="s">
        <v>4</v>
      </c>
      <c r="F33" s="11" t="s">
        <v>5</v>
      </c>
    </row>
    <row r="34" spans="1:6" x14ac:dyDescent="0.3">
      <c r="A34" s="3" t="s">
        <v>22</v>
      </c>
      <c r="B34" s="3"/>
      <c r="C34" s="3"/>
      <c r="D34" s="3"/>
      <c r="E34" s="3"/>
      <c r="F34" s="3"/>
    </row>
    <row r="35" spans="1:6" x14ac:dyDescent="0.3">
      <c r="A35" s="3" t="s">
        <v>24</v>
      </c>
      <c r="B35" s="3"/>
      <c r="C35" s="4"/>
      <c r="D35" s="4"/>
      <c r="E35" s="4"/>
      <c r="F35" s="12"/>
    </row>
    <row r="36" spans="1:6" x14ac:dyDescent="0.3">
      <c r="A36" s="3" t="s">
        <v>25</v>
      </c>
      <c r="B36" s="3"/>
      <c r="C36" s="12"/>
      <c r="D36" s="12"/>
      <c r="E36" s="12"/>
      <c r="F36" s="13"/>
    </row>
    <row r="37" spans="1:6" x14ac:dyDescent="0.3">
      <c r="A37" s="3" t="s">
        <v>26</v>
      </c>
      <c r="B37" s="3"/>
      <c r="C37" s="4"/>
      <c r="D37" s="4"/>
      <c r="E37" s="4"/>
      <c r="F37" s="12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 t="s">
        <v>27</v>
      </c>
      <c r="B39" s="3"/>
      <c r="C39" s="3"/>
      <c r="D39" s="3"/>
      <c r="E39" s="3"/>
      <c r="F39" s="3"/>
    </row>
    <row r="40" spans="1:6" x14ac:dyDescent="0.3">
      <c r="A40" s="3" t="s">
        <v>28</v>
      </c>
      <c r="B40" s="3"/>
      <c r="C40" s="4"/>
      <c r="D40" s="4"/>
      <c r="E40" s="4"/>
      <c r="F40" s="12"/>
    </row>
    <row r="41" spans="1:6" x14ac:dyDescent="0.3">
      <c r="A41" s="3" t="s">
        <v>29</v>
      </c>
      <c r="B41" s="3"/>
      <c r="C41" s="13"/>
      <c r="D41" s="13"/>
      <c r="E41" s="13"/>
      <c r="F41" s="13"/>
    </row>
    <row r="42" spans="1:6" x14ac:dyDescent="0.3">
      <c r="A42" s="3" t="s">
        <v>30</v>
      </c>
      <c r="B42" s="3"/>
      <c r="C42" s="13"/>
      <c r="D42" s="13"/>
      <c r="E42" s="13"/>
      <c r="F42" s="13"/>
    </row>
    <row r="43" spans="1:6" x14ac:dyDescent="0.3">
      <c r="A43" s="3" t="s">
        <v>31</v>
      </c>
      <c r="B43" s="3"/>
      <c r="C43" s="13"/>
      <c r="D43" s="13"/>
      <c r="E43" s="13"/>
      <c r="F43" s="13"/>
    </row>
    <row r="44" spans="1:6" x14ac:dyDescent="0.3">
      <c r="A44" s="3" t="s">
        <v>32</v>
      </c>
      <c r="B44" s="3"/>
      <c r="C44" s="13"/>
      <c r="D44" s="13"/>
      <c r="E44" s="13"/>
      <c r="F44" s="13"/>
    </row>
    <row r="45" spans="1:6" x14ac:dyDescent="0.3">
      <c r="A45" s="3" t="s">
        <v>33</v>
      </c>
      <c r="B45" s="3"/>
      <c r="C45" s="13"/>
      <c r="D45" s="13"/>
      <c r="E45" s="13"/>
      <c r="F45" s="13"/>
    </row>
    <row r="46" spans="1:6" x14ac:dyDescent="0.3">
      <c r="A46" s="3"/>
      <c r="B46" s="3"/>
      <c r="C46" s="3"/>
      <c r="D46" s="3"/>
      <c r="E46" s="3"/>
      <c r="F46" s="12"/>
    </row>
    <row r="47" spans="1:6" x14ac:dyDescent="0.3">
      <c r="A47" s="3" t="s">
        <v>34</v>
      </c>
      <c r="B47" s="3"/>
      <c r="C47" s="12"/>
      <c r="D47" s="12"/>
      <c r="E47" s="12"/>
      <c r="F47" s="12"/>
    </row>
    <row r="48" spans="1:6" x14ac:dyDescent="0.3">
      <c r="A48" s="3"/>
      <c r="B48" s="3"/>
      <c r="C48" s="3"/>
      <c r="D48" s="3"/>
      <c r="E48" s="3"/>
      <c r="F48" s="3"/>
    </row>
    <row r="49" spans="1:6" x14ac:dyDescent="0.3">
      <c r="A49" s="3" t="s">
        <v>35</v>
      </c>
      <c r="B49" s="3"/>
      <c r="C49" s="12"/>
      <c r="D49" s="12"/>
      <c r="E49" s="12"/>
      <c r="F49" s="12"/>
    </row>
    <row r="50" spans="1:6" ht="18" thickBot="1" x14ac:dyDescent="0.35"/>
    <row r="51" spans="1:6" ht="18" thickBot="1" x14ac:dyDescent="0.35">
      <c r="A51" s="24" t="s">
        <v>36</v>
      </c>
      <c r="B51" s="25"/>
      <c r="C51" s="25"/>
      <c r="D51" s="25"/>
      <c r="E51" s="25"/>
      <c r="F51" s="26"/>
    </row>
    <row r="52" spans="1:6" ht="18" thickBot="1" x14ac:dyDescent="0.35">
      <c r="B52" s="2"/>
      <c r="C52" s="27">
        <v>2002</v>
      </c>
      <c r="D52" s="28"/>
      <c r="E52" s="28"/>
      <c r="F52" s="29"/>
    </row>
    <row r="53" spans="1:6" x14ac:dyDescent="0.3">
      <c r="A53" s="3"/>
      <c r="B53" s="3"/>
      <c r="C53" s="11" t="s">
        <v>2</v>
      </c>
      <c r="D53" s="11" t="s">
        <v>3</v>
      </c>
      <c r="E53" s="11" t="s">
        <v>4</v>
      </c>
      <c r="F53" s="11" t="s">
        <v>5</v>
      </c>
    </row>
    <row r="54" spans="1:6" x14ac:dyDescent="0.3">
      <c r="A54" s="3" t="s">
        <v>37</v>
      </c>
      <c r="B54" s="3"/>
      <c r="C54" s="12"/>
      <c r="D54" s="12"/>
      <c r="E54" s="12"/>
      <c r="F54" s="12"/>
    </row>
    <row r="55" spans="1:6" x14ac:dyDescent="0.3">
      <c r="A55" s="3" t="s">
        <v>38</v>
      </c>
      <c r="B55" s="3"/>
      <c r="C55" s="13"/>
      <c r="D55" s="13"/>
      <c r="E55" s="13"/>
      <c r="F55" s="13"/>
    </row>
    <row r="56" spans="1:6" x14ac:dyDescent="0.3">
      <c r="A56" s="3" t="s">
        <v>39</v>
      </c>
      <c r="B56" s="3"/>
      <c r="C56" s="12"/>
      <c r="D56" s="12"/>
      <c r="E56" s="12"/>
      <c r="F56" s="12"/>
    </row>
    <row r="57" spans="1:6" x14ac:dyDescent="0.3">
      <c r="A57" s="3"/>
      <c r="B57" s="3"/>
      <c r="C57" s="3"/>
      <c r="D57" s="3"/>
      <c r="E57" s="3"/>
      <c r="F57" s="3"/>
    </row>
    <row r="58" spans="1:6" x14ac:dyDescent="0.3">
      <c r="A58" s="3" t="s">
        <v>40</v>
      </c>
      <c r="B58" s="3"/>
      <c r="C58" s="3"/>
      <c r="D58" s="3"/>
      <c r="E58" s="3"/>
      <c r="F58" s="3"/>
    </row>
    <row r="59" spans="1:6" x14ac:dyDescent="0.3">
      <c r="A59" s="3" t="s">
        <v>41</v>
      </c>
      <c r="B59" s="3"/>
      <c r="C59" s="13"/>
      <c r="D59" s="3"/>
      <c r="E59" s="3"/>
      <c r="F59" s="6"/>
    </row>
    <row r="60" spans="1:6" x14ac:dyDescent="0.3">
      <c r="A60" s="3" t="s">
        <v>42</v>
      </c>
      <c r="B60" s="3"/>
      <c r="C60" s="13"/>
      <c r="D60" s="3"/>
      <c r="E60" s="3"/>
      <c r="F60" s="6"/>
    </row>
    <row r="61" spans="1:6" x14ac:dyDescent="0.3">
      <c r="A61" s="3" t="s">
        <v>43</v>
      </c>
      <c r="B61" s="3"/>
      <c r="C61" s="13"/>
      <c r="D61" s="3"/>
      <c r="E61" s="3"/>
      <c r="F61" s="6"/>
    </row>
    <row r="62" spans="1:6" x14ac:dyDescent="0.3">
      <c r="A62" s="3" t="s">
        <v>44</v>
      </c>
      <c r="B62" s="3"/>
      <c r="C62" s="3"/>
      <c r="D62" s="3"/>
      <c r="E62" s="13"/>
      <c r="F62" s="6"/>
    </row>
    <row r="63" spans="1:6" x14ac:dyDescent="0.3">
      <c r="A63" s="3" t="s">
        <v>45</v>
      </c>
      <c r="B63" s="3"/>
      <c r="C63" s="3"/>
      <c r="D63" s="3"/>
      <c r="E63" s="13"/>
      <c r="F63" s="6"/>
    </row>
    <row r="64" spans="1:6" x14ac:dyDescent="0.3">
      <c r="A64" s="3" t="s">
        <v>46</v>
      </c>
      <c r="B64" s="3"/>
      <c r="C64" s="3"/>
      <c r="D64" s="3"/>
      <c r="E64" s="13"/>
      <c r="F64" s="6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9" t="s">
        <v>47</v>
      </c>
      <c r="B66" s="21"/>
      <c r="C66" s="20"/>
      <c r="D66" s="20"/>
      <c r="E66" s="20"/>
      <c r="F66" s="12"/>
    </row>
    <row r="67" spans="1:6" x14ac:dyDescent="0.3">
      <c r="A67" s="3" t="s">
        <v>48</v>
      </c>
      <c r="B67" s="19"/>
      <c r="C67" s="20"/>
      <c r="D67" s="20"/>
      <c r="E67" s="20"/>
      <c r="F67" s="13"/>
    </row>
    <row r="68" spans="1:6" x14ac:dyDescent="0.3">
      <c r="A68" s="3" t="s">
        <v>49</v>
      </c>
      <c r="B68" s="19"/>
      <c r="C68" s="20"/>
      <c r="D68" s="20"/>
      <c r="E68" s="20"/>
      <c r="F68" s="12"/>
    </row>
    <row r="70" spans="1:6" x14ac:dyDescent="0.3">
      <c r="A70" s="1" t="s">
        <v>50</v>
      </c>
    </row>
    <row r="72" spans="1:6" x14ac:dyDescent="0.3">
      <c r="A72" s="1" t="s">
        <v>51</v>
      </c>
      <c r="D72" s="14">
        <v>35000</v>
      </c>
    </row>
    <row r="73" spans="1:6" ht="18" thickBot="1" x14ac:dyDescent="0.35">
      <c r="A73" s="1" t="s">
        <v>52</v>
      </c>
      <c r="D73" s="16">
        <v>25000</v>
      </c>
    </row>
    <row r="74" spans="1:6" x14ac:dyDescent="0.3">
      <c r="A74" s="1" t="s">
        <v>53</v>
      </c>
      <c r="D74" s="15">
        <f>D72-D73</f>
        <v>10000</v>
      </c>
    </row>
    <row r="75" spans="1:6" ht="18" thickBot="1" x14ac:dyDescent="0.35">
      <c r="A75" s="1" t="s">
        <v>54</v>
      </c>
      <c r="D75" s="16">
        <v>15000</v>
      </c>
    </row>
    <row r="76" spans="1:6" x14ac:dyDescent="0.3">
      <c r="A76" s="1" t="s">
        <v>55</v>
      </c>
      <c r="D76" s="15">
        <f>D74+D75</f>
        <v>25000</v>
      </c>
    </row>
    <row r="77" spans="1:6" x14ac:dyDescent="0.3">
      <c r="A77" s="1" t="s">
        <v>56</v>
      </c>
      <c r="D77" s="15">
        <v>125000</v>
      </c>
    </row>
    <row r="78" spans="1:6" ht="18" thickBot="1" x14ac:dyDescent="0.35">
      <c r="A78" s="1" t="s">
        <v>57</v>
      </c>
      <c r="D78" s="17">
        <f>D76-D77</f>
        <v>-100000</v>
      </c>
    </row>
    <row r="79" spans="1:6" ht="18" thickTop="1" x14ac:dyDescent="0.3"/>
    <row r="80" spans="1:6" x14ac:dyDescent="0.3">
      <c r="A80" s="22" t="s">
        <v>58</v>
      </c>
      <c r="B80" s="22"/>
      <c r="C80" s="22"/>
      <c r="D80" s="22"/>
    </row>
    <row r="81" spans="1:4" x14ac:dyDescent="0.3">
      <c r="A81" s="22" t="s">
        <v>59</v>
      </c>
      <c r="B81" s="22"/>
      <c r="C81" s="22"/>
      <c r="D81" s="22"/>
    </row>
    <row r="82" spans="1:4" x14ac:dyDescent="0.3">
      <c r="A82" s="22" t="s">
        <v>60</v>
      </c>
      <c r="B82" s="22"/>
      <c r="C82" s="22"/>
      <c r="D82" s="22"/>
    </row>
    <row r="84" spans="1:4" x14ac:dyDescent="0.3">
      <c r="A84" s="3" t="s">
        <v>61</v>
      </c>
      <c r="B84" s="3"/>
      <c r="C84" s="3"/>
      <c r="D84" s="12"/>
    </row>
    <row r="85" spans="1:4" x14ac:dyDescent="0.3">
      <c r="A85" s="3" t="s">
        <v>62</v>
      </c>
      <c r="B85" s="3"/>
      <c r="C85" s="3"/>
      <c r="D85" s="13"/>
    </row>
    <row r="86" spans="1:4" x14ac:dyDescent="0.3">
      <c r="A86" s="3" t="s">
        <v>63</v>
      </c>
      <c r="B86" s="3"/>
      <c r="C86" s="3"/>
      <c r="D86" s="12"/>
    </row>
    <row r="87" spans="1:4" x14ac:dyDescent="0.3">
      <c r="A87" s="3" t="s">
        <v>64</v>
      </c>
      <c r="B87" s="3"/>
      <c r="C87" s="3"/>
      <c r="D87" s="3"/>
    </row>
    <row r="88" spans="1:4" x14ac:dyDescent="0.3">
      <c r="A88" s="3" t="s">
        <v>28</v>
      </c>
      <c r="B88" s="3"/>
      <c r="C88" s="12"/>
      <c r="D88" s="3"/>
    </row>
    <row r="89" spans="1:4" x14ac:dyDescent="0.3">
      <c r="A89" s="3" t="s">
        <v>33</v>
      </c>
      <c r="B89" s="3"/>
      <c r="C89" s="6"/>
      <c r="D89" s="3"/>
    </row>
    <row r="90" spans="1:4" x14ac:dyDescent="0.3">
      <c r="A90" s="3" t="s">
        <v>29</v>
      </c>
      <c r="B90" s="3"/>
      <c r="C90" s="6"/>
      <c r="D90" s="3"/>
    </row>
    <row r="91" spans="1:4" x14ac:dyDescent="0.3">
      <c r="A91" s="3" t="s">
        <v>30</v>
      </c>
      <c r="B91" s="3"/>
      <c r="C91" s="6"/>
      <c r="D91" s="3"/>
    </row>
    <row r="92" spans="1:4" x14ac:dyDescent="0.3">
      <c r="A92" s="3" t="s">
        <v>68</v>
      </c>
      <c r="B92" s="3"/>
      <c r="C92" s="6"/>
      <c r="D92" s="3"/>
    </row>
    <row r="93" spans="1:4" x14ac:dyDescent="0.3">
      <c r="A93" s="3" t="s">
        <v>31</v>
      </c>
      <c r="B93" s="3"/>
      <c r="C93" s="6"/>
      <c r="D93" s="3"/>
    </row>
    <row r="94" spans="1:4" x14ac:dyDescent="0.3">
      <c r="A94" s="3" t="s">
        <v>65</v>
      </c>
      <c r="B94" s="3"/>
      <c r="C94" s="6"/>
      <c r="D94" s="3"/>
    </row>
    <row r="95" spans="1:4" ht="18" thickBot="1" x14ac:dyDescent="0.35">
      <c r="A95" s="3" t="s">
        <v>32</v>
      </c>
      <c r="B95" s="3"/>
      <c r="C95" s="18"/>
      <c r="D95" s="3"/>
    </row>
    <row r="96" spans="1:4" x14ac:dyDescent="0.3">
      <c r="A96" s="3" t="s">
        <v>66</v>
      </c>
      <c r="B96" s="3"/>
      <c r="C96" s="9"/>
      <c r="D96" s="12"/>
    </row>
    <row r="97" spans="1:4" x14ac:dyDescent="0.3">
      <c r="A97" s="3" t="s">
        <v>67</v>
      </c>
      <c r="B97" s="3"/>
      <c r="C97" s="3"/>
      <c r="D97" s="12"/>
    </row>
    <row r="99" spans="1:4" x14ac:dyDescent="0.3">
      <c r="A99" s="22" t="s">
        <v>58</v>
      </c>
      <c r="B99" s="22"/>
      <c r="C99" s="22"/>
      <c r="D99" s="22"/>
    </row>
    <row r="100" spans="1:4" x14ac:dyDescent="0.3">
      <c r="A100" s="22" t="s">
        <v>69</v>
      </c>
      <c r="B100" s="22"/>
      <c r="C100" s="22"/>
      <c r="D100" s="22"/>
    </row>
    <row r="101" spans="1:4" x14ac:dyDescent="0.3">
      <c r="A101" s="23">
        <v>37346</v>
      </c>
      <c r="B101" s="22"/>
      <c r="C101" s="22"/>
      <c r="D101" s="22"/>
    </row>
    <row r="102" spans="1:4" x14ac:dyDescent="0.3">
      <c r="A102" s="3" t="s">
        <v>70</v>
      </c>
      <c r="B102" s="3"/>
      <c r="C102" s="3"/>
      <c r="D102" s="3"/>
    </row>
    <row r="103" spans="1:4" x14ac:dyDescent="0.3">
      <c r="A103" s="3" t="s">
        <v>71</v>
      </c>
      <c r="B103" s="3"/>
      <c r="C103" s="3"/>
      <c r="D103" s="12"/>
    </row>
    <row r="104" spans="1:4" x14ac:dyDescent="0.3">
      <c r="A104" s="3" t="s">
        <v>72</v>
      </c>
      <c r="B104" s="3"/>
      <c r="C104" s="3"/>
      <c r="D104" s="6"/>
    </row>
    <row r="105" spans="1:4" x14ac:dyDescent="0.3">
      <c r="A105" s="3" t="s">
        <v>73</v>
      </c>
      <c r="B105" s="3"/>
      <c r="C105" s="3"/>
      <c r="D105" s="8"/>
    </row>
    <row r="106" spans="1:4" x14ac:dyDescent="0.3">
      <c r="A106" s="3" t="s">
        <v>74</v>
      </c>
      <c r="B106" s="3"/>
      <c r="C106" s="3"/>
      <c r="D106" s="8"/>
    </row>
    <row r="107" spans="1:4" x14ac:dyDescent="0.3">
      <c r="A107" s="3" t="s">
        <v>75</v>
      </c>
      <c r="B107" s="3"/>
      <c r="C107" s="3"/>
      <c r="D107" s="6"/>
    </row>
    <row r="108" spans="1:4" x14ac:dyDescent="0.3">
      <c r="A108" s="3"/>
      <c r="B108" s="3"/>
      <c r="C108" s="3"/>
      <c r="D108" s="3"/>
    </row>
    <row r="109" spans="1:4" x14ac:dyDescent="0.3">
      <c r="A109" s="3" t="s">
        <v>76</v>
      </c>
      <c r="B109" s="3"/>
      <c r="C109" s="3"/>
      <c r="D109" s="3"/>
    </row>
    <row r="110" spans="1:4" x14ac:dyDescent="0.3">
      <c r="A110" s="3" t="s">
        <v>77</v>
      </c>
      <c r="B110" s="3"/>
      <c r="C110" s="3"/>
      <c r="D110" s="12"/>
    </row>
    <row r="111" spans="1:4" x14ac:dyDescent="0.3">
      <c r="A111" s="3" t="s">
        <v>78</v>
      </c>
      <c r="B111" s="3"/>
      <c r="C111" s="3"/>
      <c r="D111" s="3"/>
    </row>
    <row r="112" spans="1:4" x14ac:dyDescent="0.3">
      <c r="A112" s="3" t="s">
        <v>79</v>
      </c>
      <c r="B112" s="3"/>
      <c r="C112" s="3"/>
      <c r="D112" s="3"/>
    </row>
    <row r="113" spans="1:4" x14ac:dyDescent="0.3">
      <c r="A113" s="3" t="s">
        <v>80</v>
      </c>
      <c r="B113" s="3"/>
      <c r="C113" s="3"/>
      <c r="D113" s="3"/>
    </row>
    <row r="114" spans="1:4" x14ac:dyDescent="0.3">
      <c r="A114" s="3" t="s">
        <v>81</v>
      </c>
      <c r="B114" s="3"/>
      <c r="C114" s="3"/>
      <c r="D114" s="3"/>
    </row>
    <row r="115" spans="1:4" x14ac:dyDescent="0.3">
      <c r="A115" s="3" t="s">
        <v>82</v>
      </c>
      <c r="B115" s="3"/>
      <c r="C115" s="3"/>
      <c r="D115" s="12"/>
    </row>
    <row r="116" spans="1:4" x14ac:dyDescent="0.3">
      <c r="A116" s="3" t="s">
        <v>83</v>
      </c>
      <c r="B116" s="3"/>
      <c r="C116" s="3"/>
      <c r="D116" s="12"/>
    </row>
  </sheetData>
  <mergeCells count="16">
    <mergeCell ref="A5:F5"/>
    <mergeCell ref="A22:F22"/>
    <mergeCell ref="C23:F23"/>
    <mergeCell ref="A31:F31"/>
    <mergeCell ref="C32:F32"/>
    <mergeCell ref="C6:F6"/>
    <mergeCell ref="C13:F13"/>
    <mergeCell ref="A12:F12"/>
    <mergeCell ref="A99:D99"/>
    <mergeCell ref="A100:D100"/>
    <mergeCell ref="A101:D101"/>
    <mergeCell ref="A51:F51"/>
    <mergeCell ref="C52:F52"/>
    <mergeCell ref="A80:D80"/>
    <mergeCell ref="A81:D81"/>
    <mergeCell ref="A82:D82"/>
  </mergeCells>
  <phoneticPr fontId="0" type="noConversion"/>
  <pageMargins left="0.75" right="0.75" top="1" bottom="1" header="0.5" footer="0.5"/>
  <pageSetup scale="88" fitToHeight="4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Villanova University</dc:creator>
  <cp:lastModifiedBy>Aniket Gupta</cp:lastModifiedBy>
  <cp:lastPrinted>2001-12-03T00:24:54Z</cp:lastPrinted>
  <dcterms:created xsi:type="dcterms:W3CDTF">2001-12-02T17:18:34Z</dcterms:created>
  <dcterms:modified xsi:type="dcterms:W3CDTF">2024-02-03T22:30:17Z</dcterms:modified>
</cp:coreProperties>
</file>