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DD0B6F2-C97E-4F9B-BE1E-40CFB1DFCF58}" xr6:coauthVersionLast="47" xr6:coauthVersionMax="47" xr10:uidLastSave="{00000000-0000-0000-0000-000000000000}"/>
  <bookViews>
    <workbookView xWindow="3348" yWindow="3348" windowWidth="17280" windowHeight="8880"/>
  </bookViews>
  <sheets>
    <sheet name="space  comp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I5" i="1"/>
  <c r="G6" i="1"/>
  <c r="I6" i="1"/>
  <c r="D7" i="1"/>
  <c r="G7" i="1"/>
  <c r="I7" i="1"/>
  <c r="G11" i="1"/>
  <c r="G41" i="1" s="1"/>
  <c r="I11" i="1"/>
  <c r="G12" i="1"/>
  <c r="I12" i="1"/>
  <c r="G13" i="1"/>
  <c r="I13" i="1"/>
  <c r="G14" i="1"/>
  <c r="I14" i="1"/>
  <c r="I41" i="1" s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D41" i="1"/>
  <c r="G45" i="1"/>
  <c r="G98" i="1" s="1"/>
  <c r="I45" i="1"/>
  <c r="I98" i="1" s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D98" i="1"/>
  <c r="D100" i="1" s="1"/>
  <c r="G119" i="1"/>
  <c r="I119" i="1"/>
  <c r="G121" i="1"/>
  <c r="I121" i="1"/>
  <c r="G122" i="1"/>
  <c r="I122" i="1"/>
  <c r="G123" i="1"/>
  <c r="I123" i="1"/>
</calcChain>
</file>

<file path=xl/sharedStrings.xml><?xml version="1.0" encoding="utf-8"?>
<sst xmlns="http://schemas.openxmlformats.org/spreadsheetml/2006/main" count="619" uniqueCount="146">
  <si>
    <t>BUILDING / FLOOR</t>
  </si>
  <si>
    <t xml:space="preserve">ROOM NUMBER </t>
  </si>
  <si>
    <t>% OF SPACE</t>
  </si>
  <si>
    <t xml:space="preserve">SQ FEET </t>
  </si>
  <si>
    <t>ROOM ASSIGNMENT / CATEGORY</t>
  </si>
  <si>
    <t>FTE % other</t>
  </si>
  <si>
    <t xml:space="preserve">FTE %SCD </t>
  </si>
  <si>
    <t xml:space="preserve">DIV ID </t>
  </si>
  <si>
    <t xml:space="preserve">DP ID </t>
  </si>
  <si>
    <t>CC ID</t>
  </si>
  <si>
    <t>44E</t>
  </si>
  <si>
    <t xml:space="preserve">Rich (333682) </t>
  </si>
  <si>
    <t>SCD</t>
  </si>
  <si>
    <t>NETS</t>
  </si>
  <si>
    <t>39A</t>
  </si>
  <si>
    <t xml:space="preserve">Greg (333690) </t>
  </si>
  <si>
    <t>FTE % 333680</t>
  </si>
  <si>
    <t xml:space="preserve">ML1 / 1 </t>
  </si>
  <si>
    <t xml:space="preserve">ML1 / B1 </t>
  </si>
  <si>
    <t>19E</t>
  </si>
  <si>
    <t xml:space="preserve">David Mitchell </t>
  </si>
  <si>
    <t>Entryway</t>
  </si>
  <si>
    <t>22A</t>
  </si>
  <si>
    <t xml:space="preserve">Susan Guastella </t>
  </si>
  <si>
    <t>22B</t>
  </si>
  <si>
    <t xml:space="preserve">Marla Meehl </t>
  </si>
  <si>
    <t>22C</t>
  </si>
  <si>
    <t>Jennifer Griffin</t>
  </si>
  <si>
    <t>26E</t>
  </si>
  <si>
    <t xml:space="preserve">Belinda Housewright </t>
  </si>
  <si>
    <t>31E</t>
  </si>
  <si>
    <t xml:space="preserve">Jeff Custard </t>
  </si>
  <si>
    <t>31F</t>
  </si>
  <si>
    <t xml:space="preserve">Pete Sakosky </t>
  </si>
  <si>
    <t>31G</t>
  </si>
  <si>
    <t>Pete Siemsen</t>
  </si>
  <si>
    <t>31H</t>
  </si>
  <si>
    <t xml:space="preserve">Scot Colburn </t>
  </si>
  <si>
    <t>ML1 / B1</t>
  </si>
  <si>
    <t>31J</t>
  </si>
  <si>
    <t>STORAGE</t>
  </si>
  <si>
    <t>Fabian Guerrero</t>
  </si>
  <si>
    <t>Wes Wildcat</t>
  </si>
  <si>
    <t>Storage</t>
  </si>
  <si>
    <t xml:space="preserve">Judy Green </t>
  </si>
  <si>
    <t>Dolores Boyd</t>
  </si>
  <si>
    <t>34B</t>
  </si>
  <si>
    <t>Mike Martinez</t>
  </si>
  <si>
    <t>Teresa Shibao</t>
  </si>
  <si>
    <t>Long Moua</t>
  </si>
  <si>
    <t>Rick Mumford</t>
  </si>
  <si>
    <t>36A</t>
  </si>
  <si>
    <t>Jeff Alipit</t>
  </si>
  <si>
    <t xml:space="preserve">Blake Caldwell </t>
  </si>
  <si>
    <t xml:space="preserve">Jerome Martinez </t>
  </si>
  <si>
    <t>42A</t>
  </si>
  <si>
    <t>Peter O'Neil</t>
  </si>
  <si>
    <t>42C</t>
  </si>
  <si>
    <t>Del Harris</t>
  </si>
  <si>
    <t>42D</t>
  </si>
  <si>
    <t>Ed Snyder</t>
  </si>
  <si>
    <t xml:space="preserve">43A </t>
  </si>
  <si>
    <t xml:space="preserve">Jim Van Dyke </t>
  </si>
  <si>
    <t>Comm Closets and Workshops</t>
  </si>
  <si>
    <t>16C</t>
  </si>
  <si>
    <t>COMM CLOSET</t>
  </si>
  <si>
    <t>34A</t>
  </si>
  <si>
    <t xml:space="preserve">PBX Room </t>
  </si>
  <si>
    <t>Work Shop</t>
  </si>
  <si>
    <t xml:space="preserve">ML1 / B2 </t>
  </si>
  <si>
    <t xml:space="preserve">ML1 / 2 </t>
  </si>
  <si>
    <t>243B</t>
  </si>
  <si>
    <t xml:space="preserve">ML1 / 3 </t>
  </si>
  <si>
    <t>ML1 / 3</t>
  </si>
  <si>
    <t xml:space="preserve">FL1 / 2 </t>
  </si>
  <si>
    <t>2037A</t>
  </si>
  <si>
    <t xml:space="preserve">FL2 / 2 </t>
  </si>
  <si>
    <t xml:space="preserve">COMM CLOSET </t>
  </si>
  <si>
    <t>FL2 / 3</t>
  </si>
  <si>
    <t xml:space="preserve">COMPUTER ROOM </t>
  </si>
  <si>
    <t xml:space="preserve">NETS </t>
  </si>
  <si>
    <t xml:space="preserve">FL3 / 3 </t>
  </si>
  <si>
    <t xml:space="preserve">FL4 / 1 </t>
  </si>
  <si>
    <t xml:space="preserve">FL4 / 2 </t>
  </si>
  <si>
    <t xml:space="preserve">FL4 / 3 </t>
  </si>
  <si>
    <t>CG1 / 2</t>
  </si>
  <si>
    <t>CG1 / 3</t>
  </si>
  <si>
    <t>CG2 / 2</t>
  </si>
  <si>
    <t>TELECOM CLOSET</t>
  </si>
  <si>
    <t>1980 </t>
  </si>
  <si>
    <t>JEF</t>
  </si>
  <si>
    <t>MARSHL</t>
  </si>
  <si>
    <t>26A</t>
  </si>
  <si>
    <t>UNAVCO</t>
  </si>
  <si>
    <t>CONFRM</t>
  </si>
  <si>
    <t>51B</t>
  </si>
  <si>
    <t>OFFICE</t>
  </si>
  <si>
    <t>51C</t>
  </si>
  <si>
    <t>030A</t>
  </si>
  <si>
    <t>030B</t>
  </si>
  <si>
    <t>ML1 / B2</t>
  </si>
  <si>
    <t>CORRIDOR</t>
  </si>
  <si>
    <t>030C</t>
  </si>
  <si>
    <t>030D</t>
  </si>
  <si>
    <t>030E</t>
  </si>
  <si>
    <t>030F</t>
  </si>
  <si>
    <t>FL4 / 2</t>
  </si>
  <si>
    <t>NETS Space Inventory</t>
  </si>
  <si>
    <t>NETS Office Space</t>
  </si>
  <si>
    <t>120D</t>
  </si>
  <si>
    <t>Amy Sears</t>
  </si>
  <si>
    <t>Bryan Anderson</t>
  </si>
  <si>
    <t>TOTAL:</t>
  </si>
  <si>
    <t>2042 </t>
  </si>
  <si>
    <t>CG2 / 3</t>
  </si>
  <si>
    <t>NETS Space Grand Total:</t>
  </si>
  <si>
    <t>333680</t>
  </si>
  <si>
    <t>Total SQ FEET 333680</t>
  </si>
  <si>
    <t>Total SQ FEET SCD</t>
  </si>
  <si>
    <t>CG3 / 1</t>
  </si>
  <si>
    <t xml:space="preserve">FL5 / 3 </t>
  </si>
  <si>
    <t>ML1 / 1</t>
  </si>
  <si>
    <t>51A</t>
  </si>
  <si>
    <t>MR</t>
  </si>
  <si>
    <t>MACHINE ROOM</t>
  </si>
  <si>
    <t>TEMP</t>
  </si>
  <si>
    <t>CG4</t>
  </si>
  <si>
    <t>Tom Bettge</t>
  </si>
  <si>
    <t>NETS Space -  Removed</t>
  </si>
  <si>
    <t>CG3 / 2</t>
  </si>
  <si>
    <t xml:space="preserve">FL1 / 1 </t>
  </si>
  <si>
    <t>Chase</t>
  </si>
  <si>
    <t>Chase (from 2104)</t>
  </si>
  <si>
    <t>Chase (from 2037A)</t>
  </si>
  <si>
    <t>Chase (from 2152)</t>
  </si>
  <si>
    <t xml:space="preserve">Chase </t>
  </si>
  <si>
    <t xml:space="preserve">FL2 / 1 </t>
  </si>
  <si>
    <t>Chase (from 2069)</t>
  </si>
  <si>
    <t xml:space="preserve">FL2 / B </t>
  </si>
  <si>
    <t>009A</t>
  </si>
  <si>
    <t xml:space="preserve">FL3 / 1 </t>
  </si>
  <si>
    <t>Chase (from 3087)</t>
  </si>
  <si>
    <t>Chase (from 3068)</t>
  </si>
  <si>
    <t xml:space="preserve">FL3 / 2 </t>
  </si>
  <si>
    <t>Chase (from 2060)</t>
  </si>
  <si>
    <t>Chase (from 1012)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</si>
</sst>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3.5"/>
      <color indexed="8"/>
      <name val="Arial"/>
      <family val="2"/>
    </font>
    <font>
      <b/>
      <sz val="24"/>
      <color indexed="8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9" fontId="3" fillId="3" borderId="4" xfId="0" applyNumberFormat="1" applyFont="1" applyFill="1" applyBorder="1" applyAlignment="1">
      <alignment horizontal="left" wrapText="1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9" fontId="3" fillId="3" borderId="6" xfId="0" applyNumberFormat="1" applyFont="1" applyFill="1" applyBorder="1" applyAlignment="1">
      <alignment horizontal="left" wrapText="1"/>
    </xf>
    <xf numFmtId="0" fontId="5" fillId="3" borderId="0" xfId="0" applyFont="1" applyFill="1" applyBorder="1"/>
    <xf numFmtId="0" fontId="3" fillId="3" borderId="7" xfId="0" applyFont="1" applyFill="1" applyBorder="1" applyAlignment="1">
      <alignment horizontal="left" wrapText="1"/>
    </xf>
    <xf numFmtId="9" fontId="3" fillId="3" borderId="7" xfId="0" applyNumberFormat="1" applyFont="1" applyFill="1" applyBorder="1" applyAlignment="1">
      <alignment horizontal="left" wrapText="1"/>
    </xf>
    <xf numFmtId="9" fontId="8" fillId="3" borderId="4" xfId="0" applyNumberFormat="1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horizontal="left" wrapText="1"/>
    </xf>
    <xf numFmtId="0" fontId="9" fillId="3" borderId="8" xfId="0" applyFont="1" applyFill="1" applyBorder="1" applyAlignment="1">
      <alignment horizontal="left" wrapText="1"/>
    </xf>
    <xf numFmtId="9" fontId="9" fillId="3" borderId="8" xfId="0" applyNumberFormat="1" applyFont="1" applyFill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9" fontId="9" fillId="3" borderId="8" xfId="0" applyNumberFormat="1" applyFont="1" applyFill="1" applyBorder="1" applyAlignment="1">
      <alignment horizontal="center" wrapText="1"/>
    </xf>
    <xf numFmtId="0" fontId="11" fillId="3" borderId="0" xfId="0" applyFont="1" applyFill="1"/>
    <xf numFmtId="0" fontId="11" fillId="3" borderId="0" xfId="0" applyNumberFormat="1" applyFont="1" applyFill="1"/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2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horizontal="left" wrapText="1"/>
    </xf>
    <xf numFmtId="0" fontId="3" fillId="3" borderId="6" xfId="0" applyNumberFormat="1" applyFont="1" applyFill="1" applyBorder="1" applyAlignment="1">
      <alignment horizontal="left" wrapText="1"/>
    </xf>
    <xf numFmtId="0" fontId="5" fillId="3" borderId="0" xfId="0" applyNumberFormat="1" applyFont="1" applyFill="1" applyBorder="1"/>
    <xf numFmtId="0" fontId="5" fillId="3" borderId="0" xfId="0" applyNumberFormat="1" applyFont="1" applyFill="1"/>
    <xf numFmtId="0" fontId="9" fillId="3" borderId="9" xfId="0" applyNumberFormat="1" applyFont="1" applyFill="1" applyBorder="1" applyAlignment="1">
      <alignment horizontal="center" wrapText="1"/>
    </xf>
    <xf numFmtId="0" fontId="9" fillId="3" borderId="9" xfId="0" applyNumberFormat="1" applyFont="1" applyFill="1" applyBorder="1" applyAlignment="1">
      <alignment horizontal="left" wrapText="1"/>
    </xf>
    <xf numFmtId="0" fontId="9" fillId="3" borderId="9" xfId="0" applyFont="1" applyFill="1" applyBorder="1" applyAlignment="1">
      <alignment horizontal="left" wrapText="1"/>
    </xf>
    <xf numFmtId="9" fontId="0" fillId="0" borderId="0" xfId="1" applyFont="1"/>
    <xf numFmtId="9" fontId="0" fillId="0" borderId="0" xfId="1" applyFont="1" applyAlignment="1">
      <alignment wrapText="1"/>
    </xf>
    <xf numFmtId="9" fontId="2" fillId="2" borderId="2" xfId="1" applyFont="1" applyFill="1" applyBorder="1" applyAlignment="1">
      <alignment horizontal="center" wrapText="1"/>
    </xf>
    <xf numFmtId="9" fontId="3" fillId="3" borderId="4" xfId="1" applyFont="1" applyFill="1" applyBorder="1" applyAlignment="1">
      <alignment horizontal="left" wrapText="1"/>
    </xf>
    <xf numFmtId="9" fontId="3" fillId="3" borderId="6" xfId="1" applyFont="1" applyFill="1" applyBorder="1" applyAlignment="1">
      <alignment horizontal="left" wrapText="1"/>
    </xf>
    <xf numFmtId="9" fontId="9" fillId="3" borderId="8" xfId="1" applyFont="1" applyFill="1" applyBorder="1" applyAlignment="1">
      <alignment horizontal="left" wrapText="1"/>
    </xf>
    <xf numFmtId="9" fontId="3" fillId="3" borderId="7" xfId="1" applyFont="1" applyFill="1" applyBorder="1" applyAlignment="1">
      <alignment horizontal="left" wrapText="1"/>
    </xf>
    <xf numFmtId="9" fontId="5" fillId="3" borderId="0" xfId="1" applyFont="1" applyFill="1" applyBorder="1"/>
    <xf numFmtId="9" fontId="6" fillId="3" borderId="0" xfId="1" applyFont="1" applyFill="1"/>
    <xf numFmtId="9" fontId="8" fillId="3" borderId="4" xfId="1" applyFont="1" applyFill="1" applyBorder="1" applyAlignment="1">
      <alignment horizontal="left" wrapText="1"/>
    </xf>
    <xf numFmtId="9" fontId="10" fillId="0" borderId="0" xfId="1" applyFont="1"/>
    <xf numFmtId="9" fontId="5" fillId="3" borderId="0" xfId="1" applyFont="1" applyFill="1"/>
    <xf numFmtId="0" fontId="3" fillId="0" borderId="7" xfId="0" applyFont="1" applyFill="1" applyBorder="1" applyAlignment="1">
      <alignment horizontal="left" wrapText="1"/>
    </xf>
    <xf numFmtId="9" fontId="3" fillId="0" borderId="7" xfId="1" applyFont="1" applyFill="1" applyBorder="1" applyAlignment="1">
      <alignment horizontal="left" wrapText="1"/>
    </xf>
    <xf numFmtId="9" fontId="3" fillId="0" borderId="7" xfId="0" applyNumberFormat="1" applyFont="1" applyFill="1" applyBorder="1" applyAlignment="1">
      <alignment horizontal="left" wrapText="1"/>
    </xf>
    <xf numFmtId="0" fontId="3" fillId="0" borderId="7" xfId="0" applyNumberFormat="1" applyFont="1" applyFill="1" applyBorder="1" applyAlignment="1">
      <alignment horizontal="left" wrapText="1"/>
    </xf>
    <xf numFmtId="0" fontId="3" fillId="3" borderId="7" xfId="0" applyNumberFormat="1" applyFont="1" applyFill="1" applyBorder="1" applyAlignment="1">
      <alignment horizontal="left" wrapText="1"/>
    </xf>
    <xf numFmtId="0" fontId="13" fillId="0" borderId="0" xfId="0" applyFont="1"/>
    <xf numFmtId="0" fontId="3" fillId="0" borderId="4" xfId="0" applyFont="1" applyFill="1" applyBorder="1" applyAlignment="1">
      <alignment horizontal="left" wrapText="1"/>
    </xf>
    <xf numFmtId="9" fontId="3" fillId="0" borderId="4" xfId="1" applyFont="1" applyFill="1" applyBorder="1" applyAlignment="1">
      <alignment horizontal="left" wrapText="1"/>
    </xf>
    <xf numFmtId="9" fontId="3" fillId="0" borderId="4" xfId="0" applyNumberFormat="1" applyFont="1" applyFill="1" applyBorder="1" applyAlignment="1">
      <alignment horizontal="left" wrapText="1"/>
    </xf>
    <xf numFmtId="0" fontId="3" fillId="0" borderId="4" xfId="0" applyNumberFormat="1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9" fontId="3" fillId="0" borderId="6" xfId="1" applyFont="1" applyFill="1" applyBorder="1" applyAlignment="1">
      <alignment horizontal="left" wrapText="1"/>
    </xf>
    <xf numFmtId="0" fontId="3" fillId="0" borderId="6" xfId="0" applyNumberFormat="1" applyFont="1" applyFill="1" applyBorder="1" applyAlignment="1">
      <alignment horizontal="left" wrapText="1"/>
    </xf>
    <xf numFmtId="9" fontId="3" fillId="0" borderId="6" xfId="0" applyNumberFormat="1" applyFont="1" applyFill="1" applyBorder="1" applyAlignment="1">
      <alignment horizontal="center" wrapText="1"/>
    </xf>
    <xf numFmtId="9" fontId="4" fillId="0" borderId="6" xfId="0" applyNumberFormat="1" applyFont="1" applyFill="1" applyBorder="1" applyAlignment="1">
      <alignment horizontal="left" wrapText="1"/>
    </xf>
    <xf numFmtId="9" fontId="3" fillId="0" borderId="7" xfId="0" applyNumberFormat="1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9" fontId="8" fillId="0" borderId="4" xfId="0" applyNumberFormat="1" applyFont="1" applyFill="1" applyBorder="1" applyAlignment="1">
      <alignment horizontal="left" wrapText="1"/>
    </xf>
    <xf numFmtId="0" fontId="8" fillId="0" borderId="4" xfId="0" applyNumberFormat="1" applyFont="1" applyFill="1" applyBorder="1" applyAlignment="1">
      <alignment horizontal="left" wrapText="1"/>
    </xf>
    <xf numFmtId="0" fontId="8" fillId="3" borderId="4" xfId="0" applyNumberFormat="1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4" borderId="4" xfId="0" applyFont="1" applyFill="1" applyBorder="1" applyAlignment="1">
      <alignment horizontal="left" wrapText="1"/>
    </xf>
    <xf numFmtId="9" fontId="8" fillId="4" borderId="4" xfId="1" applyFont="1" applyFill="1" applyBorder="1" applyAlignment="1">
      <alignment horizontal="left" wrapText="1"/>
    </xf>
    <xf numFmtId="9" fontId="8" fillId="4" borderId="4" xfId="0" applyNumberFormat="1" applyFont="1" applyFill="1" applyBorder="1" applyAlignment="1">
      <alignment horizontal="left" wrapText="1"/>
    </xf>
    <xf numFmtId="0" fontId="8" fillId="4" borderId="4" xfId="0" applyNumberFormat="1" applyFont="1" applyFill="1" applyBorder="1" applyAlignment="1">
      <alignment horizontal="left" wrapText="1"/>
    </xf>
    <xf numFmtId="0" fontId="8" fillId="4" borderId="4" xfId="0" applyFont="1" applyFill="1" applyBorder="1" applyAlignment="1">
      <alignment horizontal="center" wrapText="1"/>
    </xf>
    <xf numFmtId="0" fontId="8" fillId="4" borderId="4" xfId="0" applyNumberFormat="1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left" wrapText="1"/>
    </xf>
    <xf numFmtId="0" fontId="14" fillId="4" borderId="4" xfId="0" applyNumberFormat="1" applyFont="1" applyFill="1" applyBorder="1" applyAlignment="1">
      <alignment horizontal="left" wrapText="1"/>
    </xf>
    <xf numFmtId="0" fontId="8" fillId="4" borderId="5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9" fontId="8" fillId="4" borderId="6" xfId="1" applyFont="1" applyFill="1" applyBorder="1" applyAlignment="1">
      <alignment horizontal="left" wrapText="1"/>
    </xf>
    <xf numFmtId="9" fontId="8" fillId="4" borderId="6" xfId="0" applyNumberFormat="1" applyFont="1" applyFill="1" applyBorder="1" applyAlignment="1">
      <alignment horizontal="left" wrapText="1"/>
    </xf>
    <xf numFmtId="0" fontId="8" fillId="4" borderId="6" xfId="0" applyNumberFormat="1" applyFont="1" applyFill="1" applyBorder="1" applyAlignment="1">
      <alignment horizontal="left" wrapText="1"/>
    </xf>
    <xf numFmtId="0" fontId="14" fillId="4" borderId="6" xfId="0" applyFont="1" applyFill="1" applyBorder="1" applyAlignment="1">
      <alignment horizontal="left" wrapText="1"/>
    </xf>
    <xf numFmtId="0" fontId="14" fillId="4" borderId="6" xfId="0" applyNumberFormat="1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9" fontId="8" fillId="4" borderId="7" xfId="1" applyFont="1" applyFill="1" applyBorder="1" applyAlignment="1">
      <alignment horizontal="left" wrapText="1"/>
    </xf>
    <xf numFmtId="9" fontId="8" fillId="4" borderId="7" xfId="0" applyNumberFormat="1" applyFont="1" applyFill="1" applyBorder="1" applyAlignment="1">
      <alignment horizontal="left" wrapText="1"/>
    </xf>
    <xf numFmtId="0" fontId="8" fillId="4" borderId="7" xfId="0" applyNumberFormat="1" applyFont="1" applyFill="1" applyBorder="1" applyAlignment="1">
      <alignment horizontal="left" wrapText="1"/>
    </xf>
    <xf numFmtId="0" fontId="14" fillId="4" borderId="7" xfId="0" applyFont="1" applyFill="1" applyBorder="1" applyAlignment="1">
      <alignment horizontal="left" wrapText="1"/>
    </xf>
    <xf numFmtId="0" fontId="14" fillId="4" borderId="7" xfId="0" applyNumberFormat="1" applyFont="1" applyFill="1" applyBorder="1" applyAlignment="1">
      <alignment horizontal="left" wrapText="1"/>
    </xf>
    <xf numFmtId="0" fontId="8" fillId="0" borderId="6" xfId="0" applyNumberFormat="1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1" fontId="3" fillId="3" borderId="4" xfId="0" applyNumberFormat="1" applyFont="1" applyFill="1" applyBorder="1" applyAlignment="1">
      <alignment horizontal="left" wrapText="1"/>
    </xf>
    <xf numFmtId="1" fontId="3" fillId="0" borderId="7" xfId="0" applyNumberFormat="1" applyFont="1" applyFill="1" applyBorder="1" applyAlignment="1">
      <alignment horizontal="left" wrapText="1"/>
    </xf>
    <xf numFmtId="1" fontId="3" fillId="0" borderId="4" xfId="0" applyNumberFormat="1" applyFont="1" applyFill="1" applyBorder="1" applyAlignment="1">
      <alignment horizontal="left" wrapText="1"/>
    </xf>
    <xf numFmtId="1" fontId="8" fillId="0" borderId="4" xfId="0" applyNumberFormat="1" applyFont="1" applyFill="1" applyBorder="1" applyAlignment="1">
      <alignment horizontal="left" wrapText="1"/>
    </xf>
    <xf numFmtId="9" fontId="8" fillId="5" borderId="4" xfId="1" applyFont="1" applyFill="1" applyBorder="1" applyAlignment="1">
      <alignment horizontal="left" wrapText="1"/>
    </xf>
    <xf numFmtId="1" fontId="3" fillId="3" borderId="6" xfId="0" applyNumberFormat="1" applyFont="1" applyFill="1" applyBorder="1" applyAlignment="1">
      <alignment horizontal="left" wrapText="1"/>
    </xf>
    <xf numFmtId="1" fontId="9" fillId="3" borderId="9" xfId="0" applyNumberFormat="1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topLeftCell="A85" zoomScale="85" zoomScaleNormal="85" zoomScaleSheetLayoutView="100" workbookViewId="0">
      <selection activeCell="D100" sqref="D100"/>
    </sheetView>
  </sheetViews>
  <sheetFormatPr defaultColWidth="13.5546875" defaultRowHeight="13.2" x14ac:dyDescent="0.25"/>
  <cols>
    <col min="1" max="1" width="9.6640625" customWidth="1"/>
    <col min="2" max="2" width="9" bestFit="1" customWidth="1"/>
    <col min="3" max="3" width="8.109375" style="38" customWidth="1"/>
    <col min="4" max="4" width="6" bestFit="1" customWidth="1"/>
    <col min="5" max="5" width="20.44140625" customWidth="1"/>
    <col min="6" max="6" width="6.88671875" customWidth="1"/>
    <col min="7" max="7" width="11.6640625" style="28" customWidth="1"/>
    <col min="8" max="8" width="6.5546875" customWidth="1"/>
    <col min="9" max="9" width="10.5546875" style="28" bestFit="1" customWidth="1"/>
    <col min="10" max="12" width="6.5546875" bestFit="1" customWidth="1"/>
    <col min="13" max="13" width="5" bestFit="1" customWidth="1"/>
  </cols>
  <sheetData>
    <row r="1" spans="1:13" ht="30" x14ac:dyDescent="0.5">
      <c r="A1" s="9" t="s">
        <v>107</v>
      </c>
    </row>
    <row r="2" spans="1:13" s="27" customFormat="1" x14ac:dyDescent="0.25">
      <c r="C2" s="39"/>
      <c r="G2" s="29"/>
      <c r="I2" s="29"/>
    </row>
    <row r="3" spans="1:13" ht="17.399999999999999" x14ac:dyDescent="0.3">
      <c r="A3" s="26" t="s">
        <v>108</v>
      </c>
    </row>
    <row r="4" spans="1:13" ht="39.6" x14ac:dyDescent="0.25">
      <c r="A4" s="1" t="s">
        <v>0</v>
      </c>
      <c r="B4" s="2" t="s">
        <v>1</v>
      </c>
      <c r="C4" s="40" t="s">
        <v>2</v>
      </c>
      <c r="D4" s="2" t="s">
        <v>3</v>
      </c>
      <c r="E4" s="3" t="s">
        <v>4</v>
      </c>
      <c r="F4" s="2" t="s">
        <v>5</v>
      </c>
      <c r="G4" s="30"/>
      <c r="H4" s="2" t="s">
        <v>6</v>
      </c>
      <c r="I4" s="30"/>
      <c r="J4" s="2" t="s">
        <v>7</v>
      </c>
      <c r="K4" s="2" t="s">
        <v>8</v>
      </c>
      <c r="L4" s="2" t="s">
        <v>9</v>
      </c>
    </row>
    <row r="5" spans="1:13" x14ac:dyDescent="0.25">
      <c r="A5" s="62" t="s">
        <v>17</v>
      </c>
      <c r="B5" s="63" t="s">
        <v>10</v>
      </c>
      <c r="C5" s="64">
        <v>1</v>
      </c>
      <c r="D5" s="63">
        <v>100</v>
      </c>
      <c r="E5" s="63" t="s">
        <v>11</v>
      </c>
      <c r="F5" s="66">
        <v>1</v>
      </c>
      <c r="G5" s="65">
        <f>D5*F5</f>
        <v>100</v>
      </c>
      <c r="H5" s="67">
        <v>0</v>
      </c>
      <c r="I5" s="65">
        <f>D5*H5</f>
        <v>0</v>
      </c>
      <c r="J5" s="63" t="s">
        <v>12</v>
      </c>
      <c r="K5" s="63" t="s">
        <v>13</v>
      </c>
      <c r="L5" s="63" t="s">
        <v>13</v>
      </c>
      <c r="M5" s="55"/>
    </row>
    <row r="6" spans="1:13" ht="12" customHeight="1" x14ac:dyDescent="0.25">
      <c r="A6" s="50" t="s">
        <v>121</v>
      </c>
      <c r="B6" s="50" t="s">
        <v>14</v>
      </c>
      <c r="C6" s="51">
        <v>1</v>
      </c>
      <c r="D6" s="50">
        <v>110</v>
      </c>
      <c r="E6" s="50" t="s">
        <v>15</v>
      </c>
      <c r="F6" s="68">
        <v>0.25</v>
      </c>
      <c r="G6" s="100">
        <f>D6*F6</f>
        <v>27.5</v>
      </c>
      <c r="H6" s="52">
        <v>0.75</v>
      </c>
      <c r="I6" s="53">
        <f>D6*H6</f>
        <v>82.5</v>
      </c>
      <c r="J6" s="50" t="s">
        <v>12</v>
      </c>
      <c r="K6" s="50" t="s">
        <v>13</v>
      </c>
      <c r="L6" s="50" t="s">
        <v>13</v>
      </c>
      <c r="M6" s="55"/>
    </row>
    <row r="7" spans="1:13" ht="13.8" thickBot="1" x14ac:dyDescent="0.3">
      <c r="A7" s="19" t="s">
        <v>112</v>
      </c>
      <c r="B7" s="19"/>
      <c r="C7" s="43"/>
      <c r="D7" s="37">
        <f>SUM(D5:D6)</f>
        <v>210</v>
      </c>
      <c r="E7" s="19"/>
      <c r="F7" s="23"/>
      <c r="G7" s="35">
        <f>SUM(G5:G6)</f>
        <v>127.5</v>
      </c>
      <c r="H7" s="20"/>
      <c r="I7" s="36">
        <f>SUM(I5:I6)</f>
        <v>82.5</v>
      </c>
      <c r="J7" s="19"/>
      <c r="K7" s="19"/>
      <c r="L7" s="19"/>
    </row>
    <row r="8" spans="1:13" ht="13.8" thickTop="1" x14ac:dyDescent="0.25">
      <c r="A8" s="27"/>
      <c r="B8" s="27"/>
      <c r="C8" s="39"/>
      <c r="D8" s="27"/>
      <c r="E8" s="27"/>
      <c r="F8" s="27"/>
      <c r="G8" s="29"/>
      <c r="H8" s="27"/>
      <c r="I8" s="29"/>
      <c r="J8" s="27"/>
      <c r="K8" s="27"/>
      <c r="L8" s="27"/>
    </row>
    <row r="9" spans="1:13" ht="17.399999999999999" x14ac:dyDescent="0.3">
      <c r="A9" s="25" t="s">
        <v>116</v>
      </c>
    </row>
    <row r="10" spans="1:13" ht="39.6" x14ac:dyDescent="0.25">
      <c r="A10" s="1" t="s">
        <v>0</v>
      </c>
      <c r="B10" s="2" t="s">
        <v>1</v>
      </c>
      <c r="C10" s="40" t="s">
        <v>2</v>
      </c>
      <c r="D10" s="2" t="s">
        <v>3</v>
      </c>
      <c r="E10" s="3" t="s">
        <v>4</v>
      </c>
      <c r="F10" s="2" t="s">
        <v>16</v>
      </c>
      <c r="G10" s="30" t="s">
        <v>117</v>
      </c>
      <c r="H10" s="2" t="s">
        <v>6</v>
      </c>
      <c r="I10" s="30" t="s">
        <v>118</v>
      </c>
      <c r="J10" s="2" t="s">
        <v>7</v>
      </c>
      <c r="K10" s="2" t="s">
        <v>8</v>
      </c>
      <c r="L10" s="2" t="s">
        <v>9</v>
      </c>
    </row>
    <row r="11" spans="1:13" x14ac:dyDescent="0.25">
      <c r="A11" s="61" t="s">
        <v>17</v>
      </c>
      <c r="B11" s="56">
        <v>119</v>
      </c>
      <c r="C11" s="57">
        <v>1</v>
      </c>
      <c r="D11" s="56">
        <v>125</v>
      </c>
      <c r="E11" s="56" t="s">
        <v>127</v>
      </c>
      <c r="F11" s="58">
        <v>0.25</v>
      </c>
      <c r="G11" s="101">
        <f t="shared" ref="G11:G23" si="0">D11*F11</f>
        <v>31.25</v>
      </c>
      <c r="H11" s="58">
        <v>0.75</v>
      </c>
      <c r="I11" s="59">
        <f t="shared" ref="I11:I40" si="1">(D11*C11)*H11</f>
        <v>93.75</v>
      </c>
      <c r="J11" s="56" t="s">
        <v>12</v>
      </c>
      <c r="K11" s="56" t="s">
        <v>13</v>
      </c>
      <c r="L11" s="56" t="s">
        <v>13</v>
      </c>
      <c r="M11" s="55"/>
    </row>
    <row r="12" spans="1:13" x14ac:dyDescent="0.25">
      <c r="A12" s="61" t="s">
        <v>18</v>
      </c>
      <c r="B12" s="56" t="s">
        <v>109</v>
      </c>
      <c r="C12" s="57">
        <v>1</v>
      </c>
      <c r="D12" s="56">
        <v>130</v>
      </c>
      <c r="E12" s="56" t="s">
        <v>110</v>
      </c>
      <c r="F12" s="58">
        <v>0.5</v>
      </c>
      <c r="G12" s="101">
        <f t="shared" si="0"/>
        <v>65</v>
      </c>
      <c r="H12" s="58">
        <v>0.5</v>
      </c>
      <c r="I12" s="59">
        <f t="shared" si="1"/>
        <v>65</v>
      </c>
      <c r="J12" s="56" t="s">
        <v>12</v>
      </c>
      <c r="K12" s="56" t="s">
        <v>13</v>
      </c>
      <c r="L12" s="56" t="s">
        <v>13</v>
      </c>
      <c r="M12" s="55"/>
    </row>
    <row r="13" spans="1:13" x14ac:dyDescent="0.25">
      <c r="A13" s="4" t="s">
        <v>18</v>
      </c>
      <c r="B13" s="5" t="s">
        <v>19</v>
      </c>
      <c r="C13" s="41">
        <v>1</v>
      </c>
      <c r="D13" s="5">
        <v>220</v>
      </c>
      <c r="E13" s="5" t="s">
        <v>20</v>
      </c>
      <c r="F13" s="6">
        <v>0.9</v>
      </c>
      <c r="G13" s="99">
        <f t="shared" si="0"/>
        <v>198</v>
      </c>
      <c r="H13" s="6">
        <v>0.1</v>
      </c>
      <c r="I13" s="31">
        <f t="shared" si="1"/>
        <v>22</v>
      </c>
      <c r="J13" s="5" t="s">
        <v>12</v>
      </c>
      <c r="K13" s="5" t="s">
        <v>13</v>
      </c>
      <c r="L13" s="5" t="s">
        <v>13</v>
      </c>
    </row>
    <row r="14" spans="1:13" x14ac:dyDescent="0.25">
      <c r="A14" s="4" t="s">
        <v>18</v>
      </c>
      <c r="B14" s="5">
        <v>22</v>
      </c>
      <c r="C14" s="41">
        <v>1</v>
      </c>
      <c r="D14" s="5">
        <v>100</v>
      </c>
      <c r="E14" s="5" t="s">
        <v>21</v>
      </c>
      <c r="F14" s="6">
        <v>1</v>
      </c>
      <c r="G14" s="99">
        <f t="shared" si="0"/>
        <v>100</v>
      </c>
      <c r="H14" s="6">
        <v>0</v>
      </c>
      <c r="I14" s="31">
        <f t="shared" si="1"/>
        <v>0</v>
      </c>
      <c r="J14" s="5" t="s">
        <v>12</v>
      </c>
      <c r="K14" s="5" t="s">
        <v>13</v>
      </c>
      <c r="L14" s="5" t="s">
        <v>13</v>
      </c>
    </row>
    <row r="15" spans="1:13" x14ac:dyDescent="0.25">
      <c r="A15" s="4" t="s">
        <v>18</v>
      </c>
      <c r="B15" s="5" t="s">
        <v>22</v>
      </c>
      <c r="C15" s="41">
        <v>1</v>
      </c>
      <c r="D15" s="5">
        <v>110</v>
      </c>
      <c r="E15" s="5" t="s">
        <v>23</v>
      </c>
      <c r="F15" s="6">
        <v>1</v>
      </c>
      <c r="G15" s="99">
        <f t="shared" si="0"/>
        <v>110</v>
      </c>
      <c r="H15" s="6">
        <v>0</v>
      </c>
      <c r="I15" s="31">
        <f t="shared" si="1"/>
        <v>0</v>
      </c>
      <c r="J15" s="5" t="s">
        <v>12</v>
      </c>
      <c r="K15" s="5" t="s">
        <v>13</v>
      </c>
      <c r="L15" s="5" t="s">
        <v>13</v>
      </c>
    </row>
    <row r="16" spans="1:13" x14ac:dyDescent="0.25">
      <c r="A16" s="4" t="s">
        <v>18</v>
      </c>
      <c r="B16" s="11" t="s">
        <v>24</v>
      </c>
      <c r="C16" s="41">
        <v>1</v>
      </c>
      <c r="D16" s="5">
        <v>175</v>
      </c>
      <c r="E16" s="5" t="s">
        <v>25</v>
      </c>
      <c r="F16" s="6">
        <v>1</v>
      </c>
      <c r="G16" s="99">
        <f t="shared" si="0"/>
        <v>175</v>
      </c>
      <c r="H16" s="6">
        <v>0</v>
      </c>
      <c r="I16" s="31">
        <f t="shared" si="1"/>
        <v>0</v>
      </c>
      <c r="J16" s="5" t="s">
        <v>12</v>
      </c>
      <c r="K16" s="5" t="s">
        <v>13</v>
      </c>
      <c r="L16" s="5" t="s">
        <v>13</v>
      </c>
    </row>
    <row r="17" spans="1:13" x14ac:dyDescent="0.25">
      <c r="A17" s="60" t="s">
        <v>18</v>
      </c>
      <c r="B17" s="14" t="s">
        <v>26</v>
      </c>
      <c r="C17" s="41">
        <v>1</v>
      </c>
      <c r="D17" s="5">
        <v>105</v>
      </c>
      <c r="E17" s="5" t="s">
        <v>27</v>
      </c>
      <c r="F17" s="6">
        <v>1</v>
      </c>
      <c r="G17" s="99">
        <f t="shared" si="0"/>
        <v>105</v>
      </c>
      <c r="H17" s="6">
        <v>0</v>
      </c>
      <c r="I17" s="31">
        <f t="shared" si="1"/>
        <v>0</v>
      </c>
      <c r="J17" s="5" t="s">
        <v>12</v>
      </c>
      <c r="K17" s="5" t="s">
        <v>13</v>
      </c>
      <c r="L17" s="5" t="s">
        <v>13</v>
      </c>
    </row>
    <row r="18" spans="1:13" x14ac:dyDescent="0.25">
      <c r="A18" s="60" t="s">
        <v>18</v>
      </c>
      <c r="B18" s="14" t="s">
        <v>28</v>
      </c>
      <c r="C18" s="41">
        <v>1</v>
      </c>
      <c r="D18" s="5">
        <v>115</v>
      </c>
      <c r="E18" s="5" t="s">
        <v>29</v>
      </c>
      <c r="F18" s="6">
        <v>1</v>
      </c>
      <c r="G18" s="99">
        <f t="shared" si="0"/>
        <v>115</v>
      </c>
      <c r="H18" s="6">
        <v>0</v>
      </c>
      <c r="I18" s="31">
        <f t="shared" si="1"/>
        <v>0</v>
      </c>
      <c r="J18" s="5" t="s">
        <v>12</v>
      </c>
      <c r="K18" s="5" t="s">
        <v>13</v>
      </c>
      <c r="L18" s="5" t="s">
        <v>13</v>
      </c>
    </row>
    <row r="19" spans="1:13" x14ac:dyDescent="0.25">
      <c r="A19" s="4" t="s">
        <v>18</v>
      </c>
      <c r="B19" s="5" t="s">
        <v>30</v>
      </c>
      <c r="C19" s="41">
        <v>1</v>
      </c>
      <c r="D19" s="5">
        <v>115</v>
      </c>
      <c r="E19" s="5" t="s">
        <v>31</v>
      </c>
      <c r="F19" s="6">
        <v>1</v>
      </c>
      <c r="G19" s="99">
        <f t="shared" si="0"/>
        <v>115</v>
      </c>
      <c r="H19" s="6">
        <v>0</v>
      </c>
      <c r="I19" s="31">
        <f t="shared" si="1"/>
        <v>0</v>
      </c>
      <c r="J19" s="5" t="s">
        <v>12</v>
      </c>
      <c r="K19" s="5" t="s">
        <v>13</v>
      </c>
      <c r="L19" s="5" t="s">
        <v>13</v>
      </c>
    </row>
    <row r="20" spans="1:13" x14ac:dyDescent="0.25">
      <c r="A20" s="4" t="s">
        <v>18</v>
      </c>
      <c r="B20" s="5" t="s">
        <v>32</v>
      </c>
      <c r="C20" s="41">
        <v>1</v>
      </c>
      <c r="D20" s="5">
        <v>115</v>
      </c>
      <c r="E20" s="5" t="s">
        <v>33</v>
      </c>
      <c r="F20" s="6">
        <v>1</v>
      </c>
      <c r="G20" s="99">
        <f t="shared" si="0"/>
        <v>115</v>
      </c>
      <c r="H20" s="16">
        <v>0</v>
      </c>
      <c r="I20" s="31">
        <f t="shared" si="1"/>
        <v>0</v>
      </c>
      <c r="J20" s="5" t="s">
        <v>12</v>
      </c>
      <c r="K20" s="5" t="s">
        <v>13</v>
      </c>
      <c r="L20" s="5" t="s">
        <v>13</v>
      </c>
    </row>
    <row r="21" spans="1:13" x14ac:dyDescent="0.25">
      <c r="A21" s="4" t="s">
        <v>18</v>
      </c>
      <c r="B21" s="5" t="s">
        <v>34</v>
      </c>
      <c r="C21" s="41">
        <v>1</v>
      </c>
      <c r="D21" s="5">
        <v>110</v>
      </c>
      <c r="E21" s="5" t="s">
        <v>35</v>
      </c>
      <c r="F21" s="6">
        <v>0.45</v>
      </c>
      <c r="G21" s="99">
        <f t="shared" si="0"/>
        <v>49.5</v>
      </c>
      <c r="H21" s="6">
        <v>0.55000000000000004</v>
      </c>
      <c r="I21" s="31">
        <f t="shared" si="1"/>
        <v>60.500000000000007</v>
      </c>
      <c r="J21" s="5" t="s">
        <v>12</v>
      </c>
      <c r="K21" s="5" t="s">
        <v>13</v>
      </c>
      <c r="L21" s="5" t="s">
        <v>13</v>
      </c>
    </row>
    <row r="22" spans="1:13" x14ac:dyDescent="0.25">
      <c r="A22" s="4" t="s">
        <v>18</v>
      </c>
      <c r="B22" s="5" t="s">
        <v>36</v>
      </c>
      <c r="C22" s="41">
        <v>1</v>
      </c>
      <c r="D22" s="5">
        <v>115</v>
      </c>
      <c r="E22" s="5" t="s">
        <v>37</v>
      </c>
      <c r="F22" s="6">
        <v>1</v>
      </c>
      <c r="G22" s="99">
        <f t="shared" si="0"/>
        <v>115</v>
      </c>
      <c r="H22" s="6">
        <v>0</v>
      </c>
      <c r="I22" s="31">
        <f t="shared" si="1"/>
        <v>0</v>
      </c>
      <c r="J22" s="5" t="s">
        <v>12</v>
      </c>
      <c r="K22" s="5" t="s">
        <v>13</v>
      </c>
      <c r="L22" s="5" t="s">
        <v>13</v>
      </c>
    </row>
    <row r="23" spans="1:13" x14ac:dyDescent="0.25">
      <c r="A23" s="4" t="s">
        <v>38</v>
      </c>
      <c r="B23" s="5" t="s">
        <v>39</v>
      </c>
      <c r="C23" s="41">
        <v>1</v>
      </c>
      <c r="D23" s="5">
        <v>125</v>
      </c>
      <c r="E23" s="5" t="s">
        <v>40</v>
      </c>
      <c r="F23" s="6">
        <v>0.5</v>
      </c>
      <c r="G23" s="99">
        <f t="shared" si="0"/>
        <v>62.5</v>
      </c>
      <c r="H23" s="6">
        <v>0.5</v>
      </c>
      <c r="I23" s="31">
        <f t="shared" si="1"/>
        <v>62.5</v>
      </c>
      <c r="J23" s="5" t="s">
        <v>12</v>
      </c>
      <c r="K23" s="5" t="s">
        <v>13</v>
      </c>
      <c r="L23" s="5" t="s">
        <v>13</v>
      </c>
    </row>
    <row r="24" spans="1:13" x14ac:dyDescent="0.25">
      <c r="A24" s="4" t="s">
        <v>18</v>
      </c>
      <c r="B24" s="5">
        <v>33</v>
      </c>
      <c r="C24" s="41">
        <v>0.33</v>
      </c>
      <c r="D24" s="5">
        <v>480</v>
      </c>
      <c r="E24" s="5" t="s">
        <v>41</v>
      </c>
      <c r="F24" s="6">
        <v>1</v>
      </c>
      <c r="G24" s="99">
        <f t="shared" ref="G24:G40" si="2">(D24*C24)*F24</f>
        <v>158.4</v>
      </c>
      <c r="H24" s="6">
        <v>0</v>
      </c>
      <c r="I24" s="31">
        <f t="shared" si="1"/>
        <v>0</v>
      </c>
      <c r="J24" s="5" t="s">
        <v>12</v>
      </c>
      <c r="K24" s="5" t="s">
        <v>13</v>
      </c>
      <c r="L24" s="5" t="s">
        <v>13</v>
      </c>
    </row>
    <row r="25" spans="1:13" x14ac:dyDescent="0.25">
      <c r="A25" s="4" t="s">
        <v>18</v>
      </c>
      <c r="B25" s="5">
        <v>33</v>
      </c>
      <c r="C25" s="41">
        <v>0.33</v>
      </c>
      <c r="D25" s="5">
        <v>480</v>
      </c>
      <c r="E25" s="5" t="s">
        <v>42</v>
      </c>
      <c r="F25" s="6">
        <v>0.5</v>
      </c>
      <c r="G25" s="99">
        <f t="shared" si="2"/>
        <v>79.2</v>
      </c>
      <c r="H25" s="6">
        <v>0.5</v>
      </c>
      <c r="I25" s="31">
        <f t="shared" si="1"/>
        <v>79.2</v>
      </c>
      <c r="J25" s="5" t="s">
        <v>12</v>
      </c>
      <c r="K25" s="5" t="s">
        <v>13</v>
      </c>
      <c r="L25" s="5" t="s">
        <v>13</v>
      </c>
    </row>
    <row r="26" spans="1:13" x14ac:dyDescent="0.25">
      <c r="A26" s="4" t="s">
        <v>18</v>
      </c>
      <c r="B26" s="5">
        <v>33</v>
      </c>
      <c r="C26" s="41">
        <v>0.33</v>
      </c>
      <c r="D26" s="5">
        <v>480</v>
      </c>
      <c r="E26" s="5" t="s">
        <v>43</v>
      </c>
      <c r="F26" s="6">
        <v>0.75</v>
      </c>
      <c r="G26" s="99">
        <f t="shared" si="2"/>
        <v>118.80000000000001</v>
      </c>
      <c r="H26" s="6">
        <v>0.25</v>
      </c>
      <c r="I26" s="31">
        <f t="shared" si="1"/>
        <v>39.6</v>
      </c>
      <c r="J26" s="5" t="s">
        <v>12</v>
      </c>
      <c r="K26" s="5" t="s">
        <v>13</v>
      </c>
      <c r="L26" s="5" t="s">
        <v>13</v>
      </c>
    </row>
    <row r="27" spans="1:13" x14ac:dyDescent="0.25">
      <c r="A27" s="4" t="s">
        <v>38</v>
      </c>
      <c r="B27" s="5">
        <v>34</v>
      </c>
      <c r="C27" s="41">
        <v>0.5</v>
      </c>
      <c r="D27" s="5">
        <v>310</v>
      </c>
      <c r="E27" s="5" t="s">
        <v>44</v>
      </c>
      <c r="F27" s="6">
        <v>1</v>
      </c>
      <c r="G27" s="99">
        <f t="shared" si="2"/>
        <v>155</v>
      </c>
      <c r="H27" s="6">
        <v>0</v>
      </c>
      <c r="I27" s="31">
        <f t="shared" si="1"/>
        <v>0</v>
      </c>
      <c r="J27" s="5" t="s">
        <v>12</v>
      </c>
      <c r="K27" s="5" t="s">
        <v>13</v>
      </c>
      <c r="L27" s="5" t="s">
        <v>13</v>
      </c>
      <c r="M27" s="55"/>
    </row>
    <row r="28" spans="1:13" x14ac:dyDescent="0.25">
      <c r="A28" s="4" t="s">
        <v>38</v>
      </c>
      <c r="B28" s="5">
        <v>34</v>
      </c>
      <c r="C28" s="41">
        <v>0.5</v>
      </c>
      <c r="D28" s="5">
        <v>310</v>
      </c>
      <c r="E28" s="5" t="s">
        <v>45</v>
      </c>
      <c r="F28" s="6">
        <v>1</v>
      </c>
      <c r="G28" s="99">
        <f t="shared" si="2"/>
        <v>155</v>
      </c>
      <c r="H28" s="6">
        <v>0</v>
      </c>
      <c r="I28" s="31">
        <f t="shared" si="1"/>
        <v>0</v>
      </c>
      <c r="J28" s="5" t="s">
        <v>12</v>
      </c>
      <c r="K28" s="5" t="s">
        <v>13</v>
      </c>
      <c r="L28" s="5" t="s">
        <v>13</v>
      </c>
      <c r="M28" s="55"/>
    </row>
    <row r="29" spans="1:13" x14ac:dyDescent="0.25">
      <c r="A29" s="4" t="s">
        <v>18</v>
      </c>
      <c r="B29" s="5" t="s">
        <v>46</v>
      </c>
      <c r="C29" s="41">
        <v>0.5</v>
      </c>
      <c r="D29" s="5">
        <v>340</v>
      </c>
      <c r="E29" s="5" t="s">
        <v>47</v>
      </c>
      <c r="F29" s="6">
        <v>1</v>
      </c>
      <c r="G29" s="99">
        <f t="shared" si="2"/>
        <v>170</v>
      </c>
      <c r="H29" s="6">
        <v>0</v>
      </c>
      <c r="I29" s="31">
        <f t="shared" si="1"/>
        <v>0</v>
      </c>
      <c r="J29" s="5" t="s">
        <v>12</v>
      </c>
      <c r="K29" s="5" t="s">
        <v>13</v>
      </c>
      <c r="L29" s="5" t="s">
        <v>13</v>
      </c>
    </row>
    <row r="30" spans="1:13" x14ac:dyDescent="0.25">
      <c r="A30" s="4" t="s">
        <v>18</v>
      </c>
      <c r="B30" s="5" t="s">
        <v>46</v>
      </c>
      <c r="C30" s="41">
        <v>0.5</v>
      </c>
      <c r="D30" s="5">
        <v>340</v>
      </c>
      <c r="E30" s="5" t="s">
        <v>54</v>
      </c>
      <c r="F30" s="6">
        <v>1</v>
      </c>
      <c r="G30" s="99">
        <f t="shared" si="2"/>
        <v>170</v>
      </c>
      <c r="H30" s="6">
        <v>0</v>
      </c>
      <c r="I30" s="31">
        <f t="shared" si="1"/>
        <v>0</v>
      </c>
      <c r="J30" s="5" t="s">
        <v>12</v>
      </c>
      <c r="K30" s="5" t="s">
        <v>13</v>
      </c>
      <c r="L30" s="5" t="s">
        <v>13</v>
      </c>
    </row>
    <row r="31" spans="1:13" x14ac:dyDescent="0.25">
      <c r="A31" s="4" t="s">
        <v>18</v>
      </c>
      <c r="B31" s="5">
        <v>35</v>
      </c>
      <c r="C31" s="41">
        <v>1</v>
      </c>
      <c r="D31" s="5">
        <v>135</v>
      </c>
      <c r="E31" s="5" t="s">
        <v>48</v>
      </c>
      <c r="F31" s="6">
        <v>1</v>
      </c>
      <c r="G31" s="99">
        <f t="shared" si="2"/>
        <v>135</v>
      </c>
      <c r="H31" s="6">
        <v>0</v>
      </c>
      <c r="I31" s="31">
        <f t="shared" si="1"/>
        <v>0</v>
      </c>
      <c r="J31" s="5" t="s">
        <v>12</v>
      </c>
      <c r="K31" s="5" t="s">
        <v>13</v>
      </c>
      <c r="L31" s="5" t="s">
        <v>13</v>
      </c>
    </row>
    <row r="32" spans="1:13" x14ac:dyDescent="0.25">
      <c r="A32" s="4" t="s">
        <v>18</v>
      </c>
      <c r="B32" s="5">
        <v>36</v>
      </c>
      <c r="C32" s="41">
        <v>0.33</v>
      </c>
      <c r="D32" s="5">
        <v>450</v>
      </c>
      <c r="E32" s="5" t="s">
        <v>49</v>
      </c>
      <c r="F32" s="6">
        <v>0.5</v>
      </c>
      <c r="G32" s="99">
        <f t="shared" si="2"/>
        <v>74.25</v>
      </c>
      <c r="H32" s="6">
        <v>0.5</v>
      </c>
      <c r="I32" s="31">
        <f t="shared" si="1"/>
        <v>74.25</v>
      </c>
      <c r="J32" s="5" t="s">
        <v>12</v>
      </c>
      <c r="K32" s="5" t="s">
        <v>13</v>
      </c>
      <c r="L32" s="5" t="s">
        <v>13</v>
      </c>
    </row>
    <row r="33" spans="1:13" x14ac:dyDescent="0.25">
      <c r="A33" s="4" t="s">
        <v>18</v>
      </c>
      <c r="B33" s="5">
        <v>36</v>
      </c>
      <c r="C33" s="41">
        <v>0.33</v>
      </c>
      <c r="D33" s="5">
        <v>450</v>
      </c>
      <c r="E33" s="5" t="s">
        <v>50</v>
      </c>
      <c r="F33" s="6">
        <v>1</v>
      </c>
      <c r="G33" s="99">
        <f t="shared" si="2"/>
        <v>148.5</v>
      </c>
      <c r="H33" s="6">
        <v>0</v>
      </c>
      <c r="I33" s="31">
        <f t="shared" si="1"/>
        <v>0</v>
      </c>
      <c r="J33" s="5" t="s">
        <v>12</v>
      </c>
      <c r="K33" s="5" t="s">
        <v>13</v>
      </c>
      <c r="L33" s="5" t="s">
        <v>13</v>
      </c>
      <c r="M33" s="55"/>
    </row>
    <row r="34" spans="1:13" x14ac:dyDescent="0.25">
      <c r="A34" s="4" t="s">
        <v>18</v>
      </c>
      <c r="B34" s="5">
        <v>36</v>
      </c>
      <c r="C34" s="41">
        <v>0.33</v>
      </c>
      <c r="D34" s="5">
        <v>450</v>
      </c>
      <c r="E34" s="5" t="s">
        <v>53</v>
      </c>
      <c r="F34" s="6">
        <v>1</v>
      </c>
      <c r="G34" s="99">
        <f t="shared" si="2"/>
        <v>148.5</v>
      </c>
      <c r="H34" s="6">
        <v>0</v>
      </c>
      <c r="I34" s="31">
        <f t="shared" si="1"/>
        <v>0</v>
      </c>
      <c r="J34" s="5" t="s">
        <v>12</v>
      </c>
      <c r="K34" s="5" t="s">
        <v>13</v>
      </c>
      <c r="L34" s="5" t="s">
        <v>13</v>
      </c>
    </row>
    <row r="35" spans="1:13" x14ac:dyDescent="0.25">
      <c r="A35" s="4" t="s">
        <v>18</v>
      </c>
      <c r="B35" s="5" t="s">
        <v>51</v>
      </c>
      <c r="C35" s="41">
        <v>0.5</v>
      </c>
      <c r="D35" s="5">
        <v>205</v>
      </c>
      <c r="E35" s="5" t="s">
        <v>52</v>
      </c>
      <c r="F35" s="6">
        <v>1</v>
      </c>
      <c r="G35" s="99">
        <f t="shared" si="2"/>
        <v>102.5</v>
      </c>
      <c r="H35" s="6">
        <v>0</v>
      </c>
      <c r="I35" s="31">
        <f t="shared" si="1"/>
        <v>0</v>
      </c>
      <c r="J35" s="5" t="s">
        <v>12</v>
      </c>
      <c r="K35" s="5" t="s">
        <v>13</v>
      </c>
      <c r="L35" s="5" t="s">
        <v>13</v>
      </c>
    </row>
    <row r="36" spans="1:13" x14ac:dyDescent="0.25">
      <c r="A36" s="4" t="s">
        <v>18</v>
      </c>
      <c r="B36" s="5" t="s">
        <v>51</v>
      </c>
      <c r="C36" s="41">
        <v>0.5</v>
      </c>
      <c r="D36" s="5">
        <v>205</v>
      </c>
      <c r="E36" s="5" t="s">
        <v>111</v>
      </c>
      <c r="F36" s="6">
        <v>1</v>
      </c>
      <c r="G36" s="99">
        <f t="shared" si="2"/>
        <v>102.5</v>
      </c>
      <c r="H36" s="6">
        <v>0</v>
      </c>
      <c r="I36" s="31">
        <f t="shared" si="1"/>
        <v>0</v>
      </c>
      <c r="J36" s="5" t="s">
        <v>12</v>
      </c>
      <c r="K36" s="5" t="s">
        <v>13</v>
      </c>
      <c r="L36" s="5" t="s">
        <v>13</v>
      </c>
    </row>
    <row r="37" spans="1:13" x14ac:dyDescent="0.25">
      <c r="A37" s="4" t="s">
        <v>18</v>
      </c>
      <c r="B37" s="5" t="s">
        <v>55</v>
      </c>
      <c r="C37" s="41">
        <v>1</v>
      </c>
      <c r="D37" s="5">
        <v>105</v>
      </c>
      <c r="E37" s="5" t="s">
        <v>56</v>
      </c>
      <c r="F37" s="6">
        <v>0</v>
      </c>
      <c r="G37" s="99">
        <f t="shared" si="2"/>
        <v>0</v>
      </c>
      <c r="H37" s="6">
        <v>1</v>
      </c>
      <c r="I37" s="31">
        <f t="shared" si="1"/>
        <v>105</v>
      </c>
      <c r="J37" s="5" t="s">
        <v>12</v>
      </c>
      <c r="K37" s="5" t="s">
        <v>13</v>
      </c>
      <c r="L37" s="5" t="s">
        <v>13</v>
      </c>
      <c r="M37" s="55"/>
    </row>
    <row r="38" spans="1:13" x14ac:dyDescent="0.25">
      <c r="A38" s="4" t="s">
        <v>18</v>
      </c>
      <c r="B38" s="5" t="s">
        <v>57</v>
      </c>
      <c r="C38" s="41">
        <v>1</v>
      </c>
      <c r="D38" s="5">
        <v>100</v>
      </c>
      <c r="E38" s="5" t="s">
        <v>58</v>
      </c>
      <c r="F38" s="6">
        <v>0.5</v>
      </c>
      <c r="G38" s="99">
        <f t="shared" si="2"/>
        <v>50</v>
      </c>
      <c r="H38" s="6">
        <v>0.5</v>
      </c>
      <c r="I38" s="31">
        <f t="shared" si="1"/>
        <v>50</v>
      </c>
      <c r="J38" s="5" t="s">
        <v>12</v>
      </c>
      <c r="K38" s="5" t="s">
        <v>13</v>
      </c>
      <c r="L38" s="5" t="s">
        <v>13</v>
      </c>
    </row>
    <row r="39" spans="1:13" x14ac:dyDescent="0.25">
      <c r="A39" s="10" t="s">
        <v>18</v>
      </c>
      <c r="B39" s="11" t="s">
        <v>59</v>
      </c>
      <c r="C39" s="42">
        <v>1</v>
      </c>
      <c r="D39" s="11">
        <v>115</v>
      </c>
      <c r="E39" s="11" t="s">
        <v>60</v>
      </c>
      <c r="F39" s="12">
        <v>1</v>
      </c>
      <c r="G39" s="99">
        <f t="shared" si="2"/>
        <v>115</v>
      </c>
      <c r="H39" s="12">
        <v>0</v>
      </c>
      <c r="I39" s="31">
        <f t="shared" si="1"/>
        <v>0</v>
      </c>
      <c r="J39" s="11" t="s">
        <v>12</v>
      </c>
      <c r="K39" s="11" t="s">
        <v>13</v>
      </c>
      <c r="L39" s="11" t="s">
        <v>13</v>
      </c>
    </row>
    <row r="40" spans="1:13" x14ac:dyDescent="0.25">
      <c r="A40" s="14" t="s">
        <v>18</v>
      </c>
      <c r="B40" s="14" t="s">
        <v>61</v>
      </c>
      <c r="C40" s="44">
        <v>1</v>
      </c>
      <c r="D40" s="14">
        <v>130</v>
      </c>
      <c r="E40" s="14" t="s">
        <v>62</v>
      </c>
      <c r="F40" s="15">
        <v>1</v>
      </c>
      <c r="G40" s="104">
        <f t="shared" si="2"/>
        <v>130</v>
      </c>
      <c r="H40" s="15">
        <v>0</v>
      </c>
      <c r="I40" s="32">
        <f t="shared" si="1"/>
        <v>0</v>
      </c>
      <c r="J40" s="14" t="s">
        <v>12</v>
      </c>
      <c r="K40" s="14" t="s">
        <v>13</v>
      </c>
      <c r="L40" s="14" t="s">
        <v>13</v>
      </c>
    </row>
    <row r="41" spans="1:13" ht="13.8" thickBot="1" x14ac:dyDescent="0.3">
      <c r="A41" s="19" t="s">
        <v>112</v>
      </c>
      <c r="B41" s="19"/>
      <c r="C41" s="43"/>
      <c r="D41" s="37">
        <f>SUM(D11:D40)</f>
        <v>6745</v>
      </c>
      <c r="E41" s="19"/>
      <c r="F41" s="20"/>
      <c r="G41" s="105">
        <f>SUM(G11:G40)</f>
        <v>3368.9</v>
      </c>
      <c r="H41" s="20"/>
      <c r="I41" s="36">
        <f>SUM(I11:I40)</f>
        <v>651.79999999999995</v>
      </c>
      <c r="J41" s="19"/>
      <c r="K41" s="19"/>
      <c r="L41" s="19"/>
    </row>
    <row r="42" spans="1:13" ht="13.8" thickTop="1" x14ac:dyDescent="0.25">
      <c r="A42" s="13"/>
      <c r="B42" s="13"/>
      <c r="C42" s="45"/>
      <c r="D42" s="13"/>
      <c r="E42" s="13"/>
      <c r="F42" s="13"/>
      <c r="G42" s="33"/>
      <c r="H42" s="13"/>
      <c r="I42" s="33"/>
      <c r="J42" s="13"/>
      <c r="K42" s="13"/>
      <c r="L42" s="13"/>
    </row>
    <row r="43" spans="1:13" ht="17.399999999999999" x14ac:dyDescent="0.3">
      <c r="A43" s="24" t="s">
        <v>63</v>
      </c>
      <c r="B43" s="8"/>
      <c r="C43" s="46"/>
      <c r="D43" s="7"/>
      <c r="E43" s="7"/>
      <c r="F43" s="7"/>
      <c r="G43" s="34"/>
      <c r="H43" s="7"/>
      <c r="I43" s="34"/>
      <c r="J43" s="7"/>
      <c r="K43" s="7"/>
      <c r="L43" s="7"/>
    </row>
    <row r="44" spans="1:13" ht="39.6" x14ac:dyDescent="0.25">
      <c r="A44" s="1" t="s">
        <v>0</v>
      </c>
      <c r="B44" s="2" t="s">
        <v>1</v>
      </c>
      <c r="C44" s="40" t="s">
        <v>2</v>
      </c>
      <c r="D44" s="2" t="s">
        <v>3</v>
      </c>
      <c r="E44" s="3" t="s">
        <v>4</v>
      </c>
      <c r="F44" s="2" t="s">
        <v>16</v>
      </c>
      <c r="G44" s="30"/>
      <c r="H44" s="2" t="s">
        <v>6</v>
      </c>
      <c r="I44" s="30"/>
      <c r="J44" s="2" t="s">
        <v>7</v>
      </c>
      <c r="K44" s="2" t="s">
        <v>8</v>
      </c>
      <c r="L44" s="2" t="s">
        <v>9</v>
      </c>
    </row>
    <row r="45" spans="1:13" x14ac:dyDescent="0.25">
      <c r="A45" s="4" t="s">
        <v>18</v>
      </c>
      <c r="B45" s="5" t="s">
        <v>64</v>
      </c>
      <c r="C45" s="41">
        <v>1</v>
      </c>
      <c r="D45" s="5">
        <v>145</v>
      </c>
      <c r="E45" s="5" t="s">
        <v>65</v>
      </c>
      <c r="F45" s="6">
        <v>1</v>
      </c>
      <c r="G45" s="31">
        <f t="shared" ref="G45:G97" si="3">(D45*C45)*F45</f>
        <v>145</v>
      </c>
      <c r="H45" s="6">
        <v>0</v>
      </c>
      <c r="I45" s="31">
        <f t="shared" ref="I45:I97" si="4">(D45*C45)*H45</f>
        <v>0</v>
      </c>
      <c r="J45" s="5" t="s">
        <v>12</v>
      </c>
      <c r="K45" s="5" t="s">
        <v>13</v>
      </c>
      <c r="L45" s="5" t="s">
        <v>13</v>
      </c>
    </row>
    <row r="46" spans="1:13" x14ac:dyDescent="0.25">
      <c r="A46" s="4" t="s">
        <v>18</v>
      </c>
      <c r="B46" s="5" t="s">
        <v>66</v>
      </c>
      <c r="C46" s="41">
        <v>1</v>
      </c>
      <c r="D46" s="18">
        <v>480</v>
      </c>
      <c r="E46" s="5" t="s">
        <v>67</v>
      </c>
      <c r="F46" s="6">
        <v>1</v>
      </c>
      <c r="G46" s="31">
        <f t="shared" si="3"/>
        <v>480</v>
      </c>
      <c r="H46" s="6">
        <v>0</v>
      </c>
      <c r="I46" s="31">
        <f t="shared" si="4"/>
        <v>0</v>
      </c>
      <c r="J46" s="5" t="s">
        <v>12</v>
      </c>
      <c r="K46" s="5" t="s">
        <v>13</v>
      </c>
      <c r="L46" s="5" t="s">
        <v>13</v>
      </c>
    </row>
    <row r="47" spans="1:13" x14ac:dyDescent="0.25">
      <c r="A47" s="4" t="s">
        <v>18</v>
      </c>
      <c r="B47" s="5">
        <v>41</v>
      </c>
      <c r="C47" s="41">
        <v>1</v>
      </c>
      <c r="D47" s="18">
        <v>680</v>
      </c>
      <c r="E47" s="5" t="s">
        <v>68</v>
      </c>
      <c r="F47" s="58">
        <v>0.5</v>
      </c>
      <c r="G47" s="59">
        <f t="shared" si="3"/>
        <v>340</v>
      </c>
      <c r="H47" s="58">
        <v>0.5</v>
      </c>
      <c r="I47" s="59">
        <f t="shared" si="4"/>
        <v>340</v>
      </c>
      <c r="J47" s="5" t="s">
        <v>12</v>
      </c>
      <c r="K47" s="5" t="s">
        <v>13</v>
      </c>
      <c r="L47" s="5" t="s">
        <v>13</v>
      </c>
    </row>
    <row r="48" spans="1:13" x14ac:dyDescent="0.25">
      <c r="A48" s="4" t="s">
        <v>38</v>
      </c>
      <c r="B48" s="5">
        <v>47</v>
      </c>
      <c r="C48" s="41">
        <v>1</v>
      </c>
      <c r="D48" s="5">
        <v>75</v>
      </c>
      <c r="E48" s="5" t="s">
        <v>65</v>
      </c>
      <c r="F48" s="6">
        <v>1</v>
      </c>
      <c r="G48" s="31">
        <f t="shared" si="3"/>
        <v>75</v>
      </c>
      <c r="H48" s="6">
        <v>0</v>
      </c>
      <c r="I48" s="31">
        <f t="shared" si="4"/>
        <v>0</v>
      </c>
      <c r="J48" s="5" t="s">
        <v>12</v>
      </c>
      <c r="K48" s="5" t="s">
        <v>13</v>
      </c>
      <c r="L48" s="5" t="s">
        <v>13</v>
      </c>
    </row>
    <row r="49" spans="1:13" x14ac:dyDescent="0.25">
      <c r="A49" s="4" t="s">
        <v>18</v>
      </c>
      <c r="B49" s="5">
        <v>50</v>
      </c>
      <c r="C49" s="41">
        <v>1</v>
      </c>
      <c r="D49" s="5">
        <v>80</v>
      </c>
      <c r="E49" s="5" t="s">
        <v>65</v>
      </c>
      <c r="F49" s="6">
        <v>1</v>
      </c>
      <c r="G49" s="31">
        <f t="shared" si="3"/>
        <v>80</v>
      </c>
      <c r="H49" s="6">
        <v>0</v>
      </c>
      <c r="I49" s="31">
        <f t="shared" si="4"/>
        <v>0</v>
      </c>
      <c r="J49" s="5" t="s">
        <v>12</v>
      </c>
      <c r="K49" s="5" t="s">
        <v>13</v>
      </c>
      <c r="L49" s="5" t="s">
        <v>13</v>
      </c>
    </row>
    <row r="50" spans="1:13" x14ac:dyDescent="0.25">
      <c r="A50" s="4" t="s">
        <v>69</v>
      </c>
      <c r="B50" s="5">
        <v>62</v>
      </c>
      <c r="C50" s="41">
        <v>1</v>
      </c>
      <c r="D50" s="5">
        <v>90</v>
      </c>
      <c r="E50" s="5" t="s">
        <v>65</v>
      </c>
      <c r="F50" s="6">
        <v>1</v>
      </c>
      <c r="G50" s="31">
        <f t="shared" si="3"/>
        <v>90</v>
      </c>
      <c r="H50" s="6">
        <v>0</v>
      </c>
      <c r="I50" s="31">
        <f t="shared" si="4"/>
        <v>0</v>
      </c>
      <c r="J50" s="5" t="s">
        <v>12</v>
      </c>
      <c r="K50" s="5" t="s">
        <v>13</v>
      </c>
      <c r="L50" s="5" t="s">
        <v>13</v>
      </c>
    </row>
    <row r="51" spans="1:13" x14ac:dyDescent="0.25">
      <c r="A51" s="4" t="s">
        <v>70</v>
      </c>
      <c r="B51" s="5" t="s">
        <v>71</v>
      </c>
      <c r="C51" s="41">
        <v>1</v>
      </c>
      <c r="D51" s="5">
        <v>80</v>
      </c>
      <c r="E51" s="5" t="s">
        <v>65</v>
      </c>
      <c r="F51" s="6">
        <v>1</v>
      </c>
      <c r="G51" s="31">
        <f t="shared" si="3"/>
        <v>80</v>
      </c>
      <c r="H51" s="6">
        <v>0</v>
      </c>
      <c r="I51" s="31">
        <f t="shared" si="4"/>
        <v>0</v>
      </c>
      <c r="J51" s="5" t="s">
        <v>12</v>
      </c>
      <c r="K51" s="5" t="s">
        <v>13</v>
      </c>
      <c r="L51" s="5" t="s">
        <v>13</v>
      </c>
    </row>
    <row r="52" spans="1:13" x14ac:dyDescent="0.25">
      <c r="A52" s="4" t="s">
        <v>72</v>
      </c>
      <c r="B52" s="5">
        <v>312</v>
      </c>
      <c r="C52" s="41">
        <v>1</v>
      </c>
      <c r="D52" s="5">
        <v>125</v>
      </c>
      <c r="E52" s="5" t="s">
        <v>65</v>
      </c>
      <c r="F52" s="6">
        <v>1</v>
      </c>
      <c r="G52" s="31">
        <f t="shared" si="3"/>
        <v>125</v>
      </c>
      <c r="H52" s="6">
        <v>0</v>
      </c>
      <c r="I52" s="31">
        <f t="shared" si="4"/>
        <v>0</v>
      </c>
      <c r="J52" s="5" t="s">
        <v>12</v>
      </c>
      <c r="K52" s="5" t="s">
        <v>13</v>
      </c>
      <c r="L52" s="5" t="s">
        <v>13</v>
      </c>
    </row>
    <row r="53" spans="1:13" x14ac:dyDescent="0.25">
      <c r="A53" s="69" t="s">
        <v>73</v>
      </c>
      <c r="B53" s="70">
        <v>371</v>
      </c>
      <c r="C53" s="71">
        <v>1</v>
      </c>
      <c r="D53" s="70">
        <v>165</v>
      </c>
      <c r="E53" s="70" t="s">
        <v>65</v>
      </c>
      <c r="F53" s="72">
        <v>1</v>
      </c>
      <c r="G53" s="73">
        <f t="shared" si="3"/>
        <v>165</v>
      </c>
      <c r="H53" s="72">
        <v>0</v>
      </c>
      <c r="I53" s="73">
        <f t="shared" si="4"/>
        <v>0</v>
      </c>
      <c r="J53" s="70" t="s">
        <v>12</v>
      </c>
      <c r="K53" s="70" t="s">
        <v>13</v>
      </c>
      <c r="L53" s="70" t="s">
        <v>13</v>
      </c>
      <c r="M53" s="55"/>
    </row>
    <row r="54" spans="1:13" x14ac:dyDescent="0.25">
      <c r="A54" s="4" t="s">
        <v>130</v>
      </c>
      <c r="B54" s="5">
        <v>1108</v>
      </c>
      <c r="C54" s="41">
        <v>1</v>
      </c>
      <c r="D54" s="5">
        <v>25</v>
      </c>
      <c r="E54" s="5" t="s">
        <v>133</v>
      </c>
      <c r="F54" s="6">
        <v>1</v>
      </c>
      <c r="G54" s="31">
        <f>(D54*C54)*F54</f>
        <v>25</v>
      </c>
      <c r="H54" s="6">
        <v>0</v>
      </c>
      <c r="I54" s="31">
        <f>(D54*C54)*H54</f>
        <v>0</v>
      </c>
      <c r="J54" s="5" t="s">
        <v>12</v>
      </c>
      <c r="K54" s="5" t="s">
        <v>13</v>
      </c>
      <c r="L54" s="5" t="s">
        <v>13</v>
      </c>
    </row>
    <row r="55" spans="1:13" x14ac:dyDescent="0.25">
      <c r="A55" s="4" t="s">
        <v>130</v>
      </c>
      <c r="B55" s="5">
        <v>1110</v>
      </c>
      <c r="C55" s="41">
        <v>1</v>
      </c>
      <c r="D55" s="5">
        <v>33</v>
      </c>
      <c r="E55" s="5" t="s">
        <v>134</v>
      </c>
      <c r="F55" s="6">
        <v>1</v>
      </c>
      <c r="G55" s="31">
        <f>(D55*C55)*F55</f>
        <v>33</v>
      </c>
      <c r="H55" s="6">
        <v>0</v>
      </c>
      <c r="I55" s="31">
        <f>(D55*C55)*H55</f>
        <v>0</v>
      </c>
      <c r="J55" s="5" t="s">
        <v>12</v>
      </c>
      <c r="K55" s="5" t="s">
        <v>13</v>
      </c>
      <c r="L55" s="5" t="s">
        <v>13</v>
      </c>
    </row>
    <row r="56" spans="1:13" x14ac:dyDescent="0.25">
      <c r="A56" s="4" t="s">
        <v>74</v>
      </c>
      <c r="B56" s="5" t="s">
        <v>75</v>
      </c>
      <c r="C56" s="41">
        <v>1</v>
      </c>
      <c r="D56" s="5">
        <v>125</v>
      </c>
      <c r="E56" s="5" t="s">
        <v>65</v>
      </c>
      <c r="F56" s="6">
        <v>1</v>
      </c>
      <c r="G56" s="31">
        <f t="shared" si="3"/>
        <v>125</v>
      </c>
      <c r="H56" s="6">
        <v>0</v>
      </c>
      <c r="I56" s="31">
        <f t="shared" si="4"/>
        <v>0</v>
      </c>
      <c r="J56" s="5" t="s">
        <v>12</v>
      </c>
      <c r="K56" s="5" t="s">
        <v>13</v>
      </c>
      <c r="L56" s="5" t="s">
        <v>13</v>
      </c>
    </row>
    <row r="57" spans="1:13" x14ac:dyDescent="0.25">
      <c r="A57" s="4" t="s">
        <v>74</v>
      </c>
      <c r="B57" s="5">
        <v>2152</v>
      </c>
      <c r="C57" s="41">
        <v>1</v>
      </c>
      <c r="D57" s="5">
        <v>255</v>
      </c>
      <c r="E57" s="5" t="s">
        <v>65</v>
      </c>
      <c r="F57" s="6">
        <v>1</v>
      </c>
      <c r="G57" s="31">
        <f t="shared" ref="G57:G62" si="5">(D57*C57)*F57</f>
        <v>255</v>
      </c>
      <c r="H57" s="6">
        <v>0</v>
      </c>
      <c r="I57" s="31">
        <f t="shared" ref="I57:I62" si="6">(D57*C57)*H57</f>
        <v>0</v>
      </c>
      <c r="J57" s="5" t="s">
        <v>12</v>
      </c>
      <c r="K57" s="5" t="s">
        <v>13</v>
      </c>
      <c r="L57" s="5" t="s">
        <v>13</v>
      </c>
    </row>
    <row r="58" spans="1:13" x14ac:dyDescent="0.25">
      <c r="A58" s="4" t="s">
        <v>74</v>
      </c>
      <c r="B58" s="5">
        <v>2227</v>
      </c>
      <c r="C58" s="41">
        <v>1</v>
      </c>
      <c r="D58" s="5">
        <v>33</v>
      </c>
      <c r="E58" s="5" t="s">
        <v>131</v>
      </c>
      <c r="F58" s="6">
        <v>1</v>
      </c>
      <c r="G58" s="31">
        <f t="shared" si="5"/>
        <v>33</v>
      </c>
      <c r="H58" s="6">
        <v>0</v>
      </c>
      <c r="I58" s="31">
        <f t="shared" si="6"/>
        <v>0</v>
      </c>
      <c r="J58" s="5" t="s">
        <v>12</v>
      </c>
      <c r="K58" s="5" t="s">
        <v>13</v>
      </c>
      <c r="L58" s="5" t="s">
        <v>13</v>
      </c>
    </row>
    <row r="59" spans="1:13" x14ac:dyDescent="0.25">
      <c r="A59" s="4" t="s">
        <v>74</v>
      </c>
      <c r="B59" s="5">
        <v>2215</v>
      </c>
      <c r="C59" s="41">
        <v>1</v>
      </c>
      <c r="D59" s="5">
        <v>33</v>
      </c>
      <c r="E59" s="5" t="s">
        <v>135</v>
      </c>
      <c r="F59" s="6">
        <v>1</v>
      </c>
      <c r="G59" s="31">
        <f t="shared" si="5"/>
        <v>33</v>
      </c>
      <c r="H59" s="6">
        <v>0</v>
      </c>
      <c r="I59" s="31">
        <f t="shared" si="6"/>
        <v>0</v>
      </c>
      <c r="J59" s="5" t="s">
        <v>12</v>
      </c>
      <c r="K59" s="5" t="s">
        <v>13</v>
      </c>
      <c r="L59" s="5" t="s">
        <v>13</v>
      </c>
    </row>
    <row r="60" spans="1:13" x14ac:dyDescent="0.25">
      <c r="A60" s="4" t="s">
        <v>138</v>
      </c>
      <c r="B60" s="5" t="s">
        <v>139</v>
      </c>
      <c r="C60" s="41">
        <v>1</v>
      </c>
      <c r="D60" s="5">
        <v>60</v>
      </c>
      <c r="E60" s="5" t="s">
        <v>135</v>
      </c>
      <c r="F60" s="6">
        <v>1</v>
      </c>
      <c r="G60" s="31">
        <f t="shared" si="5"/>
        <v>60</v>
      </c>
      <c r="H60" s="6">
        <v>0</v>
      </c>
      <c r="I60" s="31">
        <f t="shared" si="6"/>
        <v>0</v>
      </c>
      <c r="J60" s="5" t="s">
        <v>12</v>
      </c>
      <c r="K60" s="5" t="s">
        <v>13</v>
      </c>
      <c r="L60" s="5" t="s">
        <v>13</v>
      </c>
    </row>
    <row r="61" spans="1:13" x14ac:dyDescent="0.25">
      <c r="A61" s="4" t="s">
        <v>136</v>
      </c>
      <c r="B61" s="5">
        <v>1097</v>
      </c>
      <c r="C61" s="41">
        <v>1</v>
      </c>
      <c r="D61" s="5">
        <v>33</v>
      </c>
      <c r="E61" s="5" t="s">
        <v>137</v>
      </c>
      <c r="F61" s="6">
        <v>1</v>
      </c>
      <c r="G61" s="31">
        <f t="shared" si="5"/>
        <v>33</v>
      </c>
      <c r="H61" s="6">
        <v>0</v>
      </c>
      <c r="I61" s="31">
        <f t="shared" si="6"/>
        <v>0</v>
      </c>
      <c r="J61" s="5" t="s">
        <v>12</v>
      </c>
      <c r="K61" s="5" t="s">
        <v>13</v>
      </c>
      <c r="L61" s="5" t="s">
        <v>13</v>
      </c>
    </row>
    <row r="62" spans="1:13" x14ac:dyDescent="0.25">
      <c r="A62" s="4" t="s">
        <v>136</v>
      </c>
      <c r="B62" s="5">
        <v>1109</v>
      </c>
      <c r="C62" s="41">
        <v>1</v>
      </c>
      <c r="D62" s="5">
        <v>33</v>
      </c>
      <c r="E62" s="5" t="s">
        <v>132</v>
      </c>
      <c r="F62" s="6">
        <v>1</v>
      </c>
      <c r="G62" s="31">
        <f t="shared" si="5"/>
        <v>33</v>
      </c>
      <c r="H62" s="6">
        <v>0</v>
      </c>
      <c r="I62" s="31">
        <f t="shared" si="6"/>
        <v>0</v>
      </c>
      <c r="J62" s="5" t="s">
        <v>12</v>
      </c>
      <c r="K62" s="5" t="s">
        <v>13</v>
      </c>
      <c r="L62" s="5" t="s">
        <v>13</v>
      </c>
    </row>
    <row r="63" spans="1:13" x14ac:dyDescent="0.25">
      <c r="A63" s="4" t="s">
        <v>76</v>
      </c>
      <c r="B63" s="5">
        <v>2069</v>
      </c>
      <c r="C63" s="41">
        <v>1</v>
      </c>
      <c r="D63" s="5">
        <v>205</v>
      </c>
      <c r="E63" s="5" t="s">
        <v>65</v>
      </c>
      <c r="F63" s="6">
        <v>1</v>
      </c>
      <c r="G63" s="31">
        <f t="shared" si="3"/>
        <v>205</v>
      </c>
      <c r="H63" s="6">
        <v>0</v>
      </c>
      <c r="I63" s="31">
        <f t="shared" si="4"/>
        <v>0</v>
      </c>
      <c r="J63" s="5" t="s">
        <v>12</v>
      </c>
      <c r="K63" s="5" t="s">
        <v>13</v>
      </c>
      <c r="L63" s="5" t="s">
        <v>13</v>
      </c>
    </row>
    <row r="64" spans="1:13" x14ac:dyDescent="0.25">
      <c r="A64" s="4" t="s">
        <v>76</v>
      </c>
      <c r="B64" s="5">
        <v>2104</v>
      </c>
      <c r="C64" s="41">
        <v>1</v>
      </c>
      <c r="D64" s="5">
        <v>205</v>
      </c>
      <c r="E64" s="5" t="s">
        <v>77</v>
      </c>
      <c r="F64" s="6">
        <v>1</v>
      </c>
      <c r="G64" s="31">
        <f t="shared" si="3"/>
        <v>205</v>
      </c>
      <c r="H64" s="6">
        <v>0</v>
      </c>
      <c r="I64" s="31">
        <f t="shared" si="4"/>
        <v>0</v>
      </c>
      <c r="J64" s="5" t="s">
        <v>12</v>
      </c>
      <c r="K64" s="5" t="s">
        <v>13</v>
      </c>
      <c r="L64" s="5" t="s">
        <v>13</v>
      </c>
    </row>
    <row r="65" spans="1:13" x14ac:dyDescent="0.25">
      <c r="A65" s="4" t="s">
        <v>78</v>
      </c>
      <c r="B65" s="5">
        <v>3095</v>
      </c>
      <c r="C65" s="57">
        <v>0.75</v>
      </c>
      <c r="D65" s="5">
        <v>1000</v>
      </c>
      <c r="E65" s="56" t="s">
        <v>79</v>
      </c>
      <c r="F65" s="6">
        <v>0.75</v>
      </c>
      <c r="G65" s="102">
        <f>(D65*C65)*F65</f>
        <v>562.5</v>
      </c>
      <c r="H65" s="6">
        <v>0</v>
      </c>
      <c r="I65" s="31">
        <f t="shared" si="4"/>
        <v>0</v>
      </c>
      <c r="J65" s="5" t="s">
        <v>12</v>
      </c>
      <c r="K65" s="5" t="s">
        <v>80</v>
      </c>
      <c r="L65" s="5" t="s">
        <v>13</v>
      </c>
      <c r="M65" s="55"/>
    </row>
    <row r="66" spans="1:13" x14ac:dyDescent="0.25">
      <c r="A66" s="4" t="s">
        <v>78</v>
      </c>
      <c r="B66" s="5">
        <v>3143</v>
      </c>
      <c r="C66" s="57">
        <v>0.75</v>
      </c>
      <c r="D66" s="5">
        <v>33</v>
      </c>
      <c r="E66" s="5" t="s">
        <v>131</v>
      </c>
      <c r="F66" s="6">
        <v>0.75</v>
      </c>
      <c r="G66" s="99">
        <f>(D66*C66)*F66</f>
        <v>18.5625</v>
      </c>
      <c r="H66" s="6">
        <v>0</v>
      </c>
      <c r="I66" s="31">
        <f>(D66*C66)*H66</f>
        <v>0</v>
      </c>
      <c r="J66" s="5" t="s">
        <v>12</v>
      </c>
      <c r="K66" s="5" t="s">
        <v>80</v>
      </c>
      <c r="L66" s="5" t="s">
        <v>13</v>
      </c>
      <c r="M66" s="55"/>
    </row>
    <row r="67" spans="1:13" x14ac:dyDescent="0.25">
      <c r="A67" s="4" t="s">
        <v>78</v>
      </c>
      <c r="B67" s="5">
        <v>3148</v>
      </c>
      <c r="C67" s="57">
        <v>0.75</v>
      </c>
      <c r="D67" s="5">
        <v>33</v>
      </c>
      <c r="E67" s="5" t="s">
        <v>131</v>
      </c>
      <c r="F67" s="6">
        <v>0.75</v>
      </c>
      <c r="G67" s="99">
        <f t="shared" si="3"/>
        <v>18.5625</v>
      </c>
      <c r="H67" s="6">
        <v>0</v>
      </c>
      <c r="I67" s="31">
        <f t="shared" si="4"/>
        <v>0</v>
      </c>
      <c r="J67" s="5" t="s">
        <v>12</v>
      </c>
      <c r="K67" s="5" t="s">
        <v>80</v>
      </c>
      <c r="L67" s="5" t="s">
        <v>13</v>
      </c>
      <c r="M67" s="55"/>
    </row>
    <row r="68" spans="1:13" x14ac:dyDescent="0.25">
      <c r="A68" s="4" t="s">
        <v>140</v>
      </c>
      <c r="B68" s="5">
        <v>1090</v>
      </c>
      <c r="C68" s="41">
        <v>1</v>
      </c>
      <c r="D68" s="5">
        <v>42</v>
      </c>
      <c r="E68" s="5" t="s">
        <v>142</v>
      </c>
      <c r="F68" s="6">
        <v>1</v>
      </c>
      <c r="G68" s="31">
        <f>(D68*C68)*F68</f>
        <v>42</v>
      </c>
      <c r="H68" s="6">
        <v>0</v>
      </c>
      <c r="I68" s="31">
        <f>(D68*C68)*H68</f>
        <v>0</v>
      </c>
      <c r="J68" s="5" t="s">
        <v>12</v>
      </c>
      <c r="K68" s="5" t="s">
        <v>13</v>
      </c>
      <c r="L68" s="5" t="s">
        <v>13</v>
      </c>
    </row>
    <row r="69" spans="1:13" x14ac:dyDescent="0.25">
      <c r="A69" s="4" t="s">
        <v>140</v>
      </c>
      <c r="B69" s="5">
        <v>1094</v>
      </c>
      <c r="C69" s="41">
        <v>1</v>
      </c>
      <c r="D69" s="5">
        <v>42</v>
      </c>
      <c r="E69" s="5" t="s">
        <v>141</v>
      </c>
      <c r="F69" s="6">
        <v>1</v>
      </c>
      <c r="G69" s="31">
        <f t="shared" si="3"/>
        <v>42</v>
      </c>
      <c r="H69" s="6">
        <v>0</v>
      </c>
      <c r="I69" s="31">
        <f t="shared" si="4"/>
        <v>0</v>
      </c>
      <c r="J69" s="5" t="s">
        <v>12</v>
      </c>
      <c r="K69" s="5" t="s">
        <v>13</v>
      </c>
      <c r="L69" s="5" t="s">
        <v>13</v>
      </c>
    </row>
    <row r="70" spans="1:13" x14ac:dyDescent="0.25">
      <c r="A70" s="4" t="s">
        <v>143</v>
      </c>
      <c r="B70" s="5">
        <v>2077</v>
      </c>
      <c r="C70" s="41">
        <v>1</v>
      </c>
      <c r="D70" s="5">
        <v>42</v>
      </c>
      <c r="E70" s="5" t="s">
        <v>142</v>
      </c>
      <c r="F70" s="6">
        <v>1</v>
      </c>
      <c r="G70" s="31">
        <f>(D70*C70)*F70</f>
        <v>42</v>
      </c>
      <c r="H70" s="6">
        <v>0</v>
      </c>
      <c r="I70" s="31">
        <f>(D70*C70)*H70</f>
        <v>0</v>
      </c>
      <c r="J70" s="5" t="s">
        <v>12</v>
      </c>
      <c r="K70" s="5" t="s">
        <v>13</v>
      </c>
      <c r="L70" s="5" t="s">
        <v>13</v>
      </c>
    </row>
    <row r="71" spans="1:13" x14ac:dyDescent="0.25">
      <c r="A71" s="4" t="s">
        <v>143</v>
      </c>
      <c r="B71" s="5">
        <v>2078</v>
      </c>
      <c r="C71" s="41">
        <v>1</v>
      </c>
      <c r="D71" s="5">
        <v>42</v>
      </c>
      <c r="E71" s="5" t="s">
        <v>141</v>
      </c>
      <c r="F71" s="6">
        <v>1</v>
      </c>
      <c r="G71" s="31">
        <f t="shared" si="3"/>
        <v>42</v>
      </c>
      <c r="H71" s="6">
        <v>0</v>
      </c>
      <c r="I71" s="31">
        <f t="shared" si="4"/>
        <v>0</v>
      </c>
      <c r="J71" s="5" t="s">
        <v>12</v>
      </c>
      <c r="K71" s="5" t="s">
        <v>13</v>
      </c>
      <c r="L71" s="5" t="s">
        <v>13</v>
      </c>
    </row>
    <row r="72" spans="1:13" x14ac:dyDescent="0.25">
      <c r="A72" s="4" t="s">
        <v>81</v>
      </c>
      <c r="B72" s="5">
        <v>3063</v>
      </c>
      <c r="C72" s="41">
        <v>1</v>
      </c>
      <c r="D72" s="5">
        <v>42</v>
      </c>
      <c r="E72" s="5" t="s">
        <v>142</v>
      </c>
      <c r="F72" s="6">
        <v>1</v>
      </c>
      <c r="G72" s="31">
        <f>(D72*C72)*F72</f>
        <v>42</v>
      </c>
      <c r="H72" s="6">
        <v>0</v>
      </c>
      <c r="I72" s="31">
        <f>(D72*C72)*H72</f>
        <v>0</v>
      </c>
      <c r="J72" s="5" t="s">
        <v>12</v>
      </c>
      <c r="K72" s="5" t="s">
        <v>13</v>
      </c>
      <c r="L72" s="5" t="s">
        <v>13</v>
      </c>
    </row>
    <row r="73" spans="1:13" x14ac:dyDescent="0.25">
      <c r="A73" s="4" t="s">
        <v>81</v>
      </c>
      <c r="B73" s="5">
        <v>3091</v>
      </c>
      <c r="C73" s="41">
        <v>1</v>
      </c>
      <c r="D73" s="5">
        <v>42</v>
      </c>
      <c r="E73" s="5" t="s">
        <v>141</v>
      </c>
      <c r="F73" s="6">
        <v>1</v>
      </c>
      <c r="G73" s="31">
        <f>(D73*C73)*F73</f>
        <v>42</v>
      </c>
      <c r="H73" s="6">
        <v>0</v>
      </c>
      <c r="I73" s="31">
        <f>(D73*C73)*H73</f>
        <v>0</v>
      </c>
      <c r="J73" s="5" t="s">
        <v>12</v>
      </c>
      <c r="K73" s="5" t="s">
        <v>13</v>
      </c>
      <c r="L73" s="5" t="s">
        <v>13</v>
      </c>
    </row>
    <row r="74" spans="1:13" x14ac:dyDescent="0.25">
      <c r="A74" s="4" t="s">
        <v>81</v>
      </c>
      <c r="B74" s="5">
        <v>3068</v>
      </c>
      <c r="C74" s="41">
        <v>1</v>
      </c>
      <c r="D74" s="5">
        <v>130</v>
      </c>
      <c r="E74" s="5" t="s">
        <v>77</v>
      </c>
      <c r="F74" s="6">
        <v>1</v>
      </c>
      <c r="G74" s="31">
        <f t="shared" si="3"/>
        <v>130</v>
      </c>
      <c r="H74" s="6">
        <v>0</v>
      </c>
      <c r="I74" s="31">
        <f t="shared" si="4"/>
        <v>0</v>
      </c>
      <c r="J74" s="5" t="s">
        <v>12</v>
      </c>
      <c r="K74" s="5" t="s">
        <v>13</v>
      </c>
      <c r="L74" s="5" t="s">
        <v>13</v>
      </c>
    </row>
    <row r="75" spans="1:13" x14ac:dyDescent="0.25">
      <c r="A75" s="4" t="s">
        <v>81</v>
      </c>
      <c r="B75" s="5">
        <v>3087</v>
      </c>
      <c r="C75" s="41">
        <v>1</v>
      </c>
      <c r="D75" s="5">
        <v>115</v>
      </c>
      <c r="E75" s="5" t="s">
        <v>65</v>
      </c>
      <c r="F75" s="6">
        <v>1</v>
      </c>
      <c r="G75" s="31">
        <f t="shared" si="3"/>
        <v>115</v>
      </c>
      <c r="H75" s="6">
        <v>0</v>
      </c>
      <c r="I75" s="31">
        <f t="shared" si="4"/>
        <v>0</v>
      </c>
      <c r="J75" s="5" t="s">
        <v>12</v>
      </c>
      <c r="K75" s="5" t="s">
        <v>13</v>
      </c>
      <c r="L75" s="5" t="s">
        <v>13</v>
      </c>
    </row>
    <row r="76" spans="1:13" x14ac:dyDescent="0.25">
      <c r="A76" s="4" t="s">
        <v>82</v>
      </c>
      <c r="B76" s="5">
        <v>1012</v>
      </c>
      <c r="C76" s="41">
        <v>1</v>
      </c>
      <c r="D76" s="5">
        <v>115</v>
      </c>
      <c r="E76" s="5" t="s">
        <v>65</v>
      </c>
      <c r="F76" s="6">
        <v>1</v>
      </c>
      <c r="G76" s="31">
        <f>(D76*C76)*F76</f>
        <v>115</v>
      </c>
      <c r="H76" s="6">
        <v>0</v>
      </c>
      <c r="I76" s="31">
        <f>(D76*C76)*H76</f>
        <v>0</v>
      </c>
      <c r="J76" s="5" t="s">
        <v>12</v>
      </c>
      <c r="K76" s="5" t="s">
        <v>13</v>
      </c>
      <c r="L76" s="5" t="s">
        <v>13</v>
      </c>
    </row>
    <row r="77" spans="1:13" x14ac:dyDescent="0.25">
      <c r="A77" s="4" t="s">
        <v>82</v>
      </c>
      <c r="B77" s="5">
        <v>1060</v>
      </c>
      <c r="C77" s="41">
        <v>1</v>
      </c>
      <c r="D77" s="5">
        <v>20</v>
      </c>
      <c r="E77" s="5" t="s">
        <v>144</v>
      </c>
      <c r="F77" s="6">
        <v>1</v>
      </c>
      <c r="G77" s="31">
        <f t="shared" si="3"/>
        <v>20</v>
      </c>
      <c r="H77" s="6">
        <v>0</v>
      </c>
      <c r="I77" s="31">
        <f t="shared" si="4"/>
        <v>0</v>
      </c>
      <c r="J77" s="5" t="s">
        <v>12</v>
      </c>
      <c r="K77" s="5" t="s">
        <v>13</v>
      </c>
      <c r="L77" s="5" t="s">
        <v>13</v>
      </c>
    </row>
    <row r="78" spans="1:13" x14ac:dyDescent="0.25">
      <c r="A78" s="61" t="s">
        <v>83</v>
      </c>
      <c r="B78" s="56">
        <v>2012</v>
      </c>
      <c r="C78" s="57">
        <v>1</v>
      </c>
      <c r="D78" s="56">
        <v>20</v>
      </c>
      <c r="E78" s="56" t="s">
        <v>65</v>
      </c>
      <c r="F78" s="58">
        <v>1</v>
      </c>
      <c r="G78" s="59">
        <f t="shared" si="3"/>
        <v>20</v>
      </c>
      <c r="H78" s="58">
        <v>0</v>
      </c>
      <c r="I78" s="59">
        <f t="shared" si="4"/>
        <v>0</v>
      </c>
      <c r="J78" s="56" t="s">
        <v>12</v>
      </c>
      <c r="K78" s="56" t="s">
        <v>13</v>
      </c>
      <c r="L78" s="56" t="s">
        <v>13</v>
      </c>
      <c r="M78" s="55"/>
    </row>
    <row r="79" spans="1:13" x14ac:dyDescent="0.25">
      <c r="A79" s="61" t="s">
        <v>83</v>
      </c>
      <c r="B79" s="56">
        <v>2012</v>
      </c>
      <c r="C79" s="57">
        <v>1</v>
      </c>
      <c r="D79" s="56">
        <v>20</v>
      </c>
      <c r="E79" s="5" t="s">
        <v>145</v>
      </c>
      <c r="F79" s="58">
        <v>1</v>
      </c>
      <c r="G79" s="59">
        <f>(D79*C79)*F79</f>
        <v>20</v>
      </c>
      <c r="H79" s="58">
        <v>0</v>
      </c>
      <c r="I79" s="59">
        <f>(D79*C79)*H79</f>
        <v>0</v>
      </c>
      <c r="J79" s="56" t="s">
        <v>12</v>
      </c>
      <c r="K79" s="56" t="s">
        <v>13</v>
      </c>
      <c r="L79" s="56" t="s">
        <v>13</v>
      </c>
      <c r="M79" s="55"/>
    </row>
    <row r="80" spans="1:13" x14ac:dyDescent="0.25">
      <c r="A80" s="61" t="s">
        <v>83</v>
      </c>
      <c r="B80" s="56">
        <v>2060</v>
      </c>
      <c r="C80" s="57">
        <v>1</v>
      </c>
      <c r="D80" s="56">
        <v>135</v>
      </c>
      <c r="E80" s="56" t="s">
        <v>65</v>
      </c>
      <c r="F80" s="58">
        <v>1</v>
      </c>
      <c r="G80" s="59">
        <f t="shared" si="3"/>
        <v>135</v>
      </c>
      <c r="H80" s="58">
        <v>0</v>
      </c>
      <c r="I80" s="59">
        <f t="shared" si="4"/>
        <v>0</v>
      </c>
      <c r="J80" s="56" t="s">
        <v>12</v>
      </c>
      <c r="K80" s="56" t="s">
        <v>13</v>
      </c>
      <c r="L80" s="56" t="s">
        <v>13</v>
      </c>
      <c r="M80" s="55"/>
    </row>
    <row r="81" spans="1:13" x14ac:dyDescent="0.25">
      <c r="A81" s="61" t="s">
        <v>84</v>
      </c>
      <c r="B81" s="56">
        <v>3012</v>
      </c>
      <c r="C81" s="57">
        <v>1</v>
      </c>
      <c r="D81" s="56">
        <v>30</v>
      </c>
      <c r="E81" s="5" t="s">
        <v>145</v>
      </c>
      <c r="F81" s="58">
        <v>1</v>
      </c>
      <c r="G81" s="59">
        <f>(D81*C81)*F81</f>
        <v>30</v>
      </c>
      <c r="H81" s="58">
        <v>0</v>
      </c>
      <c r="I81" s="59">
        <f>(D81*C81)*H81</f>
        <v>0</v>
      </c>
      <c r="J81" s="56" t="s">
        <v>12</v>
      </c>
      <c r="K81" s="56" t="s">
        <v>13</v>
      </c>
      <c r="L81" s="56" t="s">
        <v>13</v>
      </c>
      <c r="M81" s="55"/>
    </row>
    <row r="82" spans="1:13" x14ac:dyDescent="0.25">
      <c r="A82" s="61" t="s">
        <v>84</v>
      </c>
      <c r="B82" s="56">
        <v>3060</v>
      </c>
      <c r="C82" s="57">
        <v>1</v>
      </c>
      <c r="D82" s="56">
        <v>30</v>
      </c>
      <c r="E82" s="5" t="s">
        <v>144</v>
      </c>
      <c r="F82" s="58">
        <v>1</v>
      </c>
      <c r="G82" s="59">
        <f t="shared" si="3"/>
        <v>30</v>
      </c>
      <c r="H82" s="58">
        <v>0</v>
      </c>
      <c r="I82" s="59">
        <f t="shared" si="4"/>
        <v>0</v>
      </c>
      <c r="J82" s="56" t="s">
        <v>12</v>
      </c>
      <c r="K82" s="56" t="s">
        <v>13</v>
      </c>
      <c r="L82" s="56" t="s">
        <v>13</v>
      </c>
      <c r="M82" s="55"/>
    </row>
    <row r="83" spans="1:13" x14ac:dyDescent="0.25">
      <c r="A83" s="10" t="s">
        <v>85</v>
      </c>
      <c r="B83" s="11">
        <v>2010</v>
      </c>
      <c r="C83" s="44">
        <v>1</v>
      </c>
      <c r="D83" s="11">
        <v>123</v>
      </c>
      <c r="E83" s="14" t="s">
        <v>77</v>
      </c>
      <c r="F83" s="15">
        <v>1</v>
      </c>
      <c r="G83" s="54">
        <f t="shared" si="3"/>
        <v>123</v>
      </c>
      <c r="H83" s="12">
        <v>0</v>
      </c>
      <c r="I83" s="32">
        <f t="shared" si="4"/>
        <v>0</v>
      </c>
      <c r="J83" s="11" t="s">
        <v>12</v>
      </c>
      <c r="K83" s="11" t="s">
        <v>13</v>
      </c>
      <c r="L83" s="11" t="s">
        <v>13</v>
      </c>
    </row>
    <row r="84" spans="1:13" x14ac:dyDescent="0.25">
      <c r="A84" s="50" t="s">
        <v>85</v>
      </c>
      <c r="B84" s="50">
        <v>2036</v>
      </c>
      <c r="C84" s="51">
        <v>1</v>
      </c>
      <c r="D84" s="50">
        <v>40</v>
      </c>
      <c r="E84" s="50" t="s">
        <v>77</v>
      </c>
      <c r="F84" s="52">
        <v>1</v>
      </c>
      <c r="G84" s="53">
        <f t="shared" si="3"/>
        <v>40</v>
      </c>
      <c r="H84" s="52">
        <v>0</v>
      </c>
      <c r="I84" s="53">
        <f t="shared" si="4"/>
        <v>0</v>
      </c>
      <c r="J84" s="50" t="s">
        <v>12</v>
      </c>
      <c r="K84" s="50" t="s">
        <v>13</v>
      </c>
      <c r="L84" s="50" t="s">
        <v>13</v>
      </c>
    </row>
    <row r="85" spans="1:13" x14ac:dyDescent="0.25">
      <c r="A85" s="14" t="s">
        <v>86</v>
      </c>
      <c r="B85" s="14">
        <v>3010</v>
      </c>
      <c r="C85" s="44">
        <v>1</v>
      </c>
      <c r="D85" s="14">
        <v>120</v>
      </c>
      <c r="E85" s="14" t="s">
        <v>77</v>
      </c>
      <c r="F85" s="15">
        <v>1</v>
      </c>
      <c r="G85" s="54">
        <f t="shared" si="3"/>
        <v>120</v>
      </c>
      <c r="H85" s="15">
        <v>0</v>
      </c>
      <c r="I85" s="54">
        <f t="shared" si="4"/>
        <v>0</v>
      </c>
      <c r="J85" s="14" t="s">
        <v>12</v>
      </c>
      <c r="K85" s="14" t="s">
        <v>13</v>
      </c>
      <c r="L85" s="14" t="s">
        <v>13</v>
      </c>
    </row>
    <row r="86" spans="1:13" x14ac:dyDescent="0.25">
      <c r="A86" s="50" t="s">
        <v>86</v>
      </c>
      <c r="B86" s="50">
        <v>3036</v>
      </c>
      <c r="C86" s="51">
        <v>1</v>
      </c>
      <c r="D86" s="50">
        <v>40</v>
      </c>
      <c r="E86" s="50" t="s">
        <v>77</v>
      </c>
      <c r="F86" s="52">
        <v>1</v>
      </c>
      <c r="G86" s="53">
        <f t="shared" si="3"/>
        <v>40</v>
      </c>
      <c r="H86" s="52">
        <v>0</v>
      </c>
      <c r="I86" s="53">
        <f t="shared" si="4"/>
        <v>0</v>
      </c>
      <c r="J86" s="50" t="s">
        <v>12</v>
      </c>
      <c r="K86" s="50" t="s">
        <v>13</v>
      </c>
      <c r="L86" s="50" t="s">
        <v>13</v>
      </c>
    </row>
    <row r="87" spans="1:13" x14ac:dyDescent="0.25">
      <c r="A87" s="69" t="s">
        <v>87</v>
      </c>
      <c r="B87" s="70" t="s">
        <v>113</v>
      </c>
      <c r="C87" s="103">
        <v>0.26</v>
      </c>
      <c r="D87" s="70">
        <v>225</v>
      </c>
      <c r="E87" s="70" t="s">
        <v>65</v>
      </c>
      <c r="F87" s="72">
        <v>1</v>
      </c>
      <c r="G87" s="102">
        <f t="shared" si="3"/>
        <v>58.5</v>
      </c>
      <c r="H87" s="72">
        <v>0</v>
      </c>
      <c r="I87" s="73">
        <f t="shared" si="4"/>
        <v>0</v>
      </c>
      <c r="J87" s="70" t="s">
        <v>12</v>
      </c>
      <c r="K87" s="70" t="s">
        <v>13</v>
      </c>
      <c r="L87" s="70" t="s">
        <v>13</v>
      </c>
      <c r="M87" s="55"/>
    </row>
    <row r="88" spans="1:13" x14ac:dyDescent="0.25">
      <c r="A88" s="69" t="s">
        <v>114</v>
      </c>
      <c r="B88" s="70">
        <v>2224</v>
      </c>
      <c r="C88" s="71">
        <v>1</v>
      </c>
      <c r="D88" s="70">
        <v>60</v>
      </c>
      <c r="E88" s="70" t="s">
        <v>88</v>
      </c>
      <c r="F88" s="72">
        <v>1</v>
      </c>
      <c r="G88" s="73">
        <f t="shared" si="3"/>
        <v>60</v>
      </c>
      <c r="H88" s="72">
        <v>0</v>
      </c>
      <c r="I88" s="73">
        <f t="shared" si="4"/>
        <v>0</v>
      </c>
      <c r="J88" s="70" t="s">
        <v>12</v>
      </c>
      <c r="K88" s="70" t="s">
        <v>13</v>
      </c>
      <c r="L88" s="70" t="s">
        <v>13</v>
      </c>
      <c r="M88" s="55"/>
    </row>
    <row r="89" spans="1:13" x14ac:dyDescent="0.25">
      <c r="A89" s="69" t="s">
        <v>87</v>
      </c>
      <c r="B89" s="70" t="s">
        <v>123</v>
      </c>
      <c r="C89" s="103"/>
      <c r="D89" s="70">
        <v>85</v>
      </c>
      <c r="E89" s="70" t="s">
        <v>124</v>
      </c>
      <c r="F89" s="72"/>
      <c r="G89" s="73">
        <f t="shared" si="3"/>
        <v>0</v>
      </c>
      <c r="H89" s="72">
        <v>0</v>
      </c>
      <c r="I89" s="73">
        <f t="shared" si="4"/>
        <v>0</v>
      </c>
      <c r="J89" s="70" t="s">
        <v>12</v>
      </c>
      <c r="K89" s="70" t="s">
        <v>13</v>
      </c>
      <c r="L89" s="70" t="s">
        <v>13</v>
      </c>
      <c r="M89" s="55"/>
    </row>
    <row r="90" spans="1:13" x14ac:dyDescent="0.25">
      <c r="A90" s="69" t="s">
        <v>87</v>
      </c>
      <c r="B90" s="70">
        <v>2038</v>
      </c>
      <c r="C90" s="103"/>
      <c r="D90" s="70">
        <v>140</v>
      </c>
      <c r="E90" s="70" t="s">
        <v>125</v>
      </c>
      <c r="F90" s="72">
        <v>1</v>
      </c>
      <c r="G90" s="73">
        <f t="shared" si="3"/>
        <v>0</v>
      </c>
      <c r="H90" s="72">
        <v>0</v>
      </c>
      <c r="I90" s="73">
        <f t="shared" si="4"/>
        <v>0</v>
      </c>
      <c r="J90" s="70" t="s">
        <v>12</v>
      </c>
      <c r="K90" s="70" t="s">
        <v>13</v>
      </c>
      <c r="L90" s="70" t="s">
        <v>13</v>
      </c>
      <c r="M90" s="55"/>
    </row>
    <row r="91" spans="1:13" x14ac:dyDescent="0.25">
      <c r="A91" s="69" t="s">
        <v>87</v>
      </c>
      <c r="B91" s="70">
        <v>2036</v>
      </c>
      <c r="C91" s="103"/>
      <c r="D91" s="70">
        <v>115</v>
      </c>
      <c r="E91" s="70" t="s">
        <v>125</v>
      </c>
      <c r="F91" s="72">
        <v>1</v>
      </c>
      <c r="G91" s="73">
        <f t="shared" si="3"/>
        <v>0</v>
      </c>
      <c r="H91" s="72">
        <v>0</v>
      </c>
      <c r="I91" s="73">
        <f t="shared" si="4"/>
        <v>0</v>
      </c>
      <c r="J91" s="70" t="s">
        <v>12</v>
      </c>
      <c r="K91" s="70" t="s">
        <v>13</v>
      </c>
      <c r="L91" s="70" t="s">
        <v>13</v>
      </c>
      <c r="M91" s="55"/>
    </row>
    <row r="92" spans="1:13" x14ac:dyDescent="0.25">
      <c r="A92" s="17" t="s">
        <v>119</v>
      </c>
      <c r="B92" s="70">
        <v>110</v>
      </c>
      <c r="C92" s="47">
        <v>1</v>
      </c>
      <c r="D92" s="18">
        <v>70</v>
      </c>
      <c r="E92" s="18" t="s">
        <v>77</v>
      </c>
      <c r="F92" s="16">
        <v>1</v>
      </c>
      <c r="G92" s="74">
        <f>(D92*C92)*F92</f>
        <v>70</v>
      </c>
      <c r="H92" s="16">
        <v>0</v>
      </c>
      <c r="I92" s="74">
        <f>(D92*C92)*H92</f>
        <v>0</v>
      </c>
      <c r="J92" s="18" t="s">
        <v>12</v>
      </c>
      <c r="K92" s="18" t="s">
        <v>13</v>
      </c>
      <c r="L92" s="18" t="s">
        <v>13</v>
      </c>
    </row>
    <row r="93" spans="1:13" x14ac:dyDescent="0.25">
      <c r="A93" s="17" t="s">
        <v>129</v>
      </c>
      <c r="B93" s="70">
        <v>2050</v>
      </c>
      <c r="C93" s="47">
        <v>1</v>
      </c>
      <c r="D93" s="18"/>
      <c r="E93" s="18" t="s">
        <v>77</v>
      </c>
      <c r="F93" s="16">
        <v>1</v>
      </c>
      <c r="G93" s="74">
        <f t="shared" si="3"/>
        <v>0</v>
      </c>
      <c r="H93" s="16">
        <v>0</v>
      </c>
      <c r="I93" s="74">
        <f t="shared" si="4"/>
        <v>0</v>
      </c>
      <c r="J93" s="18" t="s">
        <v>12</v>
      </c>
      <c r="K93" s="18" t="s">
        <v>13</v>
      </c>
      <c r="L93" s="18" t="s">
        <v>13</v>
      </c>
    </row>
    <row r="94" spans="1:13" x14ac:dyDescent="0.25">
      <c r="A94" s="69" t="s">
        <v>126</v>
      </c>
      <c r="B94" s="70" t="s">
        <v>89</v>
      </c>
      <c r="C94" s="71">
        <v>1</v>
      </c>
      <c r="D94" s="70">
        <v>270</v>
      </c>
      <c r="E94" s="70" t="s">
        <v>77</v>
      </c>
      <c r="F94" s="72">
        <v>1</v>
      </c>
      <c r="G94" s="73">
        <f t="shared" si="3"/>
        <v>270</v>
      </c>
      <c r="H94" s="72">
        <v>0</v>
      </c>
      <c r="I94" s="73">
        <f t="shared" si="4"/>
        <v>0</v>
      </c>
      <c r="J94" s="70" t="s">
        <v>12</v>
      </c>
      <c r="K94" s="70" t="s">
        <v>13</v>
      </c>
      <c r="L94" s="70" t="s">
        <v>13</v>
      </c>
      <c r="M94" s="55"/>
    </row>
    <row r="95" spans="1:13" x14ac:dyDescent="0.25">
      <c r="A95" s="69" t="s">
        <v>90</v>
      </c>
      <c r="B95" s="70">
        <v>16</v>
      </c>
      <c r="C95" s="71">
        <v>1</v>
      </c>
      <c r="D95" s="70">
        <v>85</v>
      </c>
      <c r="E95" s="70" t="s">
        <v>77</v>
      </c>
      <c r="F95" s="72">
        <v>1</v>
      </c>
      <c r="G95" s="73">
        <f t="shared" si="3"/>
        <v>85</v>
      </c>
      <c r="H95" s="72">
        <v>0</v>
      </c>
      <c r="I95" s="73">
        <f t="shared" si="4"/>
        <v>0</v>
      </c>
      <c r="J95" s="70" t="s">
        <v>12</v>
      </c>
      <c r="K95" s="70" t="s">
        <v>13</v>
      </c>
      <c r="L95" s="70" t="s">
        <v>13</v>
      </c>
      <c r="M95" s="55"/>
    </row>
    <row r="96" spans="1:13" x14ac:dyDescent="0.25">
      <c r="A96" s="69" t="s">
        <v>90</v>
      </c>
      <c r="B96" s="70">
        <v>126</v>
      </c>
      <c r="C96" s="71">
        <v>0.15</v>
      </c>
      <c r="D96" s="70">
        <v>65</v>
      </c>
      <c r="E96" s="70" t="s">
        <v>77</v>
      </c>
      <c r="F96" s="72">
        <v>1</v>
      </c>
      <c r="G96" s="102">
        <f t="shared" si="3"/>
        <v>9.75</v>
      </c>
      <c r="H96" s="72">
        <v>0</v>
      </c>
      <c r="I96" s="73">
        <f t="shared" si="4"/>
        <v>0</v>
      </c>
      <c r="J96" s="70" t="s">
        <v>12</v>
      </c>
      <c r="K96" s="70" t="s">
        <v>13</v>
      </c>
      <c r="L96" s="70" t="s">
        <v>13</v>
      </c>
      <c r="M96" s="55"/>
    </row>
    <row r="97" spans="1:13" x14ac:dyDescent="0.25">
      <c r="A97" s="69" t="s">
        <v>91</v>
      </c>
      <c r="B97" s="70" t="s">
        <v>92</v>
      </c>
      <c r="C97" s="71">
        <v>1</v>
      </c>
      <c r="D97" s="98">
        <v>110</v>
      </c>
      <c r="E97" s="70" t="s">
        <v>77</v>
      </c>
      <c r="F97" s="72">
        <v>1</v>
      </c>
      <c r="G97" s="97">
        <f t="shared" si="3"/>
        <v>110</v>
      </c>
      <c r="H97" s="72">
        <v>0</v>
      </c>
      <c r="I97" s="97">
        <f t="shared" si="4"/>
        <v>0</v>
      </c>
      <c r="J97" s="70" t="s">
        <v>12</v>
      </c>
      <c r="K97" s="70" t="s">
        <v>13</v>
      </c>
      <c r="L97" s="70" t="s">
        <v>13</v>
      </c>
      <c r="M97" s="55"/>
    </row>
    <row r="98" spans="1:13" ht="13.8" thickBot="1" x14ac:dyDescent="0.3">
      <c r="A98" s="19"/>
      <c r="B98" s="19"/>
      <c r="C98" s="43"/>
      <c r="D98" s="37">
        <f>SUM(D45:D97)</f>
        <v>6441</v>
      </c>
      <c r="E98" s="19"/>
      <c r="F98" s="20"/>
      <c r="G98" s="36">
        <f>SUM(G45:G97)</f>
        <v>5072.875</v>
      </c>
      <c r="H98" s="20"/>
      <c r="I98" s="36">
        <f>SUM(I45:I97)</f>
        <v>340</v>
      </c>
      <c r="J98" s="19"/>
      <c r="K98" s="19"/>
      <c r="L98" s="19"/>
    </row>
    <row r="99" spans="1:13" ht="13.8" thickTop="1" x14ac:dyDescent="0.25"/>
    <row r="100" spans="1:13" x14ac:dyDescent="0.25">
      <c r="A100" s="21" t="s">
        <v>115</v>
      </c>
      <c r="B100" s="22"/>
      <c r="C100" s="48"/>
      <c r="D100" s="21">
        <f>D98+D41</f>
        <v>13186</v>
      </c>
    </row>
    <row r="101" spans="1:13" ht="17.399999999999999" x14ac:dyDescent="0.3">
      <c r="A101" s="8" t="s">
        <v>128</v>
      </c>
      <c r="B101" s="8"/>
      <c r="C101" s="49"/>
      <c r="D101" s="7"/>
      <c r="E101" s="7"/>
      <c r="F101" s="7"/>
      <c r="G101" s="34"/>
      <c r="H101" s="7"/>
      <c r="I101" s="34"/>
      <c r="J101" s="7"/>
      <c r="K101" s="7"/>
      <c r="L101" s="7"/>
    </row>
    <row r="102" spans="1:13" ht="39.6" x14ac:dyDescent="0.25">
      <c r="A102" s="1" t="s">
        <v>0</v>
      </c>
      <c r="B102" s="2" t="s">
        <v>1</v>
      </c>
      <c r="C102" s="40" t="s">
        <v>2</v>
      </c>
      <c r="D102" s="2" t="s">
        <v>3</v>
      </c>
      <c r="E102" s="3" t="s">
        <v>4</v>
      </c>
      <c r="F102" s="2" t="s">
        <v>16</v>
      </c>
      <c r="G102" s="30"/>
      <c r="H102" s="2" t="s">
        <v>6</v>
      </c>
      <c r="I102" s="30"/>
      <c r="J102" s="2" t="s">
        <v>7</v>
      </c>
      <c r="K102" s="2" t="s">
        <v>8</v>
      </c>
      <c r="L102" s="2" t="s">
        <v>9</v>
      </c>
    </row>
    <row r="103" spans="1:13" x14ac:dyDescent="0.25">
      <c r="A103" s="75" t="s">
        <v>38</v>
      </c>
      <c r="B103" s="76">
        <v>51</v>
      </c>
      <c r="C103" s="77">
        <v>1</v>
      </c>
      <c r="D103" s="76">
        <v>145</v>
      </c>
      <c r="E103" s="76" t="s">
        <v>94</v>
      </c>
      <c r="F103" s="80"/>
      <c r="G103" s="81"/>
      <c r="H103" s="80"/>
      <c r="I103" s="81"/>
      <c r="J103" s="76" t="s">
        <v>12</v>
      </c>
      <c r="K103" s="76" t="s">
        <v>13</v>
      </c>
      <c r="L103" s="76" t="s">
        <v>13</v>
      </c>
      <c r="M103" s="55"/>
    </row>
    <row r="104" spans="1:13" x14ac:dyDescent="0.25">
      <c r="A104" s="75" t="s">
        <v>18</v>
      </c>
      <c r="B104" s="76" t="s">
        <v>122</v>
      </c>
      <c r="C104" s="77">
        <v>1</v>
      </c>
      <c r="D104" s="76">
        <v>125</v>
      </c>
      <c r="E104" s="76" t="s">
        <v>96</v>
      </c>
      <c r="F104" s="82"/>
      <c r="G104" s="83"/>
      <c r="H104" s="82"/>
      <c r="I104" s="83"/>
      <c r="J104" s="76" t="s">
        <v>12</v>
      </c>
      <c r="K104" s="76" t="s">
        <v>13</v>
      </c>
      <c r="L104" s="76" t="s">
        <v>13</v>
      </c>
      <c r="M104" s="55"/>
    </row>
    <row r="105" spans="1:13" x14ac:dyDescent="0.25">
      <c r="A105" s="75" t="s">
        <v>18</v>
      </c>
      <c r="B105" s="76" t="s">
        <v>95</v>
      </c>
      <c r="C105" s="77">
        <v>1</v>
      </c>
      <c r="D105" s="76">
        <v>140</v>
      </c>
      <c r="E105" s="76" t="s">
        <v>96</v>
      </c>
      <c r="F105" s="82"/>
      <c r="G105" s="83"/>
      <c r="H105" s="82"/>
      <c r="I105" s="83"/>
      <c r="J105" s="76" t="s">
        <v>12</v>
      </c>
      <c r="K105" s="76" t="s">
        <v>13</v>
      </c>
      <c r="L105" s="76" t="s">
        <v>13</v>
      </c>
      <c r="M105" s="55"/>
    </row>
    <row r="106" spans="1:13" x14ac:dyDescent="0.25">
      <c r="A106" s="75" t="s">
        <v>18</v>
      </c>
      <c r="B106" s="76" t="s">
        <v>97</v>
      </c>
      <c r="C106" s="77">
        <v>1</v>
      </c>
      <c r="D106" s="76">
        <v>100</v>
      </c>
      <c r="E106" s="76" t="s">
        <v>96</v>
      </c>
      <c r="F106" s="82"/>
      <c r="G106" s="83"/>
      <c r="H106" s="82"/>
      <c r="I106" s="83"/>
      <c r="J106" s="76" t="s">
        <v>12</v>
      </c>
      <c r="K106" s="76" t="s">
        <v>13</v>
      </c>
      <c r="L106" s="76" t="s">
        <v>13</v>
      </c>
      <c r="M106" s="55"/>
    </row>
    <row r="107" spans="1:13" x14ac:dyDescent="0.25">
      <c r="A107" s="75" t="s">
        <v>100</v>
      </c>
      <c r="B107" s="76">
        <v>30</v>
      </c>
      <c r="C107" s="77">
        <v>1</v>
      </c>
      <c r="D107" s="76">
        <v>305</v>
      </c>
      <c r="E107" s="76" t="s">
        <v>101</v>
      </c>
      <c r="F107" s="80"/>
      <c r="G107" s="81"/>
      <c r="H107" s="80"/>
      <c r="I107" s="81"/>
      <c r="J107" s="76" t="s">
        <v>12</v>
      </c>
      <c r="K107" s="76" t="s">
        <v>13</v>
      </c>
      <c r="L107" s="76" t="s">
        <v>13</v>
      </c>
      <c r="M107" s="55"/>
    </row>
    <row r="108" spans="1:13" x14ac:dyDescent="0.25">
      <c r="A108" s="75" t="s">
        <v>69</v>
      </c>
      <c r="B108" s="76" t="s">
        <v>98</v>
      </c>
      <c r="C108" s="77">
        <v>1</v>
      </c>
      <c r="D108" s="76">
        <v>110</v>
      </c>
      <c r="E108" s="76" t="s">
        <v>96</v>
      </c>
      <c r="F108" s="82"/>
      <c r="G108" s="83"/>
      <c r="H108" s="82"/>
      <c r="I108" s="83"/>
      <c r="J108" s="76" t="s">
        <v>12</v>
      </c>
      <c r="K108" s="76" t="s">
        <v>13</v>
      </c>
      <c r="L108" s="76" t="s">
        <v>13</v>
      </c>
      <c r="M108" s="55"/>
    </row>
    <row r="109" spans="1:13" x14ac:dyDescent="0.25">
      <c r="A109" s="75" t="s">
        <v>69</v>
      </c>
      <c r="B109" s="76" t="s">
        <v>99</v>
      </c>
      <c r="C109" s="77">
        <v>1</v>
      </c>
      <c r="D109" s="76">
        <v>120</v>
      </c>
      <c r="E109" s="76" t="s">
        <v>96</v>
      </c>
      <c r="F109" s="82"/>
      <c r="G109" s="83"/>
      <c r="H109" s="82"/>
      <c r="I109" s="83"/>
      <c r="J109" s="76" t="s">
        <v>12</v>
      </c>
      <c r="K109" s="76" t="s">
        <v>13</v>
      </c>
      <c r="L109" s="76" t="s">
        <v>13</v>
      </c>
      <c r="M109" s="55"/>
    </row>
    <row r="110" spans="1:13" x14ac:dyDescent="0.25">
      <c r="A110" s="75" t="s">
        <v>69</v>
      </c>
      <c r="B110" s="76" t="s">
        <v>102</v>
      </c>
      <c r="C110" s="77">
        <v>1</v>
      </c>
      <c r="D110" s="76">
        <v>100</v>
      </c>
      <c r="E110" s="76" t="s">
        <v>96</v>
      </c>
      <c r="F110" s="82"/>
      <c r="G110" s="83"/>
      <c r="H110" s="82"/>
      <c r="I110" s="83"/>
      <c r="J110" s="76" t="s">
        <v>12</v>
      </c>
      <c r="K110" s="76" t="s">
        <v>13</v>
      </c>
      <c r="L110" s="76" t="s">
        <v>13</v>
      </c>
      <c r="M110" s="55"/>
    </row>
    <row r="111" spans="1:13" x14ac:dyDescent="0.25">
      <c r="A111" s="75" t="s">
        <v>69</v>
      </c>
      <c r="B111" s="76" t="s">
        <v>103</v>
      </c>
      <c r="C111" s="77">
        <v>1</v>
      </c>
      <c r="D111" s="76">
        <v>95</v>
      </c>
      <c r="E111" s="76" t="s">
        <v>96</v>
      </c>
      <c r="F111" s="82"/>
      <c r="G111" s="83"/>
      <c r="H111" s="82"/>
      <c r="I111" s="83"/>
      <c r="J111" s="76" t="s">
        <v>12</v>
      </c>
      <c r="K111" s="76" t="s">
        <v>13</v>
      </c>
      <c r="L111" s="76" t="s">
        <v>13</v>
      </c>
      <c r="M111" s="55"/>
    </row>
    <row r="112" spans="1:13" x14ac:dyDescent="0.25">
      <c r="A112" s="75" t="s">
        <v>69</v>
      </c>
      <c r="B112" s="76" t="s">
        <v>104</v>
      </c>
      <c r="C112" s="77">
        <v>1</v>
      </c>
      <c r="D112" s="76">
        <v>100</v>
      </c>
      <c r="E112" s="76" t="s">
        <v>96</v>
      </c>
      <c r="F112" s="82"/>
      <c r="G112" s="83"/>
      <c r="H112" s="82"/>
      <c r="I112" s="83"/>
      <c r="J112" s="76" t="s">
        <v>12</v>
      </c>
      <c r="K112" s="76" t="s">
        <v>13</v>
      </c>
      <c r="L112" s="76" t="s">
        <v>13</v>
      </c>
      <c r="M112" s="55"/>
    </row>
    <row r="113" spans="1:13" x14ac:dyDescent="0.25">
      <c r="A113" s="75" t="s">
        <v>69</v>
      </c>
      <c r="B113" s="76" t="s">
        <v>105</v>
      </c>
      <c r="C113" s="77">
        <v>1</v>
      </c>
      <c r="D113" s="76">
        <v>105</v>
      </c>
      <c r="E113" s="76" t="s">
        <v>96</v>
      </c>
      <c r="F113" s="82"/>
      <c r="G113" s="83"/>
      <c r="H113" s="82"/>
      <c r="I113" s="83"/>
      <c r="J113" s="76" t="s">
        <v>12</v>
      </c>
      <c r="K113" s="76" t="s">
        <v>13</v>
      </c>
      <c r="L113" s="76" t="s">
        <v>13</v>
      </c>
      <c r="M113" s="55"/>
    </row>
    <row r="114" spans="1:13" x14ac:dyDescent="0.25">
      <c r="A114" s="75" t="s">
        <v>83</v>
      </c>
      <c r="B114" s="76">
        <v>2084</v>
      </c>
      <c r="C114" s="77">
        <v>1</v>
      </c>
      <c r="D114" s="76">
        <v>50</v>
      </c>
      <c r="E114" s="76" t="s">
        <v>65</v>
      </c>
      <c r="F114" s="78">
        <v>1</v>
      </c>
      <c r="G114" s="79"/>
      <c r="H114" s="82"/>
      <c r="I114" s="83"/>
      <c r="J114" s="76" t="s">
        <v>12</v>
      </c>
      <c r="K114" s="76" t="s">
        <v>13</v>
      </c>
      <c r="L114" s="76" t="s">
        <v>13</v>
      </c>
      <c r="M114" s="55"/>
    </row>
    <row r="115" spans="1:13" x14ac:dyDescent="0.25">
      <c r="A115" s="84" t="s">
        <v>83</v>
      </c>
      <c r="B115" s="85">
        <v>2012</v>
      </c>
      <c r="C115" s="86">
        <v>1</v>
      </c>
      <c r="D115" s="85">
        <v>20</v>
      </c>
      <c r="E115" s="85" t="s">
        <v>65</v>
      </c>
      <c r="F115" s="87">
        <v>1</v>
      </c>
      <c r="G115" s="88"/>
      <c r="H115" s="89"/>
      <c r="I115" s="90"/>
      <c r="J115" s="85" t="s">
        <v>12</v>
      </c>
      <c r="K115" s="85" t="s">
        <v>13</v>
      </c>
      <c r="L115" s="85" t="s">
        <v>13</v>
      </c>
      <c r="M115" s="55"/>
    </row>
    <row r="116" spans="1:13" x14ac:dyDescent="0.25">
      <c r="A116" s="91" t="s">
        <v>106</v>
      </c>
      <c r="B116" s="91">
        <v>2060</v>
      </c>
      <c r="C116" s="92">
        <v>1</v>
      </c>
      <c r="D116" s="91">
        <v>135</v>
      </c>
      <c r="E116" s="91" t="s">
        <v>65</v>
      </c>
      <c r="F116" s="93">
        <v>1</v>
      </c>
      <c r="G116" s="94"/>
      <c r="H116" s="95"/>
      <c r="I116" s="96"/>
      <c r="J116" s="91" t="s">
        <v>12</v>
      </c>
      <c r="K116" s="91" t="s">
        <v>13</v>
      </c>
      <c r="L116" s="91" t="s">
        <v>13</v>
      </c>
      <c r="M116" s="55"/>
    </row>
    <row r="117" spans="1:13" x14ac:dyDescent="0.25">
      <c r="A117" s="91" t="s">
        <v>84</v>
      </c>
      <c r="B117" s="91">
        <v>3012</v>
      </c>
      <c r="C117" s="92">
        <v>1</v>
      </c>
      <c r="D117" s="91">
        <v>25</v>
      </c>
      <c r="E117" s="91" t="s">
        <v>65</v>
      </c>
      <c r="F117" s="93">
        <v>1</v>
      </c>
      <c r="G117" s="94"/>
      <c r="H117" s="95"/>
      <c r="I117" s="96"/>
      <c r="J117" s="91" t="s">
        <v>12</v>
      </c>
      <c r="K117" s="91" t="s">
        <v>13</v>
      </c>
      <c r="L117" s="91" t="s">
        <v>13</v>
      </c>
      <c r="M117" s="55"/>
    </row>
    <row r="118" spans="1:13" x14ac:dyDescent="0.25">
      <c r="A118" s="75" t="s">
        <v>84</v>
      </c>
      <c r="B118" s="76">
        <v>3060</v>
      </c>
      <c r="C118" s="77">
        <v>1</v>
      </c>
      <c r="D118" s="85">
        <v>30</v>
      </c>
      <c r="E118" s="76" t="s">
        <v>77</v>
      </c>
      <c r="F118" s="78">
        <v>1</v>
      </c>
      <c r="G118" s="79"/>
      <c r="H118" s="82"/>
      <c r="I118" s="83"/>
      <c r="J118" s="76" t="s">
        <v>12</v>
      </c>
      <c r="K118" s="76" t="s">
        <v>13</v>
      </c>
      <c r="L118" s="76" t="s">
        <v>13</v>
      </c>
      <c r="M118" s="55"/>
    </row>
    <row r="119" spans="1:13" x14ac:dyDescent="0.25">
      <c r="A119" s="75" t="s">
        <v>83</v>
      </c>
      <c r="B119" s="76">
        <v>2084</v>
      </c>
      <c r="C119" s="77">
        <v>1</v>
      </c>
      <c r="D119" s="76">
        <v>50</v>
      </c>
      <c r="E119" s="76" t="s">
        <v>65</v>
      </c>
      <c r="F119" s="78">
        <v>1</v>
      </c>
      <c r="G119" s="79">
        <f>(D119*C119)*F119</f>
        <v>50</v>
      </c>
      <c r="H119" s="78">
        <v>0</v>
      </c>
      <c r="I119" s="79">
        <f>(D119*C119)*H119</f>
        <v>0</v>
      </c>
      <c r="J119" s="76" t="s">
        <v>12</v>
      </c>
      <c r="K119" s="76" t="s">
        <v>13</v>
      </c>
      <c r="L119" s="76" t="s">
        <v>13</v>
      </c>
      <c r="M119" s="55"/>
    </row>
    <row r="120" spans="1:13" x14ac:dyDescent="0.25">
      <c r="A120" s="75" t="s">
        <v>120</v>
      </c>
      <c r="B120" s="76">
        <v>3018</v>
      </c>
      <c r="C120" s="92">
        <v>1</v>
      </c>
      <c r="D120" s="76">
        <v>150</v>
      </c>
      <c r="E120" s="91" t="s">
        <v>77</v>
      </c>
      <c r="F120" s="93">
        <v>1</v>
      </c>
      <c r="G120" s="94"/>
      <c r="H120" s="78"/>
      <c r="I120" s="79"/>
      <c r="J120" s="76" t="s">
        <v>12</v>
      </c>
      <c r="K120" s="76" t="s">
        <v>13</v>
      </c>
      <c r="L120" s="76" t="s">
        <v>13</v>
      </c>
      <c r="M120" s="55"/>
    </row>
    <row r="121" spans="1:13" x14ac:dyDescent="0.25">
      <c r="A121" s="75" t="s">
        <v>84</v>
      </c>
      <c r="B121" s="76">
        <v>3012</v>
      </c>
      <c r="C121" s="77">
        <v>1</v>
      </c>
      <c r="D121" s="76">
        <v>25</v>
      </c>
      <c r="E121" s="76" t="s">
        <v>77</v>
      </c>
      <c r="F121" s="78">
        <v>1</v>
      </c>
      <c r="G121" s="79">
        <f>(D121*C121)*F121</f>
        <v>25</v>
      </c>
      <c r="H121" s="78">
        <v>0</v>
      </c>
      <c r="I121" s="79">
        <f>(D121*C121)*H121</f>
        <v>0</v>
      </c>
      <c r="J121" s="76" t="s">
        <v>12</v>
      </c>
      <c r="K121" s="76" t="s">
        <v>13</v>
      </c>
      <c r="L121" s="76" t="s">
        <v>13</v>
      </c>
      <c r="M121" s="55"/>
    </row>
    <row r="122" spans="1:13" x14ac:dyDescent="0.25">
      <c r="A122" s="84" t="s">
        <v>84</v>
      </c>
      <c r="B122" s="85">
        <v>3060</v>
      </c>
      <c r="C122" s="86">
        <v>1</v>
      </c>
      <c r="D122" s="85">
        <v>30</v>
      </c>
      <c r="E122" s="85" t="s">
        <v>65</v>
      </c>
      <c r="F122" s="87">
        <v>1</v>
      </c>
      <c r="G122" s="88">
        <f>(D122*C122)*F122</f>
        <v>30</v>
      </c>
      <c r="H122" s="87">
        <v>0</v>
      </c>
      <c r="I122" s="88">
        <f>(D122*C122)*H122</f>
        <v>0</v>
      </c>
      <c r="J122" s="85" t="s">
        <v>12</v>
      </c>
      <c r="K122" s="85" t="s">
        <v>13</v>
      </c>
      <c r="L122" s="85" t="s">
        <v>13</v>
      </c>
      <c r="M122" s="55"/>
    </row>
    <row r="123" spans="1:13" x14ac:dyDescent="0.25">
      <c r="A123" s="91" t="s">
        <v>93</v>
      </c>
      <c r="B123" s="91">
        <v>18</v>
      </c>
      <c r="C123" s="92">
        <v>1</v>
      </c>
      <c r="D123" s="91">
        <v>20</v>
      </c>
      <c r="E123" s="91" t="s">
        <v>77</v>
      </c>
      <c r="F123" s="93">
        <v>1</v>
      </c>
      <c r="G123" s="94">
        <f>(D123*C123)*F123</f>
        <v>20</v>
      </c>
      <c r="H123" s="93">
        <v>0</v>
      </c>
      <c r="I123" s="94">
        <f>(D123*C123)*H123</f>
        <v>0</v>
      </c>
      <c r="J123" s="91" t="s">
        <v>12</v>
      </c>
      <c r="K123" s="91" t="s">
        <v>13</v>
      </c>
      <c r="L123" s="91" t="s">
        <v>13</v>
      </c>
      <c r="M123" s="55"/>
    </row>
  </sheetData>
  <phoneticPr fontId="0" type="noConversion"/>
  <pageMargins left="0.75" right="0.75" top="1" bottom="1" header="0.5" footer="0.5"/>
  <pageSetup scale="80" orientation="portrait" horizontalDpi="1200" verticalDpi="1200" r:id="rId1"/>
  <headerFooter alignWithMargins="0">
    <oddFooter>&amp;L&amp;D  &amp;T&amp;C&amp;F&amp;R&amp;P/&amp;N</oddFooter>
  </headerFooter>
  <rowBreaks count="2" manualBreakCount="2">
    <brk id="41" max="16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  compare</vt:lpstr>
    </vt:vector>
  </TitlesOfParts>
  <Company>NCAR - SCD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jgriffin</dc:creator>
  <cp:lastModifiedBy>Aniket Gupta</cp:lastModifiedBy>
  <cp:lastPrinted>2004-02-10T18:43:00Z</cp:lastPrinted>
  <dcterms:created xsi:type="dcterms:W3CDTF">2002-12-19T21:52:31Z</dcterms:created>
  <dcterms:modified xsi:type="dcterms:W3CDTF">2024-02-03T22:30:19Z</dcterms:modified>
</cp:coreProperties>
</file>