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1DE8016A-C9CF-463F-9B6C-3397D7468004}" xr6:coauthVersionLast="47" xr6:coauthVersionMax="47" xr10:uidLastSave="{00000000-0000-0000-0000-000000000000}"/>
  <bookViews>
    <workbookView xWindow="3348" yWindow="3348" windowWidth="17280" windowHeight="8880"/>
  </bookViews>
  <sheets>
    <sheet name="Perpetual WeightedAverage" sheetId="1" r:id="rId1"/>
    <sheet name="Perpetual FIFO" sheetId="3" r:id="rId2"/>
    <sheet name="Perpetual LIFO" sheetId="2" r:id="rId3"/>
    <sheet name="Comparis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/>
  <c r="D15" i="2"/>
  <c r="D24" i="2"/>
  <c r="B41" i="2"/>
  <c r="D7" i="4" s="1"/>
  <c r="D6" i="2"/>
  <c r="B40" i="2" s="1"/>
  <c r="H30" i="2"/>
  <c r="H31" i="2"/>
  <c r="F32" i="2"/>
  <c r="H32" i="2" s="1"/>
  <c r="I33" i="2" s="1"/>
  <c r="B43" i="2" s="1"/>
  <c r="D9" i="4" s="1"/>
  <c r="H33" i="2"/>
  <c r="D9" i="1"/>
  <c r="F9" i="1"/>
  <c r="D15" i="1"/>
  <c r="F15" i="1"/>
  <c r="F21" i="1" s="1"/>
  <c r="B28" i="1" s="1"/>
  <c r="B7" i="4" s="1"/>
  <c r="D21" i="1"/>
  <c r="D6" i="1"/>
  <c r="B27" i="1"/>
  <c r="B29" i="1" s="1"/>
  <c r="B7" i="1"/>
  <c r="B10" i="1" s="1"/>
  <c r="B13" i="1" s="1"/>
  <c r="B16" i="1" s="1"/>
  <c r="B19" i="1" s="1"/>
  <c r="B22" i="1" s="1"/>
  <c r="B25" i="1" s="1"/>
  <c r="D7" i="1"/>
  <c r="D10" i="1" s="1"/>
  <c r="B6" i="4"/>
  <c r="D9" i="3"/>
  <c r="B37" i="3" s="1"/>
  <c r="C7" i="4" s="1"/>
  <c r="D15" i="3"/>
  <c r="D23" i="3"/>
  <c r="D6" i="3"/>
  <c r="B36" i="3"/>
  <c r="H27" i="3"/>
  <c r="H28" i="3"/>
  <c r="I28" i="3"/>
  <c r="B39" i="3" s="1"/>
  <c r="C9" i="4" s="1"/>
  <c r="C6" i="4"/>
  <c r="K20" i="3"/>
  <c r="M19" i="3"/>
  <c r="M13" i="3"/>
  <c r="M12" i="3"/>
  <c r="M20" i="3"/>
  <c r="C40" i="3" s="1"/>
  <c r="M28" i="3"/>
  <c r="B7" i="3"/>
  <c r="B10" i="3" s="1"/>
  <c r="B13" i="3" s="1"/>
  <c r="B16" i="3" s="1"/>
  <c r="B20" i="3" s="1"/>
  <c r="B24" i="3" s="1"/>
  <c r="B28" i="3" s="1"/>
  <c r="H23" i="3"/>
  <c r="I24" i="3" s="1"/>
  <c r="H24" i="3"/>
  <c r="H20" i="3"/>
  <c r="I20" i="3"/>
  <c r="H15" i="3"/>
  <c r="I16" i="3" s="1"/>
  <c r="H16" i="3"/>
  <c r="H13" i="3"/>
  <c r="I13" i="3"/>
  <c r="H9" i="3"/>
  <c r="H10" i="3"/>
  <c r="I10" i="3"/>
  <c r="H6" i="3"/>
  <c r="I6" i="3"/>
  <c r="M13" i="2"/>
  <c r="M20" i="2"/>
  <c r="M32" i="2"/>
  <c r="C44" i="2"/>
  <c r="H24" i="2"/>
  <c r="H25" i="2"/>
  <c r="F26" i="2"/>
  <c r="H26" i="2"/>
  <c r="I27" i="2" s="1"/>
  <c r="H27" i="2"/>
  <c r="H19" i="2"/>
  <c r="I21" i="2" s="1"/>
  <c r="H20" i="2"/>
  <c r="F21" i="2"/>
  <c r="H21" i="2"/>
  <c r="H15" i="2"/>
  <c r="H16" i="2"/>
  <c r="H17" i="2"/>
  <c r="I17" i="2"/>
  <c r="H12" i="2"/>
  <c r="I13" i="2" s="1"/>
  <c r="H13" i="2"/>
  <c r="H9" i="2"/>
  <c r="H10" i="2"/>
  <c r="I10" i="2" s="1"/>
  <c r="H6" i="2"/>
  <c r="I6" i="2"/>
  <c r="B7" i="2"/>
  <c r="B10" i="2" s="1"/>
  <c r="B13" i="2" s="1"/>
  <c r="B16" i="2" s="1"/>
  <c r="B20" i="2" s="1"/>
  <c r="B25" i="2" s="1"/>
  <c r="B31" i="2" s="1"/>
  <c r="H9" i="1"/>
  <c r="H15" i="1"/>
  <c r="H21" i="1" s="1"/>
  <c r="B8" i="4" l="1"/>
  <c r="D6" i="4"/>
  <c r="B42" i="2"/>
  <c r="B38" i="3"/>
  <c r="E10" i="1"/>
  <c r="C12" i="1" s="1"/>
  <c r="D12" i="1" s="1"/>
  <c r="G12" i="1" s="1"/>
  <c r="E7" i="1"/>
  <c r="B40" i="3" l="1"/>
  <c r="C10" i="4" s="1"/>
  <c r="C8" i="4"/>
  <c r="D16" i="1"/>
  <c r="D8" i="4"/>
  <c r="B44" i="2"/>
  <c r="D10" i="4" s="1"/>
  <c r="E16" i="1" l="1"/>
  <c r="C18" i="1" s="1"/>
  <c r="D18" i="1" s="1"/>
  <c r="G18" i="1" s="1"/>
  <c r="D22" i="1" l="1"/>
  <c r="E22" i="1" s="1"/>
  <c r="C24" i="1" l="1"/>
  <c r="D24" i="1" s="1"/>
  <c r="G24" i="1" s="1"/>
  <c r="B30" i="1"/>
  <c r="B9" i="4" l="1"/>
  <c r="B31" i="1"/>
  <c r="B10" i="4" s="1"/>
</calcChain>
</file>

<file path=xl/sharedStrings.xml><?xml version="1.0" encoding="utf-8"?>
<sst xmlns="http://schemas.openxmlformats.org/spreadsheetml/2006/main" count="136" uniqueCount="41">
  <si>
    <t>Beginning inventory - September 1st</t>
  </si>
  <si>
    <t xml:space="preserve">Purchase </t>
  </si>
  <si>
    <t>Sale</t>
  </si>
  <si>
    <t>Units</t>
  </si>
  <si>
    <t>Cost</t>
  </si>
  <si>
    <t>Unit</t>
  </si>
  <si>
    <t xml:space="preserve">Total </t>
  </si>
  <si>
    <t>Weighted</t>
  </si>
  <si>
    <t>Average</t>
  </si>
  <si>
    <t>Purchase</t>
  </si>
  <si>
    <t xml:space="preserve">      Goods Available</t>
  </si>
  <si>
    <t xml:space="preserve">      Goods Available after Sale</t>
  </si>
  <si>
    <t xml:space="preserve">      Goods Available after Purchase</t>
  </si>
  <si>
    <t>Accumulated</t>
  </si>
  <si>
    <t>CGS</t>
  </si>
  <si>
    <t>Purchases</t>
  </si>
  <si>
    <t>BI +</t>
  </si>
  <si>
    <t>Accum.</t>
  </si>
  <si>
    <t>Pruchases</t>
  </si>
  <si>
    <t>Beginning Inventory</t>
  </si>
  <si>
    <t xml:space="preserve">add: Purchases </t>
  </si>
  <si>
    <t>less: Ending Inventory</t>
  </si>
  <si>
    <t xml:space="preserve">   Cost of Goods Available</t>
  </si>
  <si>
    <t xml:space="preserve">Ending </t>
  </si>
  <si>
    <t>Inventory</t>
  </si>
  <si>
    <t>in Units</t>
  </si>
  <si>
    <t>Price</t>
  </si>
  <si>
    <t xml:space="preserve">Cost </t>
  </si>
  <si>
    <t>of Ending</t>
  </si>
  <si>
    <t xml:space="preserve">Total Cost </t>
  </si>
  <si>
    <t>Sold</t>
  </si>
  <si>
    <t>of Goods</t>
  </si>
  <si>
    <t>Reconciliation</t>
  </si>
  <si>
    <t>Sum - Col. M</t>
  </si>
  <si>
    <t>Calculation</t>
  </si>
  <si>
    <t>Perpetual LIFO</t>
  </si>
  <si>
    <t>Perpetual Weighted Average</t>
  </si>
  <si>
    <t>Perpetual FIFO</t>
  </si>
  <si>
    <t>FIFO</t>
  </si>
  <si>
    <t>LIFO</t>
  </si>
  <si>
    <t>A Summary of Perpetual Cost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</si>
</sst>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5" formatCode="&quot;$&quot;#,##0_);\(&quot;$&quot;#,##0\)"/>
    <numFmt numFmtId="7" formatCode="&quot;$&quot;#,##0.00_);\(&quot;$&quot;#,##0.00\)"/>
    <numFmt numFmtId="164" formatCode="0_);\(0\)"/>
    <numFmt numFmtId="165" formatCode="&quot;$&quot;#,##0.00000_);\(&quot;$&quot;#,##0.00000\)"/>
    <numFmt numFmtId="166" formatCode="&quot;$&quot;#,##0"/>
  </numFmts>
  <fonts count="9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0" xfId="0" applyFont="1"/>
    <xf numFmtId="7" fontId="1" fillId="0" borderId="0" xfId="0" applyNumberFormat="1" applyFont="1"/>
    <xf numFmtId="7" fontId="1" fillId="0" borderId="0" xfId="0" applyNumberFormat="1" applyFont="1" applyAlignment="1">
      <alignment horizontal="center"/>
    </xf>
    <xf numFmtId="7" fontId="1" fillId="0" borderId="1" xfId="0" applyNumberFormat="1" applyFont="1" applyBorder="1" applyAlignment="1">
      <alignment horizontal="center"/>
    </xf>
    <xf numFmtId="7" fontId="1" fillId="0" borderId="2" xfId="0" applyNumberFormat="1" applyFont="1" applyBorder="1" applyAlignment="1">
      <alignment horizontal="center"/>
    </xf>
    <xf numFmtId="7" fontId="1" fillId="0" borderId="0" xfId="0" applyNumberFormat="1" applyFont="1" applyBorder="1" applyAlignment="1">
      <alignment horizontal="center"/>
    </xf>
    <xf numFmtId="5" fontId="1" fillId="0" borderId="0" xfId="0" applyNumberFormat="1" applyFont="1"/>
    <xf numFmtId="5" fontId="1" fillId="0" borderId="0" xfId="0" applyNumberFormat="1" applyFont="1" applyAlignment="1">
      <alignment horizontal="center"/>
    </xf>
    <xf numFmtId="5" fontId="1" fillId="0" borderId="3" xfId="0" applyNumberFormat="1" applyFont="1" applyBorder="1" applyAlignment="1">
      <alignment horizontal="center"/>
    </xf>
    <xf numFmtId="5" fontId="1" fillId="0" borderId="4" xfId="0" applyNumberFormat="1" applyFont="1" applyBorder="1" applyAlignment="1">
      <alignment horizontal="center"/>
    </xf>
    <xf numFmtId="5" fontId="1" fillId="0" borderId="0" xfId="0" applyNumberFormat="1" applyFont="1" applyBorder="1" applyAlignment="1">
      <alignment horizontal="center"/>
    </xf>
    <xf numFmtId="0" fontId="1" fillId="2" borderId="0" xfId="0" applyFont="1" applyFill="1"/>
    <xf numFmtId="7" fontId="1" fillId="2" borderId="0" xfId="0" applyNumberFormat="1" applyFont="1" applyFill="1"/>
    <xf numFmtId="5" fontId="1" fillId="2" borderId="0" xfId="0" applyNumberFormat="1" applyFont="1" applyFill="1"/>
    <xf numFmtId="0" fontId="1" fillId="3" borderId="0" xfId="0" applyFont="1" applyFill="1"/>
    <xf numFmtId="7" fontId="1" fillId="3" borderId="0" xfId="0" applyNumberFormat="1" applyFont="1" applyFill="1"/>
    <xf numFmtId="5" fontId="1" fillId="3" borderId="0" xfId="0" applyNumberFormat="1" applyFont="1" applyFill="1"/>
    <xf numFmtId="0" fontId="1" fillId="4" borderId="0" xfId="0" applyFont="1" applyFill="1"/>
    <xf numFmtId="7" fontId="1" fillId="4" borderId="0" xfId="0" applyNumberFormat="1" applyFont="1" applyFill="1"/>
    <xf numFmtId="5" fontId="1" fillId="4" borderId="0" xfId="0" applyNumberFormat="1" applyFont="1" applyFill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4" borderId="0" xfId="0" applyNumberFormat="1" applyFont="1" applyFill="1"/>
    <xf numFmtId="164" fontId="1" fillId="2" borderId="0" xfId="0" applyNumberFormat="1" applyFont="1" applyFill="1"/>
    <xf numFmtId="164" fontId="1" fillId="3" borderId="0" xfId="0" applyNumberFormat="1" applyFont="1" applyFill="1"/>
    <xf numFmtId="0" fontId="1" fillId="4" borderId="0" xfId="0" applyFont="1" applyFill="1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/>
    <xf numFmtId="7" fontId="1" fillId="0" borderId="0" xfId="0" applyNumberFormat="1" applyFont="1" applyFill="1"/>
    <xf numFmtId="5" fontId="1" fillId="0" borderId="0" xfId="0" applyNumberFormat="1" applyFont="1" applyFill="1"/>
    <xf numFmtId="0" fontId="0" fillId="0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1" fillId="0" borderId="0" xfId="0" applyNumberFormat="1" applyFont="1"/>
    <xf numFmtId="165" fontId="1" fillId="0" borderId="1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1" fillId="4" borderId="0" xfId="0" applyNumberFormat="1" applyFont="1" applyFill="1"/>
    <xf numFmtId="165" fontId="1" fillId="4" borderId="7" xfId="0" applyNumberFormat="1" applyFont="1" applyFill="1" applyBorder="1"/>
    <xf numFmtId="165" fontId="1" fillId="2" borderId="0" xfId="0" applyNumberFormat="1" applyFont="1" applyFill="1"/>
    <xf numFmtId="165" fontId="1" fillId="2" borderId="7" xfId="0" applyNumberFormat="1" applyFont="1" applyFill="1" applyBorder="1"/>
    <xf numFmtId="165" fontId="1" fillId="0" borderId="0" xfId="0" applyNumberFormat="1" applyFont="1" applyFill="1" applyBorder="1"/>
    <xf numFmtId="165" fontId="1" fillId="3" borderId="0" xfId="0" applyNumberFormat="1" applyFont="1" applyFill="1"/>
    <xf numFmtId="165" fontId="1" fillId="0" borderId="0" xfId="0" applyNumberFormat="1" applyFont="1" applyFill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5" borderId="0" xfId="0" applyFont="1" applyFill="1"/>
    <xf numFmtId="5" fontId="1" fillId="5" borderId="0" xfId="0" applyNumberFormat="1" applyFont="1" applyFill="1"/>
    <xf numFmtId="5" fontId="1" fillId="5" borderId="8" xfId="0" applyNumberFormat="1" applyFont="1" applyFill="1" applyBorder="1"/>
    <xf numFmtId="5" fontId="1" fillId="5" borderId="9" xfId="0" applyNumberFormat="1" applyFont="1" applyFill="1" applyBorder="1"/>
    <xf numFmtId="0" fontId="1" fillId="6" borderId="0" xfId="0" applyFont="1" applyFill="1"/>
    <xf numFmtId="0" fontId="1" fillId="6" borderId="1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0" xfId="0" applyFont="1" applyFill="1" applyBorder="1"/>
    <xf numFmtId="166" fontId="1" fillId="6" borderId="10" xfId="0" applyNumberFormat="1" applyFont="1" applyFill="1" applyBorder="1" applyAlignment="1">
      <alignment horizontal="center"/>
    </xf>
    <xf numFmtId="166" fontId="1" fillId="6" borderId="8" xfId="0" applyNumberFormat="1" applyFont="1" applyFill="1" applyBorder="1" applyAlignment="1">
      <alignment horizontal="center"/>
    </xf>
    <xf numFmtId="166" fontId="1" fillId="6" borderId="0" xfId="0" applyNumberFormat="1" applyFont="1" applyFill="1"/>
    <xf numFmtId="0" fontId="1" fillId="6" borderId="7" xfId="0" applyFont="1" applyFill="1" applyBorder="1"/>
    <xf numFmtId="166" fontId="1" fillId="6" borderId="7" xfId="0" applyNumberFormat="1" applyFont="1" applyFill="1" applyBorder="1"/>
    <xf numFmtId="166" fontId="1" fillId="6" borderId="11" xfId="0" applyNumberFormat="1" applyFont="1" applyFill="1" applyBorder="1"/>
    <xf numFmtId="166" fontId="1" fillId="6" borderId="0" xfId="0" applyNumberFormat="1" applyFont="1" applyFill="1" applyBorder="1"/>
    <xf numFmtId="0" fontId="1" fillId="6" borderId="3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0" xfId="0" applyFont="1" applyFill="1"/>
    <xf numFmtId="166" fontId="1" fillId="7" borderId="0" xfId="0" applyNumberFormat="1" applyFont="1" applyFill="1"/>
    <xf numFmtId="0" fontId="1" fillId="7" borderId="3" xfId="0" applyFont="1" applyFill="1" applyBorder="1" applyAlignment="1">
      <alignment horizontal="center"/>
    </xf>
    <xf numFmtId="166" fontId="1" fillId="7" borderId="10" xfId="0" applyNumberFormat="1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166" fontId="1" fillId="7" borderId="8" xfId="0" applyNumberFormat="1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166" fontId="1" fillId="7" borderId="7" xfId="0" applyNumberFormat="1" applyFont="1" applyFill="1" applyBorder="1"/>
    <xf numFmtId="166" fontId="1" fillId="7" borderId="0" xfId="0" applyNumberFormat="1" applyFont="1" applyFill="1" applyBorder="1"/>
    <xf numFmtId="166" fontId="1" fillId="6" borderId="5" xfId="0" applyNumberFormat="1" applyFont="1" applyFill="1" applyBorder="1"/>
    <xf numFmtId="1" fontId="1" fillId="7" borderId="0" xfId="0" applyNumberFormat="1" applyFont="1" applyFill="1"/>
    <xf numFmtId="1" fontId="1" fillId="7" borderId="0" xfId="0" applyNumberFormat="1" applyFont="1" applyFill="1" applyBorder="1"/>
    <xf numFmtId="0" fontId="1" fillId="7" borderId="0" xfId="0" applyFont="1" applyFill="1" applyBorder="1"/>
    <xf numFmtId="0" fontId="0" fillId="7" borderId="0" xfId="0" applyFill="1" applyBorder="1"/>
    <xf numFmtId="0" fontId="2" fillId="0" borderId="0" xfId="0" applyFont="1"/>
    <xf numFmtId="0" fontId="2" fillId="4" borderId="0" xfId="0" applyFont="1" applyFill="1"/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3" fillId="0" borderId="0" xfId="0" applyFont="1"/>
    <xf numFmtId="0" fontId="3" fillId="0" borderId="3" xfId="0" applyFont="1" applyBorder="1"/>
    <xf numFmtId="0" fontId="0" fillId="0" borderId="10" xfId="0" applyBorder="1"/>
    <xf numFmtId="0" fontId="1" fillId="0" borderId="12" xfId="0" applyFont="1" applyBorder="1" applyAlignment="1">
      <alignment horizontal="right"/>
    </xf>
    <xf numFmtId="0" fontId="0" fillId="0" borderId="0" xfId="0" applyBorder="1"/>
    <xf numFmtId="0" fontId="2" fillId="5" borderId="12" xfId="0" applyFont="1" applyFill="1" applyBorder="1"/>
    <xf numFmtId="5" fontId="1" fillId="5" borderId="0" xfId="0" applyNumberFormat="1" applyFont="1" applyFill="1" applyBorder="1"/>
    <xf numFmtId="7" fontId="1" fillId="0" borderId="0" xfId="0" applyNumberFormat="1" applyFont="1" applyBorder="1"/>
    <xf numFmtId="7" fontId="1" fillId="8" borderId="0" xfId="0" applyNumberFormat="1" applyFont="1" applyFill="1" applyBorder="1" applyAlignment="1">
      <alignment horizontal="center"/>
    </xf>
    <xf numFmtId="7" fontId="1" fillId="8" borderId="0" xfId="0" applyNumberFormat="1" applyFont="1" applyFill="1" applyBorder="1"/>
    <xf numFmtId="0" fontId="3" fillId="0" borderId="12" xfId="0" applyFont="1" applyBorder="1"/>
    <xf numFmtId="0" fontId="3" fillId="0" borderId="4" xfId="0" applyFont="1" applyBorder="1"/>
    <xf numFmtId="0" fontId="0" fillId="0" borderId="8" xfId="0" applyBorder="1"/>
    <xf numFmtId="5" fontId="1" fillId="0" borderId="0" xfId="0" applyNumberFormat="1" applyFont="1" applyBorder="1"/>
    <xf numFmtId="5" fontId="1" fillId="0" borderId="0" xfId="0" applyNumberFormat="1" applyFont="1" applyFill="1" applyBorder="1" applyAlignment="1">
      <alignment horizontal="center"/>
    </xf>
    <xf numFmtId="5" fontId="1" fillId="0" borderId="0" xfId="0" applyNumberFormat="1" applyFont="1" applyFill="1" applyBorder="1"/>
    <xf numFmtId="0" fontId="0" fillId="0" borderId="0" xfId="0" applyFill="1" applyBorder="1"/>
    <xf numFmtId="166" fontId="1" fillId="0" borderId="0" xfId="0" applyNumberFormat="1" applyFont="1" applyFill="1" applyBorder="1"/>
    <xf numFmtId="1" fontId="1" fillId="7" borderId="13" xfId="0" applyNumberFormat="1" applyFont="1" applyFill="1" applyBorder="1" applyAlignment="1">
      <alignment horizontal="center"/>
    </xf>
    <xf numFmtId="1" fontId="1" fillId="7" borderId="14" xfId="0" applyNumberFormat="1" applyFont="1" applyFill="1" applyBorder="1" applyAlignment="1">
      <alignment horizontal="center"/>
    </xf>
    <xf numFmtId="1" fontId="1" fillId="7" borderId="15" xfId="0" applyNumberFormat="1" applyFont="1" applyFill="1" applyBorder="1" applyAlignment="1">
      <alignment horizontal="center"/>
    </xf>
    <xf numFmtId="1" fontId="1" fillId="7" borderId="16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5" fontId="1" fillId="0" borderId="10" xfId="0" applyNumberFormat="1" applyFont="1" applyBorder="1"/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/>
    <xf numFmtId="0" fontId="4" fillId="4" borderId="0" xfId="0" applyFont="1" applyFill="1" applyAlignment="1">
      <alignment horizontal="center"/>
    </xf>
    <xf numFmtId="166" fontId="1" fillId="0" borderId="0" xfId="0" applyNumberFormat="1" applyFont="1" applyFill="1"/>
    <xf numFmtId="1" fontId="1" fillId="0" borderId="0" xfId="0" applyNumberFormat="1" applyFont="1" applyFill="1" applyBorder="1"/>
    <xf numFmtId="1" fontId="1" fillId="0" borderId="0" xfId="0" applyNumberFormat="1" applyFont="1" applyFill="1"/>
    <xf numFmtId="0" fontId="3" fillId="0" borderId="0" xfId="0" applyFont="1" applyFill="1"/>
    <xf numFmtId="5" fontId="1" fillId="0" borderId="1" xfId="0" applyNumberFormat="1" applyFont="1" applyBorder="1" applyAlignment="1">
      <alignment horizontal="center"/>
    </xf>
    <xf numFmtId="5" fontId="1" fillId="0" borderId="2" xfId="0" applyNumberFormat="1" applyFont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166" fontId="1" fillId="6" borderId="17" xfId="0" applyNumberFormat="1" applyFont="1" applyFill="1" applyBorder="1"/>
    <xf numFmtId="166" fontId="1" fillId="6" borderId="18" xfId="0" applyNumberFormat="1" applyFont="1" applyFill="1" applyBorder="1"/>
    <xf numFmtId="0" fontId="5" fillId="0" borderId="0" xfId="0" applyFont="1"/>
    <xf numFmtId="0" fontId="6" fillId="0" borderId="0" xfId="0" applyFont="1"/>
    <xf numFmtId="0" fontId="7" fillId="5" borderId="12" xfId="0" applyFont="1" applyFill="1" applyBorder="1"/>
    <xf numFmtId="5" fontId="7" fillId="5" borderId="0" xfId="0" applyNumberFormat="1" applyFont="1" applyFill="1" applyBorder="1"/>
    <xf numFmtId="5" fontId="7" fillId="5" borderId="8" xfId="0" applyNumberFormat="1" applyFont="1" applyFill="1" applyBorder="1"/>
    <xf numFmtId="5" fontId="7" fillId="5" borderId="9" xfId="0" applyNumberFormat="1" applyFont="1" applyFill="1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5" fillId="8" borderId="0" xfId="0" applyFont="1" applyFill="1"/>
    <xf numFmtId="0" fontId="8" fillId="8" borderId="0" xfId="0" applyFont="1" applyFill="1" applyAlignment="1">
      <alignment horizontal="center"/>
    </xf>
    <xf numFmtId="0" fontId="7" fillId="8" borderId="0" xfId="0" applyFont="1" applyFill="1" applyBorder="1"/>
    <xf numFmtId="0" fontId="6" fillId="8" borderId="0" xfId="0" applyFont="1" applyFill="1" applyBorder="1"/>
    <xf numFmtId="0" fontId="0" fillId="8" borderId="0" xfId="0" applyFill="1"/>
    <xf numFmtId="0" fontId="5" fillId="9" borderId="0" xfId="0" applyFont="1" applyFill="1"/>
    <xf numFmtId="0" fontId="0" fillId="9" borderId="0" xfId="0" applyFill="1"/>
    <xf numFmtId="0" fontId="7" fillId="0" borderId="0" xfId="0" applyFont="1" applyFill="1" applyBorder="1"/>
    <xf numFmtId="5" fontId="7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12</xdr:row>
      <xdr:rowOff>99060</xdr:rowOff>
    </xdr:from>
    <xdr:to>
      <xdr:col>4</xdr:col>
      <xdr:colOff>441960</xdr:colOff>
      <xdr:row>36</xdr:row>
      <xdr:rowOff>167640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65A4CF4B-5639-38AC-E449-CAAC916D9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00"/>
          <a:ext cx="7048500" cy="475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="50" workbookViewId="0">
      <selection activeCell="A2" sqref="A2"/>
    </sheetView>
  </sheetViews>
  <sheetFormatPr defaultRowHeight="13.2" x14ac:dyDescent="0.25"/>
  <cols>
    <col min="1" max="1" width="35" style="1" customWidth="1"/>
    <col min="2" max="2" width="13" style="21" customWidth="1"/>
    <col min="3" max="3" width="12.44140625" style="2" customWidth="1"/>
    <col min="4" max="4" width="13.88671875" style="7" customWidth="1"/>
    <col min="5" max="5" width="17" style="36" customWidth="1"/>
    <col min="6" max="6" width="14.5546875" style="1" bestFit="1" customWidth="1"/>
    <col min="7" max="7" width="18.44140625" style="1" customWidth="1"/>
    <col min="8" max="8" width="17.5546875" style="1" customWidth="1"/>
    <col min="9" max="9" width="9.109375" style="1" customWidth="1"/>
  </cols>
  <sheetData>
    <row r="1" spans="1:9" ht="13.8" thickBot="1" x14ac:dyDescent="0.3"/>
    <row r="2" spans="1:9" ht="13.8" thickBot="1" x14ac:dyDescent="0.3">
      <c r="A2" s="28" t="s">
        <v>36</v>
      </c>
      <c r="B2" s="22"/>
      <c r="C2" s="3"/>
      <c r="D2" s="8"/>
      <c r="E2" s="37" t="s">
        <v>4</v>
      </c>
      <c r="H2" s="34" t="s">
        <v>16</v>
      </c>
    </row>
    <row r="3" spans="1:9" ht="13.8" thickBot="1" x14ac:dyDescent="0.3">
      <c r="B3" s="22"/>
      <c r="C3" s="4" t="s">
        <v>5</v>
      </c>
      <c r="D3" s="9" t="s">
        <v>6</v>
      </c>
      <c r="E3" s="38" t="s">
        <v>7</v>
      </c>
      <c r="F3" s="34" t="s">
        <v>13</v>
      </c>
      <c r="G3" s="48" t="s">
        <v>13</v>
      </c>
      <c r="H3" s="50" t="s">
        <v>17</v>
      </c>
    </row>
    <row r="4" spans="1:9" ht="13.8" thickBot="1" x14ac:dyDescent="0.3">
      <c r="B4" s="23" t="s">
        <v>3</v>
      </c>
      <c r="C4" s="5" t="s">
        <v>4</v>
      </c>
      <c r="D4" s="10" t="s">
        <v>4</v>
      </c>
      <c r="E4" s="39" t="s">
        <v>8</v>
      </c>
      <c r="F4" s="35" t="s">
        <v>15</v>
      </c>
      <c r="G4" s="49" t="s">
        <v>14</v>
      </c>
      <c r="H4" s="35" t="s">
        <v>18</v>
      </c>
    </row>
    <row r="5" spans="1:9" x14ac:dyDescent="0.25">
      <c r="B5" s="24"/>
      <c r="C5" s="6"/>
      <c r="D5" s="11"/>
      <c r="E5" s="40"/>
    </row>
    <row r="6" spans="1:9" x14ac:dyDescent="0.25">
      <c r="A6" s="18" t="s">
        <v>0</v>
      </c>
      <c r="B6" s="25">
        <v>50</v>
      </c>
      <c r="C6" s="19">
        <v>100</v>
      </c>
      <c r="D6" s="20">
        <f>B6*C6</f>
        <v>5000</v>
      </c>
      <c r="E6" s="41"/>
    </row>
    <row r="7" spans="1:9" x14ac:dyDescent="0.25">
      <c r="A7" s="18" t="s">
        <v>10</v>
      </c>
      <c r="B7" s="25">
        <f>B6</f>
        <v>50</v>
      </c>
      <c r="C7" s="19"/>
      <c r="D7" s="20">
        <f>D6</f>
        <v>5000</v>
      </c>
      <c r="E7" s="42">
        <f>D7/B7</f>
        <v>100</v>
      </c>
    </row>
    <row r="9" spans="1:9" x14ac:dyDescent="0.25">
      <c r="A9" s="12" t="s">
        <v>1</v>
      </c>
      <c r="B9" s="26">
        <v>100</v>
      </c>
      <c r="C9" s="13">
        <v>105</v>
      </c>
      <c r="D9" s="14">
        <f>B9*C9</f>
        <v>10500</v>
      </c>
      <c r="E9" s="43"/>
      <c r="F9" s="7">
        <f>D9</f>
        <v>10500</v>
      </c>
      <c r="H9" s="7">
        <f>F9+D6</f>
        <v>15500</v>
      </c>
    </row>
    <row r="10" spans="1:9" x14ac:dyDescent="0.25">
      <c r="A10" s="12" t="s">
        <v>12</v>
      </c>
      <c r="B10" s="26">
        <f>B7+B9</f>
        <v>150</v>
      </c>
      <c r="C10" s="13"/>
      <c r="D10" s="14">
        <f>D7+D9</f>
        <v>15500</v>
      </c>
      <c r="E10" s="44">
        <f>D10/B10</f>
        <v>103.33333333333333</v>
      </c>
    </row>
    <row r="11" spans="1:9" s="33" customFormat="1" x14ac:dyDescent="0.25">
      <c r="A11" s="29"/>
      <c r="B11" s="30"/>
      <c r="C11" s="31"/>
      <c r="D11" s="32"/>
      <c r="E11" s="45"/>
      <c r="F11" s="29"/>
      <c r="G11" s="29"/>
      <c r="H11" s="29"/>
      <c r="I11" s="29"/>
    </row>
    <row r="12" spans="1:9" x14ac:dyDescent="0.25">
      <c r="A12" s="15" t="s">
        <v>2</v>
      </c>
      <c r="B12" s="27">
        <v>-75</v>
      </c>
      <c r="C12" s="16">
        <f>E10</f>
        <v>103.33333333333333</v>
      </c>
      <c r="D12" s="17">
        <f>B12*C12</f>
        <v>-7750</v>
      </c>
      <c r="E12" s="46"/>
      <c r="G12" s="7">
        <f>D12</f>
        <v>-7750</v>
      </c>
    </row>
    <row r="13" spans="1:9" x14ac:dyDescent="0.25">
      <c r="A13" s="15" t="s">
        <v>11</v>
      </c>
      <c r="B13" s="27">
        <f>B10+B12</f>
        <v>75</v>
      </c>
      <c r="C13" s="16"/>
      <c r="D13" s="17"/>
      <c r="E13" s="46"/>
    </row>
    <row r="14" spans="1:9" s="33" customFormat="1" x14ac:dyDescent="0.25">
      <c r="A14" s="29"/>
      <c r="B14" s="30"/>
      <c r="C14" s="31"/>
      <c r="D14" s="32"/>
      <c r="E14" s="47"/>
      <c r="F14" s="29"/>
      <c r="G14" s="29"/>
      <c r="H14" s="29"/>
      <c r="I14" s="29"/>
    </row>
    <row r="15" spans="1:9" x14ac:dyDescent="0.25">
      <c r="A15" s="12" t="s">
        <v>1</v>
      </c>
      <c r="B15" s="26">
        <v>200</v>
      </c>
      <c r="C15" s="13">
        <v>110</v>
      </c>
      <c r="D15" s="14">
        <f>B15*C15</f>
        <v>22000</v>
      </c>
      <c r="E15" s="43"/>
      <c r="F15" s="7">
        <f>F9+D15</f>
        <v>32500</v>
      </c>
      <c r="H15" s="7">
        <f>H9+D15</f>
        <v>37500</v>
      </c>
    </row>
    <row r="16" spans="1:9" x14ac:dyDescent="0.25">
      <c r="A16" s="12" t="s">
        <v>12</v>
      </c>
      <c r="B16" s="26">
        <f>SUM(B13:B15)</f>
        <v>275</v>
      </c>
      <c r="C16" s="13"/>
      <c r="D16" s="14">
        <f>SUM(D10:D15)</f>
        <v>29750</v>
      </c>
      <c r="E16" s="44">
        <f>D16/B16</f>
        <v>108.18181818181819</v>
      </c>
    </row>
    <row r="17" spans="1:9" s="33" customFormat="1" x14ac:dyDescent="0.25">
      <c r="A17" s="29"/>
      <c r="B17" s="30"/>
      <c r="C17" s="31"/>
      <c r="D17" s="32"/>
      <c r="E17" s="45"/>
      <c r="F17" s="29"/>
      <c r="G17" s="29"/>
      <c r="H17" s="29"/>
      <c r="I17" s="29"/>
    </row>
    <row r="18" spans="1:9" x14ac:dyDescent="0.25">
      <c r="A18" s="15" t="s">
        <v>2</v>
      </c>
      <c r="B18" s="27">
        <v>-155</v>
      </c>
      <c r="C18" s="16">
        <f>E16</f>
        <v>108.18181818181819</v>
      </c>
      <c r="D18" s="17">
        <f>B18*C18</f>
        <v>-16768.18181818182</v>
      </c>
      <c r="E18" s="46"/>
      <c r="G18" s="2">
        <f>G12+D18</f>
        <v>-24518.18181818182</v>
      </c>
    </row>
    <row r="19" spans="1:9" x14ac:dyDescent="0.25">
      <c r="A19" s="15" t="s">
        <v>11</v>
      </c>
      <c r="B19" s="27">
        <f>SUM(B16:B18)</f>
        <v>120</v>
      </c>
      <c r="C19" s="16"/>
      <c r="D19" s="17"/>
      <c r="E19" s="46"/>
    </row>
    <row r="20" spans="1:9" s="33" customFormat="1" x14ac:dyDescent="0.25">
      <c r="A20" s="29"/>
      <c r="B20" s="30"/>
      <c r="C20" s="31"/>
      <c r="D20" s="32"/>
      <c r="E20" s="47"/>
      <c r="F20" s="29"/>
      <c r="G20" s="29"/>
      <c r="H20" s="29"/>
      <c r="I20" s="29"/>
    </row>
    <row r="21" spans="1:9" x14ac:dyDescent="0.25">
      <c r="A21" s="12" t="s">
        <v>9</v>
      </c>
      <c r="B21" s="26">
        <v>100</v>
      </c>
      <c r="C21" s="13">
        <v>115</v>
      </c>
      <c r="D21" s="14">
        <f>B21*C21</f>
        <v>11500</v>
      </c>
      <c r="E21" s="43"/>
      <c r="F21" s="7">
        <f>F15+D21</f>
        <v>44000</v>
      </c>
      <c r="H21" s="7">
        <f>H15+D21</f>
        <v>49000</v>
      </c>
    </row>
    <row r="22" spans="1:9" x14ac:dyDescent="0.25">
      <c r="A22" s="12" t="s">
        <v>12</v>
      </c>
      <c r="B22" s="26">
        <f>SUM(B19:B21)</f>
        <v>220</v>
      </c>
      <c r="C22" s="13"/>
      <c r="D22" s="14">
        <f>SUM(D16:D21)</f>
        <v>24481.81818181818</v>
      </c>
      <c r="E22" s="44">
        <f>D22/B22</f>
        <v>111.28099173553719</v>
      </c>
    </row>
    <row r="23" spans="1:9" s="33" customFormat="1" x14ac:dyDescent="0.25">
      <c r="A23" s="29"/>
      <c r="B23" s="30"/>
      <c r="C23" s="31"/>
      <c r="D23" s="32"/>
      <c r="E23" s="45"/>
      <c r="F23" s="29"/>
      <c r="G23" s="29"/>
      <c r="H23" s="29"/>
      <c r="I23" s="29"/>
    </row>
    <row r="24" spans="1:9" x14ac:dyDescent="0.25">
      <c r="A24" s="15" t="s">
        <v>2</v>
      </c>
      <c r="B24" s="27">
        <v>-60</v>
      </c>
      <c r="C24" s="16">
        <f>E22</f>
        <v>111.28099173553719</v>
      </c>
      <c r="D24" s="17">
        <f>B24*C24</f>
        <v>-6676.8595041322315</v>
      </c>
      <c r="E24" s="46"/>
      <c r="G24" s="2">
        <f>G18+D24</f>
        <v>-31195.041322314049</v>
      </c>
    </row>
    <row r="25" spans="1:9" x14ac:dyDescent="0.25">
      <c r="A25" s="15" t="s">
        <v>11</v>
      </c>
      <c r="B25" s="27">
        <f>SUM(B22:B24)</f>
        <v>160</v>
      </c>
      <c r="C25" s="16"/>
      <c r="D25" s="17"/>
      <c r="E25" s="46"/>
    </row>
    <row r="27" spans="1:9" x14ac:dyDescent="0.25">
      <c r="A27" s="51" t="s">
        <v>19</v>
      </c>
      <c r="B27" s="52">
        <f>D6</f>
        <v>5000</v>
      </c>
    </row>
    <row r="28" spans="1:9" ht="13.8" thickBot="1" x14ac:dyDescent="0.3">
      <c r="A28" s="51" t="s">
        <v>20</v>
      </c>
      <c r="B28" s="53">
        <f>F21</f>
        <v>44000</v>
      </c>
    </row>
    <row r="29" spans="1:9" x14ac:dyDescent="0.25">
      <c r="A29" s="51" t="s">
        <v>22</v>
      </c>
      <c r="B29" s="52">
        <f>SUM(B27:B28)</f>
        <v>49000</v>
      </c>
    </row>
    <row r="30" spans="1:9" ht="13.8" thickBot="1" x14ac:dyDescent="0.3">
      <c r="A30" s="51" t="s">
        <v>21</v>
      </c>
      <c r="B30" s="53">
        <f>-B25*E22</f>
        <v>-17804.958677685951</v>
      </c>
    </row>
    <row r="31" spans="1:9" ht="13.8" thickBot="1" x14ac:dyDescent="0.3">
      <c r="A31" s="51" t="s">
        <v>14</v>
      </c>
      <c r="B31" s="54">
        <f>B29+B30</f>
        <v>31195.041322314049</v>
      </c>
    </row>
    <row r="32" spans="1:9" ht="13.8" thickTop="1" x14ac:dyDescent="0.25"/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zoomScale="50" workbookViewId="0">
      <selection activeCell="A2" sqref="A2"/>
    </sheetView>
  </sheetViews>
  <sheetFormatPr defaultRowHeight="13.2" x14ac:dyDescent="0.25"/>
  <cols>
    <col min="1" max="1" width="37.33203125" bestFit="1" customWidth="1"/>
    <col min="2" max="2" width="12.44140625" customWidth="1"/>
    <col min="3" max="3" width="17.33203125" customWidth="1"/>
    <col min="4" max="4" width="11.33203125" bestFit="1" customWidth="1"/>
    <col min="5" max="5" width="3.6640625" customWidth="1"/>
    <col min="8" max="8" width="12.109375" bestFit="1" customWidth="1"/>
    <col min="9" max="9" width="13.6640625" bestFit="1" customWidth="1"/>
    <col min="10" max="10" width="3.5546875" customWidth="1"/>
    <col min="13" max="13" width="10.88671875" customWidth="1"/>
  </cols>
  <sheetData>
    <row r="1" spans="1:13" ht="13.8" thickBot="1" x14ac:dyDescent="0.3">
      <c r="A1" s="84"/>
      <c r="B1" s="21"/>
      <c r="C1" s="2"/>
      <c r="D1" s="7"/>
      <c r="E1" s="102"/>
      <c r="F1" s="55"/>
      <c r="G1" s="62"/>
      <c r="H1" s="55"/>
      <c r="I1" s="55"/>
      <c r="J1" s="111"/>
      <c r="K1" s="80"/>
      <c r="L1" s="71"/>
      <c r="M1" s="70"/>
    </row>
    <row r="2" spans="1:13" ht="16.2" thickBot="1" x14ac:dyDescent="0.35">
      <c r="A2" s="118" t="s">
        <v>37</v>
      </c>
      <c r="B2" s="22"/>
      <c r="C2" s="3"/>
      <c r="D2" s="8"/>
      <c r="E2" s="11"/>
      <c r="F2" s="114" t="s">
        <v>23</v>
      </c>
      <c r="G2" s="62"/>
      <c r="H2" s="67" t="s">
        <v>27</v>
      </c>
      <c r="I2" s="56" t="s">
        <v>29</v>
      </c>
      <c r="J2" s="112"/>
      <c r="K2" s="107"/>
      <c r="L2" s="71"/>
      <c r="M2" s="125" t="s">
        <v>27</v>
      </c>
    </row>
    <row r="3" spans="1:13" ht="13.8" thickBot="1" x14ac:dyDescent="0.3">
      <c r="A3" s="84"/>
      <c r="B3" s="22"/>
      <c r="C3" s="4" t="s">
        <v>5</v>
      </c>
      <c r="D3" s="123" t="s">
        <v>6</v>
      </c>
      <c r="E3" s="11"/>
      <c r="F3" s="115" t="s">
        <v>24</v>
      </c>
      <c r="G3" s="60" t="s">
        <v>5</v>
      </c>
      <c r="H3" s="68" t="s">
        <v>28</v>
      </c>
      <c r="I3" s="57" t="s">
        <v>28</v>
      </c>
      <c r="J3" s="112"/>
      <c r="K3" s="108" t="s">
        <v>3</v>
      </c>
      <c r="L3" s="73" t="s">
        <v>5</v>
      </c>
      <c r="M3" s="126" t="s">
        <v>31</v>
      </c>
    </row>
    <row r="4" spans="1:13" ht="13.8" thickBot="1" x14ac:dyDescent="0.3">
      <c r="A4" s="84"/>
      <c r="B4" s="23" t="s">
        <v>3</v>
      </c>
      <c r="C4" s="5" t="s">
        <v>4</v>
      </c>
      <c r="D4" s="124" t="s">
        <v>4</v>
      </c>
      <c r="E4" s="11"/>
      <c r="F4" s="116" t="s">
        <v>25</v>
      </c>
      <c r="G4" s="61" t="s">
        <v>26</v>
      </c>
      <c r="H4" s="69" t="s">
        <v>24</v>
      </c>
      <c r="I4" s="58" t="s">
        <v>24</v>
      </c>
      <c r="J4" s="112"/>
      <c r="K4" s="109" t="s">
        <v>30</v>
      </c>
      <c r="L4" s="75" t="s">
        <v>26</v>
      </c>
      <c r="M4" s="127" t="s">
        <v>30</v>
      </c>
    </row>
    <row r="5" spans="1:13" ht="13.8" thickBot="1" x14ac:dyDescent="0.3">
      <c r="A5" s="84"/>
      <c r="B5" s="24"/>
      <c r="C5" s="6"/>
      <c r="D5" s="11"/>
      <c r="E5" s="103"/>
      <c r="F5" s="59"/>
      <c r="G5" s="62"/>
      <c r="H5" s="55"/>
      <c r="I5" s="55"/>
      <c r="J5" s="111"/>
      <c r="K5" s="121"/>
      <c r="L5" s="119"/>
      <c r="M5" s="29"/>
    </row>
    <row r="6" spans="1:13" ht="13.8" thickBot="1" x14ac:dyDescent="0.3">
      <c r="A6" s="85" t="s">
        <v>0</v>
      </c>
      <c r="B6" s="25">
        <v>50</v>
      </c>
      <c r="C6" s="19">
        <v>100</v>
      </c>
      <c r="D6" s="20">
        <f>B6*C6</f>
        <v>5000</v>
      </c>
      <c r="E6" s="104"/>
      <c r="F6" s="117">
        <v>50</v>
      </c>
      <c r="G6" s="64">
        <v>100</v>
      </c>
      <c r="H6" s="65">
        <f>F6*G6</f>
        <v>5000</v>
      </c>
      <c r="I6" s="79">
        <f>H6</f>
        <v>5000</v>
      </c>
      <c r="J6" s="106"/>
      <c r="K6" s="120"/>
      <c r="L6" s="106"/>
      <c r="M6" s="106"/>
    </row>
    <row r="7" spans="1:13" x14ac:dyDescent="0.25">
      <c r="A7" s="85" t="s">
        <v>10</v>
      </c>
      <c r="B7" s="25">
        <f>B6</f>
        <v>50</v>
      </c>
      <c r="C7" s="19"/>
      <c r="D7" s="20"/>
      <c r="E7" s="104"/>
      <c r="F7" s="55"/>
      <c r="G7" s="62"/>
      <c r="H7" s="55"/>
      <c r="I7" s="55"/>
      <c r="J7" s="111"/>
      <c r="K7" s="120"/>
      <c r="L7" s="106"/>
      <c r="M7" s="111"/>
    </row>
    <row r="8" spans="1:13" x14ac:dyDescent="0.25">
      <c r="A8" s="84"/>
      <c r="B8" s="21"/>
      <c r="C8" s="2"/>
      <c r="D8" s="7"/>
      <c r="E8" s="104"/>
      <c r="F8" s="29"/>
      <c r="G8" s="119"/>
      <c r="H8" s="29"/>
      <c r="I8" s="29"/>
      <c r="J8" s="111"/>
      <c r="K8" s="120"/>
      <c r="L8" s="106"/>
      <c r="M8" s="111"/>
    </row>
    <row r="9" spans="1:13" ht="13.8" thickBot="1" x14ac:dyDescent="0.3">
      <c r="A9" s="86" t="s">
        <v>1</v>
      </c>
      <c r="B9" s="26">
        <v>100</v>
      </c>
      <c r="C9" s="13">
        <v>105</v>
      </c>
      <c r="D9" s="14">
        <f>B9*C9</f>
        <v>10500</v>
      </c>
      <c r="E9" s="104"/>
      <c r="F9" s="117">
        <v>50</v>
      </c>
      <c r="G9" s="64">
        <v>100</v>
      </c>
      <c r="H9" s="64">
        <f>F9*G9</f>
        <v>5000</v>
      </c>
      <c r="I9" s="55"/>
      <c r="J9" s="111"/>
      <c r="K9" s="120"/>
      <c r="L9" s="106"/>
      <c r="M9" s="111"/>
    </row>
    <row r="10" spans="1:13" ht="13.8" thickBot="1" x14ac:dyDescent="0.3">
      <c r="A10" s="86" t="s">
        <v>12</v>
      </c>
      <c r="B10" s="26">
        <f>B7+B9</f>
        <v>150</v>
      </c>
      <c r="C10" s="13"/>
      <c r="D10" s="14"/>
      <c r="E10" s="104"/>
      <c r="F10" s="117">
        <v>100</v>
      </c>
      <c r="G10" s="64">
        <v>105</v>
      </c>
      <c r="H10" s="65">
        <f>F10*G10</f>
        <v>10500</v>
      </c>
      <c r="I10" s="79">
        <f>SUM(H9:H10)</f>
        <v>15500</v>
      </c>
      <c r="J10" s="106"/>
      <c r="K10" s="120"/>
      <c r="L10" s="106"/>
      <c r="M10" s="111"/>
    </row>
    <row r="11" spans="1:13" x14ac:dyDescent="0.25">
      <c r="A11" s="87"/>
      <c r="B11" s="30"/>
      <c r="C11" s="31"/>
      <c r="D11" s="32"/>
      <c r="E11" s="104"/>
      <c r="F11" s="29"/>
      <c r="G11" s="119"/>
      <c r="H11" s="29"/>
      <c r="I11" s="29"/>
      <c r="J11" s="111"/>
      <c r="K11" s="120"/>
      <c r="L11" s="106"/>
      <c r="M11" s="111"/>
    </row>
    <row r="12" spans="1:13" ht="13.8" thickBot="1" x14ac:dyDescent="0.3">
      <c r="A12" s="88" t="s">
        <v>2</v>
      </c>
      <c r="B12" s="27">
        <v>-75</v>
      </c>
      <c r="C12" s="16"/>
      <c r="D12" s="17"/>
      <c r="E12" s="104"/>
      <c r="F12" s="59"/>
      <c r="G12" s="66"/>
      <c r="H12" s="66"/>
      <c r="I12" s="55"/>
      <c r="J12" s="111"/>
      <c r="K12" s="110">
        <v>50</v>
      </c>
      <c r="L12" s="77">
        <v>100</v>
      </c>
      <c r="M12" s="77">
        <f>K12*L12</f>
        <v>5000</v>
      </c>
    </row>
    <row r="13" spans="1:13" ht="13.8" thickBot="1" x14ac:dyDescent="0.3">
      <c r="A13" s="88" t="s">
        <v>11</v>
      </c>
      <c r="B13" s="27">
        <f>B10+B12</f>
        <v>75</v>
      </c>
      <c r="C13" s="16"/>
      <c r="D13" s="17"/>
      <c r="E13" s="104"/>
      <c r="F13" s="63">
        <v>75</v>
      </c>
      <c r="G13" s="64">
        <v>105</v>
      </c>
      <c r="H13" s="64">
        <f>F13*G13</f>
        <v>7875</v>
      </c>
      <c r="I13" s="128">
        <f>SUM(H12:H13)</f>
        <v>7875</v>
      </c>
      <c r="J13" s="106"/>
      <c r="K13" s="110">
        <v>25</v>
      </c>
      <c r="L13" s="77">
        <v>105</v>
      </c>
      <c r="M13" s="77">
        <f>K13*L13</f>
        <v>2625</v>
      </c>
    </row>
    <row r="14" spans="1:13" x14ac:dyDescent="0.25">
      <c r="A14" s="87"/>
      <c r="B14" s="30"/>
      <c r="C14" s="31"/>
      <c r="D14" s="32"/>
      <c r="E14" s="104"/>
      <c r="F14" s="29"/>
      <c r="G14" s="119"/>
      <c r="H14" s="29"/>
      <c r="I14" s="29"/>
      <c r="J14" s="111"/>
      <c r="K14" s="120"/>
      <c r="L14" s="106"/>
      <c r="M14" s="111"/>
    </row>
    <row r="15" spans="1:13" ht="13.8" thickBot="1" x14ac:dyDescent="0.3">
      <c r="A15" s="86" t="s">
        <v>1</v>
      </c>
      <c r="B15" s="26">
        <v>200</v>
      </c>
      <c r="C15" s="13">
        <v>110</v>
      </c>
      <c r="D15" s="14">
        <f>B15*C15</f>
        <v>22000</v>
      </c>
      <c r="E15" s="104"/>
      <c r="F15" s="117">
        <v>75</v>
      </c>
      <c r="G15" s="64">
        <v>105</v>
      </c>
      <c r="H15" s="64">
        <f>F15*G15</f>
        <v>7875</v>
      </c>
      <c r="I15" s="55"/>
      <c r="J15" s="111"/>
      <c r="K15" s="120"/>
      <c r="L15" s="106"/>
      <c r="M15" s="111"/>
    </row>
    <row r="16" spans="1:13" ht="13.8" thickBot="1" x14ac:dyDescent="0.3">
      <c r="A16" s="86" t="s">
        <v>12</v>
      </c>
      <c r="B16" s="26">
        <f>SUM(B13:B15)</f>
        <v>275</v>
      </c>
      <c r="C16" s="13"/>
      <c r="D16" s="14"/>
      <c r="E16" s="104"/>
      <c r="F16" s="117">
        <v>200</v>
      </c>
      <c r="G16" s="64">
        <v>110</v>
      </c>
      <c r="H16" s="65">
        <f>F16*G16</f>
        <v>22000</v>
      </c>
      <c r="I16" s="79">
        <f>SUM(H15:H16)</f>
        <v>29875</v>
      </c>
      <c r="J16" s="111"/>
      <c r="K16" s="120"/>
      <c r="L16" s="106"/>
      <c r="M16" s="111"/>
    </row>
    <row r="17" spans="1:14" x14ac:dyDescent="0.25">
      <c r="A17" s="87"/>
      <c r="B17" s="30"/>
      <c r="C17" s="31"/>
      <c r="D17" s="32"/>
      <c r="E17" s="104"/>
      <c r="J17" s="106"/>
      <c r="K17" s="120"/>
      <c r="L17" s="106"/>
      <c r="M17" s="105"/>
      <c r="N17" s="33"/>
    </row>
    <row r="18" spans="1:14" x14ac:dyDescent="0.25">
      <c r="A18" s="87"/>
      <c r="B18" s="30"/>
      <c r="C18" s="31"/>
      <c r="D18" s="32"/>
      <c r="E18" s="104"/>
      <c r="F18" s="29"/>
      <c r="G18" s="119"/>
      <c r="H18" s="29"/>
      <c r="I18" s="29"/>
      <c r="J18" s="111"/>
      <c r="K18" s="120"/>
      <c r="L18" s="106"/>
      <c r="M18" s="111"/>
    </row>
    <row r="19" spans="1:14" ht="13.8" thickBot="1" x14ac:dyDescent="0.3">
      <c r="A19" s="88" t="s">
        <v>2</v>
      </c>
      <c r="B19" s="27">
        <v>-155</v>
      </c>
      <c r="C19" s="16"/>
      <c r="D19" s="17"/>
      <c r="E19" s="104"/>
      <c r="F19" s="59"/>
      <c r="G19" s="66"/>
      <c r="H19" s="66"/>
      <c r="I19" s="59"/>
      <c r="J19" s="111"/>
      <c r="K19" s="110">
        <v>75</v>
      </c>
      <c r="L19" s="77">
        <v>105</v>
      </c>
      <c r="M19" s="77">
        <f>K19*L19</f>
        <v>7875</v>
      </c>
    </row>
    <row r="20" spans="1:14" ht="13.8" thickBot="1" x14ac:dyDescent="0.3">
      <c r="A20" s="88" t="s">
        <v>11</v>
      </c>
      <c r="B20" s="27">
        <f>SUM(B16:B19)</f>
        <v>120</v>
      </c>
      <c r="C20" s="16"/>
      <c r="D20" s="17"/>
      <c r="E20" s="104"/>
      <c r="F20" s="63">
        <v>120</v>
      </c>
      <c r="G20" s="64">
        <v>110</v>
      </c>
      <c r="H20" s="65">
        <f>F20*G20</f>
        <v>13200</v>
      </c>
      <c r="I20" s="129">
        <f>SUM(H19:H20)</f>
        <v>13200</v>
      </c>
      <c r="J20" s="111"/>
      <c r="K20" s="110">
        <f>155-75</f>
        <v>80</v>
      </c>
      <c r="L20" s="77">
        <v>110</v>
      </c>
      <c r="M20" s="77">
        <f>K20*L20</f>
        <v>8800</v>
      </c>
    </row>
    <row r="21" spans="1:14" x14ac:dyDescent="0.25">
      <c r="A21" s="87"/>
      <c r="B21" s="30"/>
      <c r="C21" s="31"/>
      <c r="D21" s="32"/>
      <c r="E21" s="104"/>
      <c r="J21" s="106"/>
      <c r="K21" s="120"/>
      <c r="L21" s="106"/>
      <c r="M21" s="106"/>
    </row>
    <row r="22" spans="1:14" x14ac:dyDescent="0.25">
      <c r="A22" s="87"/>
      <c r="B22" s="30"/>
      <c r="C22" s="31"/>
      <c r="D22" s="32"/>
      <c r="E22" s="104"/>
      <c r="F22" s="111"/>
      <c r="G22" s="106"/>
      <c r="H22" s="106"/>
      <c r="I22" s="29"/>
      <c r="J22" s="111"/>
      <c r="K22" s="120"/>
      <c r="L22" s="106"/>
      <c r="M22" s="106"/>
    </row>
    <row r="23" spans="1:14" ht="13.8" thickBot="1" x14ac:dyDescent="0.3">
      <c r="A23" s="86" t="s">
        <v>9</v>
      </c>
      <c r="B23" s="26">
        <v>100</v>
      </c>
      <c r="C23" s="13">
        <v>115</v>
      </c>
      <c r="D23" s="14">
        <f>B23*C23</f>
        <v>11500</v>
      </c>
      <c r="E23" s="104"/>
      <c r="F23" s="117">
        <v>120</v>
      </c>
      <c r="G23" s="64">
        <v>110</v>
      </c>
      <c r="H23" s="64">
        <f>F23*G23</f>
        <v>13200</v>
      </c>
      <c r="I23" s="55"/>
      <c r="J23" s="111"/>
      <c r="K23" s="120"/>
      <c r="L23" s="106"/>
      <c r="M23" s="111"/>
    </row>
    <row r="24" spans="1:14" ht="13.8" thickBot="1" x14ac:dyDescent="0.3">
      <c r="A24" s="86" t="s">
        <v>12</v>
      </c>
      <c r="B24" s="26">
        <f>SUM(B20:B23)</f>
        <v>220</v>
      </c>
      <c r="C24" s="13"/>
      <c r="D24" s="14"/>
      <c r="E24" s="104"/>
      <c r="F24" s="117">
        <v>100</v>
      </c>
      <c r="G24" s="64">
        <v>115</v>
      </c>
      <c r="H24" s="65">
        <f>F24*G24</f>
        <v>11500</v>
      </c>
      <c r="I24" s="79">
        <f>SUM(H23:H24)</f>
        <v>24700</v>
      </c>
      <c r="J24" s="111"/>
      <c r="K24" s="120"/>
      <c r="L24" s="106"/>
      <c r="M24" s="111"/>
    </row>
    <row r="25" spans="1:14" x14ac:dyDescent="0.25">
      <c r="A25" s="87"/>
      <c r="B25" s="30"/>
      <c r="C25" s="31"/>
      <c r="D25" s="32"/>
      <c r="E25" s="104"/>
      <c r="J25" s="111"/>
      <c r="K25" s="120"/>
      <c r="L25" s="106"/>
      <c r="M25" s="111"/>
    </row>
    <row r="26" spans="1:14" x14ac:dyDescent="0.25">
      <c r="A26" s="87"/>
      <c r="B26" s="30"/>
      <c r="C26" s="31"/>
      <c r="D26" s="32"/>
      <c r="E26" s="104"/>
      <c r="J26" s="111"/>
      <c r="K26" s="120"/>
      <c r="L26" s="106"/>
      <c r="M26" s="111"/>
    </row>
    <row r="27" spans="1:14" ht="13.8" thickBot="1" x14ac:dyDescent="0.3">
      <c r="A27" s="88" t="s">
        <v>2</v>
      </c>
      <c r="B27" s="27">
        <v>-60</v>
      </c>
      <c r="C27" s="16"/>
      <c r="D27" s="17"/>
      <c r="E27" s="104"/>
      <c r="F27" s="117">
        <v>60</v>
      </c>
      <c r="G27" s="64">
        <v>110</v>
      </c>
      <c r="H27" s="64">
        <f>F27*G27</f>
        <v>6600</v>
      </c>
      <c r="I27" s="55"/>
      <c r="J27" s="111"/>
      <c r="K27" s="81"/>
      <c r="L27" s="78"/>
      <c r="M27" s="78"/>
    </row>
    <row r="28" spans="1:14" ht="13.8" thickBot="1" x14ac:dyDescent="0.3">
      <c r="A28" s="88" t="s">
        <v>11</v>
      </c>
      <c r="B28" s="27">
        <f>SUM(B24:B27)</f>
        <v>160</v>
      </c>
      <c r="C28" s="16"/>
      <c r="D28" s="17"/>
      <c r="E28" s="104"/>
      <c r="F28" s="117">
        <v>100</v>
      </c>
      <c r="G28" s="64">
        <v>115</v>
      </c>
      <c r="H28" s="65">
        <f>F28*G28</f>
        <v>11500</v>
      </c>
      <c r="I28" s="79">
        <f>SUM(H27:H28)</f>
        <v>18100</v>
      </c>
      <c r="J28" s="111"/>
      <c r="K28" s="110">
        <v>60</v>
      </c>
      <c r="L28" s="77">
        <v>110</v>
      </c>
      <c r="M28" s="77">
        <f>K28*L28</f>
        <v>6600</v>
      </c>
    </row>
    <row r="29" spans="1:14" x14ac:dyDescent="0.25">
      <c r="A29" s="88"/>
      <c r="B29" s="27"/>
      <c r="C29" s="16"/>
      <c r="D29" s="17"/>
      <c r="E29" s="104"/>
    </row>
    <row r="30" spans="1:14" x14ac:dyDescent="0.25">
      <c r="A30" s="84"/>
      <c r="B30" s="21"/>
      <c r="C30" s="2"/>
      <c r="D30" s="7"/>
      <c r="E30" s="104"/>
      <c r="F30" s="29"/>
      <c r="G30" s="119"/>
      <c r="H30" s="29"/>
      <c r="I30" s="29"/>
      <c r="J30" s="111"/>
      <c r="K30" s="120"/>
      <c r="L30" s="106"/>
      <c r="M30" s="111"/>
    </row>
    <row r="31" spans="1:14" x14ac:dyDescent="0.25">
      <c r="A31" s="89"/>
      <c r="D31" s="7"/>
      <c r="E31" s="104"/>
      <c r="F31" s="33"/>
      <c r="G31" s="33"/>
      <c r="H31" s="33"/>
      <c r="I31" s="33"/>
      <c r="J31" s="111"/>
      <c r="K31" s="120"/>
      <c r="L31" s="106"/>
      <c r="M31" s="111"/>
    </row>
    <row r="32" spans="1:14" ht="13.8" thickBot="1" x14ac:dyDescent="0.3">
      <c r="A32" s="89"/>
      <c r="D32" s="7"/>
      <c r="E32" s="104"/>
      <c r="F32" s="29"/>
      <c r="G32" s="119"/>
      <c r="H32" s="29"/>
      <c r="I32" s="29"/>
      <c r="J32" s="111"/>
      <c r="K32" s="120"/>
      <c r="L32" s="106"/>
      <c r="M32" s="111"/>
      <c r="N32" s="33"/>
    </row>
    <row r="33" spans="1:14" x14ac:dyDescent="0.25">
      <c r="A33" s="90"/>
      <c r="B33" s="91"/>
      <c r="C33" s="91"/>
      <c r="D33" s="113"/>
      <c r="E33" s="104"/>
      <c r="F33" s="29"/>
      <c r="G33" s="119"/>
      <c r="H33" s="29"/>
      <c r="I33" s="29"/>
      <c r="J33" s="111"/>
      <c r="K33" s="120"/>
      <c r="L33" s="106"/>
      <c r="M33" s="111"/>
      <c r="N33" s="33"/>
    </row>
    <row r="34" spans="1:14" x14ac:dyDescent="0.25">
      <c r="A34" s="92" t="s">
        <v>32</v>
      </c>
      <c r="B34" s="93"/>
      <c r="C34" s="93"/>
      <c r="D34" s="102"/>
      <c r="E34" s="104"/>
      <c r="F34" s="29"/>
      <c r="G34" s="119"/>
      <c r="H34" s="29"/>
      <c r="I34" s="29"/>
      <c r="J34" s="111"/>
      <c r="K34" s="120"/>
      <c r="L34" s="106"/>
      <c r="M34" s="111"/>
      <c r="N34" s="33"/>
    </row>
    <row r="35" spans="1:14" x14ac:dyDescent="0.25">
      <c r="A35" s="92" t="s">
        <v>34</v>
      </c>
      <c r="B35" s="93"/>
      <c r="C35" s="93"/>
      <c r="D35" s="102"/>
      <c r="E35" s="104"/>
      <c r="F35" s="29"/>
      <c r="G35" s="119"/>
      <c r="H35" s="29"/>
      <c r="I35" s="29"/>
      <c r="J35" s="111"/>
      <c r="K35" s="120"/>
      <c r="L35" s="106"/>
      <c r="M35" s="111"/>
      <c r="N35" s="33"/>
    </row>
    <row r="36" spans="1:14" x14ac:dyDescent="0.25">
      <c r="A36" s="94" t="s">
        <v>19</v>
      </c>
      <c r="B36" s="95">
        <f>D6</f>
        <v>5000</v>
      </c>
      <c r="C36" s="96"/>
      <c r="D36" s="102"/>
      <c r="E36" s="104"/>
      <c r="F36" s="29"/>
      <c r="G36" s="119"/>
      <c r="H36" s="29"/>
      <c r="I36" s="29"/>
      <c r="J36" s="111"/>
      <c r="K36" s="120"/>
      <c r="L36" s="106"/>
      <c r="M36" s="111"/>
      <c r="N36" s="33"/>
    </row>
    <row r="37" spans="1:14" ht="13.8" thickBot="1" x14ac:dyDescent="0.3">
      <c r="A37" s="94" t="s">
        <v>20</v>
      </c>
      <c r="B37" s="53">
        <f>SUM(D9:D29)</f>
        <v>44000</v>
      </c>
      <c r="C37" s="96"/>
      <c r="D37" s="93"/>
      <c r="E37" s="105"/>
      <c r="F37" s="29"/>
      <c r="G37" s="119"/>
      <c r="H37" s="29"/>
      <c r="I37" s="29"/>
      <c r="J37" s="111"/>
      <c r="K37" s="120"/>
      <c r="L37" s="106"/>
      <c r="M37" s="111"/>
      <c r="N37" s="33"/>
    </row>
    <row r="38" spans="1:14" x14ac:dyDescent="0.25">
      <c r="A38" s="94" t="s">
        <v>22</v>
      </c>
      <c r="B38" s="95">
        <f>SUM(B36:B37)</f>
        <v>49000</v>
      </c>
      <c r="C38" s="96"/>
      <c r="D38" s="93"/>
      <c r="E38" s="105"/>
      <c r="F38" s="29"/>
      <c r="G38" s="119"/>
      <c r="H38" s="29"/>
      <c r="I38" s="29"/>
      <c r="J38" s="111"/>
      <c r="K38" s="120"/>
      <c r="L38" s="106"/>
      <c r="M38" s="111"/>
      <c r="N38" s="33"/>
    </row>
    <row r="39" spans="1:14" ht="13.8" thickBot="1" x14ac:dyDescent="0.3">
      <c r="A39" s="94" t="s">
        <v>21</v>
      </c>
      <c r="B39" s="53">
        <f>I28</f>
        <v>18100</v>
      </c>
      <c r="C39" s="97" t="s">
        <v>33</v>
      </c>
      <c r="D39" s="93"/>
      <c r="E39" s="105"/>
      <c r="F39" s="29"/>
      <c r="G39" s="119"/>
      <c r="H39" s="29"/>
      <c r="I39" s="29"/>
      <c r="J39" s="111"/>
      <c r="K39" s="120"/>
      <c r="L39" s="106"/>
      <c r="M39" s="111"/>
      <c r="N39" s="33"/>
    </row>
    <row r="40" spans="1:14" ht="13.8" thickBot="1" x14ac:dyDescent="0.3">
      <c r="A40" s="94" t="s">
        <v>14</v>
      </c>
      <c r="B40" s="54">
        <f>B38-B39</f>
        <v>30900</v>
      </c>
      <c r="C40" s="98">
        <f>SUM(M5:M30)</f>
        <v>30900</v>
      </c>
      <c r="D40" s="93"/>
      <c r="E40" s="105"/>
      <c r="F40" s="29"/>
      <c r="G40" s="119"/>
      <c r="H40" s="29"/>
      <c r="I40" s="29"/>
      <c r="J40" s="111"/>
      <c r="K40" s="120"/>
      <c r="L40" s="106"/>
      <c r="M40" s="111"/>
      <c r="N40" s="33"/>
    </row>
    <row r="41" spans="1:14" ht="13.8" thickTop="1" x14ac:dyDescent="0.25">
      <c r="A41" s="99"/>
      <c r="B41" s="93"/>
      <c r="C41" s="93"/>
      <c r="D41" s="93"/>
      <c r="E41" s="105"/>
      <c r="F41" s="29"/>
      <c r="G41" s="119"/>
      <c r="H41" s="29"/>
      <c r="I41" s="29"/>
      <c r="J41" s="111"/>
      <c r="K41" s="120"/>
      <c r="L41" s="106"/>
      <c r="M41" s="111"/>
      <c r="N41" s="33"/>
    </row>
    <row r="42" spans="1:14" ht="13.8" thickBot="1" x14ac:dyDescent="0.3">
      <c r="A42" s="100"/>
      <c r="B42" s="101"/>
      <c r="C42" s="101"/>
      <c r="D42" s="101"/>
      <c r="E42" s="105"/>
      <c r="F42" s="29"/>
      <c r="G42" s="119"/>
      <c r="H42" s="29"/>
      <c r="I42" s="29"/>
      <c r="J42" s="111"/>
      <c r="K42" s="120"/>
      <c r="L42" s="106"/>
      <c r="M42" s="111"/>
      <c r="N42" s="33"/>
    </row>
    <row r="43" spans="1:14" x14ac:dyDescent="0.25">
      <c r="A43" s="89"/>
      <c r="E43" s="105"/>
      <c r="F43" s="29"/>
      <c r="G43" s="119"/>
      <c r="H43" s="29"/>
      <c r="I43" s="29"/>
      <c r="J43" s="111"/>
      <c r="K43" s="120"/>
      <c r="L43" s="106"/>
      <c r="M43" s="111"/>
      <c r="N43" s="33"/>
    </row>
    <row r="44" spans="1:14" x14ac:dyDescent="0.25">
      <c r="A44" s="89"/>
      <c r="E44" s="105"/>
      <c r="F44" s="29"/>
      <c r="G44" s="119"/>
      <c r="H44" s="29"/>
      <c r="I44" s="29"/>
      <c r="J44" s="111"/>
      <c r="K44" s="120"/>
      <c r="L44" s="106"/>
      <c r="M44" s="111"/>
      <c r="N44" s="33"/>
    </row>
    <row r="45" spans="1:14" x14ac:dyDescent="0.25">
      <c r="A45" s="122"/>
      <c r="B45" s="33"/>
      <c r="C45" s="33"/>
      <c r="D45" s="33"/>
      <c r="E45" s="105"/>
      <c r="F45" s="29"/>
      <c r="G45" s="119"/>
      <c r="H45" s="29"/>
      <c r="I45" s="29"/>
      <c r="J45" s="111"/>
      <c r="K45" s="121"/>
      <c r="L45" s="119"/>
      <c r="M45" s="29"/>
      <c r="N45" s="3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3"/>
  <sheetViews>
    <sheetView zoomScale="50" workbookViewId="0">
      <selection activeCell="A2" sqref="A2"/>
    </sheetView>
  </sheetViews>
  <sheetFormatPr defaultRowHeight="13.2" x14ac:dyDescent="0.25"/>
  <cols>
    <col min="1" max="1" width="32.109375" style="89" bestFit="1" customWidth="1"/>
    <col min="2" max="2" width="14.6640625" customWidth="1"/>
    <col min="3" max="3" width="16.33203125" customWidth="1"/>
    <col min="4" max="4" width="13.33203125" customWidth="1"/>
    <col min="5" max="5" width="2.6640625" style="93" customWidth="1"/>
    <col min="6" max="6" width="14.6640625" style="55" customWidth="1"/>
    <col min="7" max="7" width="9.109375" style="62" customWidth="1"/>
    <col min="8" max="8" width="11" style="55" bestFit="1" customWidth="1"/>
    <col min="9" max="9" width="12.6640625" style="55" bestFit="1" customWidth="1"/>
    <col min="10" max="10" width="2.5546875" style="111" customWidth="1"/>
    <col min="11" max="11" width="12" style="80" customWidth="1"/>
    <col min="12" max="12" width="9.109375" style="71" customWidth="1"/>
    <col min="13" max="13" width="11" style="70" bestFit="1" customWidth="1"/>
  </cols>
  <sheetData>
    <row r="1" spans="1:13" ht="13.8" thickBot="1" x14ac:dyDescent="0.3">
      <c r="A1" s="84"/>
      <c r="B1" s="21"/>
      <c r="C1" s="2"/>
      <c r="D1" s="7"/>
      <c r="E1" s="102"/>
    </row>
    <row r="2" spans="1:13" ht="16.2" thickBot="1" x14ac:dyDescent="0.35">
      <c r="A2" s="118" t="s">
        <v>35</v>
      </c>
      <c r="B2" s="22"/>
      <c r="C2" s="3"/>
      <c r="D2" s="8"/>
      <c r="E2" s="11"/>
      <c r="F2" s="114" t="s">
        <v>23</v>
      </c>
      <c r="H2" s="67" t="s">
        <v>27</v>
      </c>
      <c r="I2" s="67" t="s">
        <v>29</v>
      </c>
      <c r="J2" s="112"/>
      <c r="K2" s="107"/>
      <c r="M2" s="72" t="s">
        <v>27</v>
      </c>
    </row>
    <row r="3" spans="1:13" ht="13.8" thickBot="1" x14ac:dyDescent="0.3">
      <c r="A3" s="84"/>
      <c r="B3" s="22"/>
      <c r="C3" s="4" t="s">
        <v>5</v>
      </c>
      <c r="D3" s="9" t="s">
        <v>6</v>
      </c>
      <c r="E3" s="11"/>
      <c r="F3" s="115" t="s">
        <v>24</v>
      </c>
      <c r="G3" s="60" t="s">
        <v>5</v>
      </c>
      <c r="H3" s="68" t="s">
        <v>28</v>
      </c>
      <c r="I3" s="68" t="s">
        <v>28</v>
      </c>
      <c r="J3" s="112"/>
      <c r="K3" s="108" t="s">
        <v>3</v>
      </c>
      <c r="L3" s="73" t="s">
        <v>5</v>
      </c>
      <c r="M3" s="74" t="s">
        <v>31</v>
      </c>
    </row>
    <row r="4" spans="1:13" ht="13.8" thickBot="1" x14ac:dyDescent="0.3">
      <c r="A4" s="84"/>
      <c r="B4" s="23" t="s">
        <v>3</v>
      </c>
      <c r="C4" s="5" t="s">
        <v>4</v>
      </c>
      <c r="D4" s="10" t="s">
        <v>4</v>
      </c>
      <c r="E4" s="11"/>
      <c r="F4" s="116" t="s">
        <v>25</v>
      </c>
      <c r="G4" s="61" t="s">
        <v>26</v>
      </c>
      <c r="H4" s="69" t="s">
        <v>24</v>
      </c>
      <c r="I4" s="69" t="s">
        <v>24</v>
      </c>
      <c r="J4" s="112"/>
      <c r="K4" s="109" t="s">
        <v>30</v>
      </c>
      <c r="L4" s="75" t="s">
        <v>26</v>
      </c>
      <c r="M4" s="76" t="s">
        <v>30</v>
      </c>
    </row>
    <row r="5" spans="1:13" ht="13.8" thickBot="1" x14ac:dyDescent="0.3">
      <c r="A5" s="84"/>
      <c r="B5" s="24"/>
      <c r="C5" s="6"/>
      <c r="D5" s="11"/>
      <c r="E5" s="103"/>
      <c r="F5" s="59"/>
    </row>
    <row r="6" spans="1:13" ht="13.8" thickBot="1" x14ac:dyDescent="0.3">
      <c r="A6" s="85" t="s">
        <v>0</v>
      </c>
      <c r="B6" s="25">
        <v>50</v>
      </c>
      <c r="C6" s="19">
        <v>100</v>
      </c>
      <c r="D6" s="20">
        <f>B6*C6</f>
        <v>5000</v>
      </c>
      <c r="E6" s="104"/>
      <c r="F6" s="117">
        <v>50</v>
      </c>
      <c r="G6" s="64">
        <v>100</v>
      </c>
      <c r="H6" s="65">
        <f>F6*G6</f>
        <v>5000</v>
      </c>
      <c r="I6" s="79">
        <f>H6</f>
        <v>5000</v>
      </c>
      <c r="J6" s="106"/>
      <c r="K6" s="81"/>
      <c r="L6" s="78"/>
      <c r="M6" s="78"/>
    </row>
    <row r="7" spans="1:13" x14ac:dyDescent="0.25">
      <c r="A7" s="85" t="s">
        <v>10</v>
      </c>
      <c r="B7" s="25">
        <f>B6</f>
        <v>50</v>
      </c>
      <c r="C7" s="19"/>
      <c r="D7" s="20"/>
      <c r="E7" s="104"/>
      <c r="K7" s="81"/>
      <c r="L7" s="78"/>
      <c r="M7" s="82"/>
    </row>
    <row r="8" spans="1:13" x14ac:dyDescent="0.25">
      <c r="A8" s="84"/>
      <c r="B8" s="21"/>
      <c r="C8" s="2"/>
      <c r="D8" s="7"/>
      <c r="E8" s="104"/>
      <c r="K8" s="81"/>
      <c r="L8" s="78"/>
      <c r="M8" s="82"/>
    </row>
    <row r="9" spans="1:13" ht="13.8" thickBot="1" x14ac:dyDescent="0.3">
      <c r="A9" s="86" t="s">
        <v>1</v>
      </c>
      <c r="B9" s="26">
        <v>100</v>
      </c>
      <c r="C9" s="13">
        <v>105</v>
      </c>
      <c r="D9" s="14">
        <f>B9*C9</f>
        <v>10500</v>
      </c>
      <c r="E9" s="104"/>
      <c r="F9" s="117">
        <v>50</v>
      </c>
      <c r="G9" s="64">
        <v>100</v>
      </c>
      <c r="H9" s="64">
        <f>F9*G9</f>
        <v>5000</v>
      </c>
      <c r="K9" s="81"/>
      <c r="L9" s="78"/>
      <c r="M9" s="82"/>
    </row>
    <row r="10" spans="1:13" ht="13.8" thickBot="1" x14ac:dyDescent="0.3">
      <c r="A10" s="86" t="s">
        <v>12</v>
      </c>
      <c r="B10" s="26">
        <f>B7+B9</f>
        <v>150</v>
      </c>
      <c r="C10" s="13"/>
      <c r="D10" s="14"/>
      <c r="E10" s="104"/>
      <c r="F10" s="117">
        <v>100</v>
      </c>
      <c r="G10" s="64">
        <v>105</v>
      </c>
      <c r="H10" s="65">
        <f>F10*G10</f>
        <v>10500</v>
      </c>
      <c r="I10" s="79">
        <f>SUM(H9:H10)</f>
        <v>15500</v>
      </c>
      <c r="J10" s="106"/>
      <c r="K10" s="81"/>
      <c r="L10" s="78"/>
      <c r="M10" s="82"/>
    </row>
    <row r="11" spans="1:13" x14ac:dyDescent="0.25">
      <c r="A11" s="87"/>
      <c r="B11" s="30"/>
      <c r="C11" s="31"/>
      <c r="D11" s="32"/>
      <c r="E11" s="104"/>
      <c r="K11" s="81"/>
      <c r="L11" s="78"/>
      <c r="M11" s="82"/>
    </row>
    <row r="12" spans="1:13" ht="13.8" thickBot="1" x14ac:dyDescent="0.3">
      <c r="A12" s="88" t="s">
        <v>2</v>
      </c>
      <c r="B12" s="27">
        <v>-75</v>
      </c>
      <c r="C12" s="16"/>
      <c r="D12" s="17"/>
      <c r="E12" s="104"/>
      <c r="F12" s="117">
        <v>50</v>
      </c>
      <c r="G12" s="64">
        <v>100</v>
      </c>
      <c r="H12" s="64">
        <f>F12*G12</f>
        <v>5000</v>
      </c>
      <c r="K12" s="81"/>
      <c r="L12" s="78"/>
      <c r="M12" s="78"/>
    </row>
    <row r="13" spans="1:13" ht="13.8" thickBot="1" x14ac:dyDescent="0.3">
      <c r="A13" s="88" t="s">
        <v>11</v>
      </c>
      <c r="B13" s="27">
        <f>B10+B12</f>
        <v>75</v>
      </c>
      <c r="C13" s="16"/>
      <c r="D13" s="17"/>
      <c r="E13" s="104"/>
      <c r="F13" s="117">
        <v>25</v>
      </c>
      <c r="G13" s="64">
        <v>105</v>
      </c>
      <c r="H13" s="65">
        <f>F13*G13</f>
        <v>2625</v>
      </c>
      <c r="I13" s="79">
        <f>SUM(H12:H13)</f>
        <v>7625</v>
      </c>
      <c r="J13" s="106"/>
      <c r="K13" s="110">
        <v>75</v>
      </c>
      <c r="L13" s="77">
        <v>105</v>
      </c>
      <c r="M13" s="77">
        <f>K13*L13</f>
        <v>7875</v>
      </c>
    </row>
    <row r="14" spans="1:13" x14ac:dyDescent="0.25">
      <c r="A14" s="87"/>
      <c r="B14" s="30"/>
      <c r="C14" s="31"/>
      <c r="D14" s="32"/>
      <c r="E14" s="104"/>
      <c r="K14" s="81"/>
      <c r="L14" s="78"/>
      <c r="M14" s="82"/>
    </row>
    <row r="15" spans="1:13" x14ac:dyDescent="0.25">
      <c r="A15" s="86" t="s">
        <v>1</v>
      </c>
      <c r="B15" s="26">
        <v>200</v>
      </c>
      <c r="C15" s="13">
        <v>110</v>
      </c>
      <c r="D15" s="14">
        <f>B15*C15</f>
        <v>22000</v>
      </c>
      <c r="E15" s="104"/>
      <c r="F15" s="117">
        <v>50</v>
      </c>
      <c r="G15" s="64">
        <v>100</v>
      </c>
      <c r="H15" s="64">
        <f>F15*G15</f>
        <v>5000</v>
      </c>
      <c r="K15" s="81"/>
      <c r="L15" s="78"/>
      <c r="M15" s="82"/>
    </row>
    <row r="16" spans="1:13" ht="13.8" thickBot="1" x14ac:dyDescent="0.3">
      <c r="A16" s="86" t="s">
        <v>12</v>
      </c>
      <c r="B16" s="26">
        <f>SUM(B13:B15)</f>
        <v>275</v>
      </c>
      <c r="C16" s="13"/>
      <c r="D16" s="14"/>
      <c r="E16" s="104"/>
      <c r="F16" s="117">
        <v>25</v>
      </c>
      <c r="G16" s="64">
        <v>105</v>
      </c>
      <c r="H16" s="64">
        <f>F16*G16</f>
        <v>2625</v>
      </c>
      <c r="K16" s="81"/>
      <c r="L16" s="78"/>
      <c r="M16" s="82"/>
    </row>
    <row r="17" spans="1:13" s="33" customFormat="1" ht="13.8" thickBot="1" x14ac:dyDescent="0.3">
      <c r="A17" s="87"/>
      <c r="B17" s="30"/>
      <c r="C17" s="31"/>
      <c r="D17" s="32"/>
      <c r="E17" s="104"/>
      <c r="F17" s="117">
        <v>200</v>
      </c>
      <c r="G17" s="64">
        <v>110</v>
      </c>
      <c r="H17" s="65">
        <f>F17*G17</f>
        <v>22000</v>
      </c>
      <c r="I17" s="79">
        <f>SUM(H15:H17)</f>
        <v>29625</v>
      </c>
      <c r="J17" s="106"/>
      <c r="K17" s="81"/>
      <c r="L17" s="78"/>
      <c r="M17" s="83"/>
    </row>
    <row r="18" spans="1:13" x14ac:dyDescent="0.25">
      <c r="A18" s="87"/>
      <c r="B18" s="30"/>
      <c r="C18" s="31"/>
      <c r="D18" s="32"/>
      <c r="E18" s="104"/>
      <c r="K18" s="81"/>
      <c r="L18" s="78"/>
      <c r="M18" s="82"/>
    </row>
    <row r="19" spans="1:13" x14ac:dyDescent="0.25">
      <c r="A19" s="88" t="s">
        <v>2</v>
      </c>
      <c r="B19" s="27">
        <v>-155</v>
      </c>
      <c r="C19" s="16"/>
      <c r="D19" s="17"/>
      <c r="E19" s="104"/>
      <c r="F19" s="117">
        <v>50</v>
      </c>
      <c r="G19" s="64">
        <v>100</v>
      </c>
      <c r="H19" s="64">
        <f>F19*G19</f>
        <v>5000</v>
      </c>
      <c r="K19" s="81"/>
      <c r="L19" s="78"/>
      <c r="M19" s="78"/>
    </row>
    <row r="20" spans="1:13" ht="13.8" thickBot="1" x14ac:dyDescent="0.3">
      <c r="A20" s="88" t="s">
        <v>11</v>
      </c>
      <c r="B20" s="27">
        <f>SUM(B16:B19)</f>
        <v>120</v>
      </c>
      <c r="C20" s="16"/>
      <c r="D20" s="17"/>
      <c r="E20" s="104"/>
      <c r="F20" s="117">
        <v>25</v>
      </c>
      <c r="G20" s="64">
        <v>105</v>
      </c>
      <c r="H20" s="64">
        <f>F20*G20</f>
        <v>2625</v>
      </c>
      <c r="K20" s="110">
        <v>155</v>
      </c>
      <c r="L20" s="77">
        <v>110</v>
      </c>
      <c r="M20" s="77">
        <f>K20*L20</f>
        <v>17050</v>
      </c>
    </row>
    <row r="21" spans="1:13" ht="13.8" thickBot="1" x14ac:dyDescent="0.3">
      <c r="A21" s="87"/>
      <c r="B21" s="30"/>
      <c r="C21" s="31"/>
      <c r="D21" s="32"/>
      <c r="E21" s="104"/>
      <c r="F21" s="117">
        <f>200-155</f>
        <v>45</v>
      </c>
      <c r="G21" s="64">
        <v>110</v>
      </c>
      <c r="H21" s="65">
        <f>F21*G21</f>
        <v>4950</v>
      </c>
      <c r="I21" s="79">
        <f>SUM(H19:H21)</f>
        <v>12575</v>
      </c>
      <c r="J21" s="106"/>
      <c r="K21" s="81"/>
      <c r="L21" s="78"/>
      <c r="M21" s="78"/>
    </row>
    <row r="22" spans="1:13" x14ac:dyDescent="0.25">
      <c r="A22" s="87"/>
      <c r="B22" s="30"/>
      <c r="C22" s="31"/>
      <c r="D22" s="32"/>
      <c r="E22" s="104"/>
      <c r="F22" s="59"/>
      <c r="G22" s="66"/>
      <c r="H22" s="66"/>
      <c r="K22" s="81"/>
      <c r="L22" s="78"/>
      <c r="M22" s="78"/>
    </row>
    <row r="23" spans="1:13" x14ac:dyDescent="0.25">
      <c r="A23" s="87"/>
      <c r="B23" s="30"/>
      <c r="C23" s="31"/>
      <c r="D23" s="32"/>
      <c r="E23" s="104"/>
      <c r="F23" s="59"/>
      <c r="G23" s="66"/>
      <c r="H23" s="66"/>
      <c r="K23" s="81"/>
      <c r="L23" s="78"/>
      <c r="M23" s="78"/>
    </row>
    <row r="24" spans="1:13" x14ac:dyDescent="0.25">
      <c r="A24" s="86" t="s">
        <v>9</v>
      </c>
      <c r="B24" s="26">
        <v>100</v>
      </c>
      <c r="C24" s="13">
        <v>115</v>
      </c>
      <c r="D24" s="14">
        <f>B24*C24</f>
        <v>11500</v>
      </c>
      <c r="E24" s="104"/>
      <c r="F24" s="117">
        <v>50</v>
      </c>
      <c r="G24" s="64">
        <v>100</v>
      </c>
      <c r="H24" s="64">
        <f>F24*G24</f>
        <v>5000</v>
      </c>
      <c r="K24" s="81"/>
      <c r="L24" s="78"/>
      <c r="M24" s="82"/>
    </row>
    <row r="25" spans="1:13" x14ac:dyDescent="0.25">
      <c r="A25" s="86" t="s">
        <v>12</v>
      </c>
      <c r="B25" s="26">
        <f>SUM(B20:B24)</f>
        <v>220</v>
      </c>
      <c r="C25" s="13"/>
      <c r="D25" s="14"/>
      <c r="E25" s="104"/>
      <c r="F25" s="117">
        <v>25</v>
      </c>
      <c r="G25" s="64">
        <v>105</v>
      </c>
      <c r="H25" s="64">
        <f>F25*G25</f>
        <v>2625</v>
      </c>
      <c r="K25" s="81"/>
      <c r="L25" s="78"/>
      <c r="M25" s="82"/>
    </row>
    <row r="26" spans="1:13" ht="13.8" thickBot="1" x14ac:dyDescent="0.3">
      <c r="A26" s="87"/>
      <c r="B26" s="30"/>
      <c r="C26" s="31"/>
      <c r="D26" s="32"/>
      <c r="E26" s="104"/>
      <c r="F26" s="117">
        <f>200-155</f>
        <v>45</v>
      </c>
      <c r="G26" s="64">
        <v>110</v>
      </c>
      <c r="H26" s="64">
        <f>F26*G26</f>
        <v>4950</v>
      </c>
      <c r="K26" s="81"/>
      <c r="L26" s="78"/>
      <c r="M26" s="82"/>
    </row>
    <row r="27" spans="1:13" ht="13.8" thickBot="1" x14ac:dyDescent="0.3">
      <c r="A27" s="87"/>
      <c r="B27" s="30"/>
      <c r="C27" s="31"/>
      <c r="D27" s="32"/>
      <c r="E27" s="104"/>
      <c r="F27" s="117">
        <v>100</v>
      </c>
      <c r="G27" s="64">
        <v>115</v>
      </c>
      <c r="H27" s="65">
        <f>F27*G27</f>
        <v>11500</v>
      </c>
      <c r="I27" s="79">
        <f>SUM(H24:H27)</f>
        <v>24075</v>
      </c>
      <c r="J27" s="106"/>
      <c r="K27" s="81"/>
      <c r="L27" s="78"/>
      <c r="M27" s="82"/>
    </row>
    <row r="28" spans="1:13" x14ac:dyDescent="0.25">
      <c r="A28" s="87"/>
      <c r="B28" s="30"/>
      <c r="C28" s="31"/>
      <c r="D28" s="32"/>
      <c r="E28" s="104"/>
      <c r="K28" s="81"/>
      <c r="L28" s="78"/>
      <c r="M28" s="82"/>
    </row>
    <row r="29" spans="1:13" x14ac:dyDescent="0.25">
      <c r="A29" s="87"/>
      <c r="B29" s="30"/>
      <c r="C29" s="31"/>
      <c r="D29" s="32"/>
      <c r="E29" s="104"/>
      <c r="K29" s="81"/>
      <c r="L29" s="78"/>
      <c r="M29" s="82"/>
    </row>
    <row r="30" spans="1:13" x14ac:dyDescent="0.25">
      <c r="A30" s="88" t="s">
        <v>2</v>
      </c>
      <c r="B30" s="27">
        <v>-60</v>
      </c>
      <c r="C30" s="16"/>
      <c r="D30" s="17"/>
      <c r="E30" s="104"/>
      <c r="F30" s="117">
        <v>50</v>
      </c>
      <c r="G30" s="64">
        <v>100</v>
      </c>
      <c r="H30" s="64">
        <f>F30*G30</f>
        <v>5000</v>
      </c>
      <c r="K30" s="81"/>
      <c r="L30" s="78"/>
      <c r="M30" s="78"/>
    </row>
    <row r="31" spans="1:13" x14ac:dyDescent="0.25">
      <c r="A31" s="88" t="s">
        <v>11</v>
      </c>
      <c r="B31" s="27">
        <f>SUM(B25:B30)</f>
        <v>160</v>
      </c>
      <c r="C31" s="16"/>
      <c r="D31" s="17"/>
      <c r="E31" s="104"/>
      <c r="F31" s="117">
        <v>25</v>
      </c>
      <c r="G31" s="64">
        <v>105</v>
      </c>
      <c r="H31" s="64">
        <f>F31*G31</f>
        <v>2625</v>
      </c>
      <c r="K31" s="81"/>
      <c r="L31" s="78"/>
      <c r="M31" s="78"/>
    </row>
    <row r="32" spans="1:13" ht="13.8" thickBot="1" x14ac:dyDescent="0.3">
      <c r="A32" s="88"/>
      <c r="B32" s="27"/>
      <c r="C32" s="16"/>
      <c r="D32" s="17"/>
      <c r="E32" s="104"/>
      <c r="F32" s="117">
        <f>200-155</f>
        <v>45</v>
      </c>
      <c r="G32" s="64">
        <v>110</v>
      </c>
      <c r="H32" s="64">
        <f>F32*G32</f>
        <v>4950</v>
      </c>
      <c r="K32" s="110">
        <v>60</v>
      </c>
      <c r="L32" s="77">
        <v>115</v>
      </c>
      <c r="M32" s="77">
        <f>K32*L32</f>
        <v>6900</v>
      </c>
    </row>
    <row r="33" spans="1:14" ht="13.8" thickBot="1" x14ac:dyDescent="0.3">
      <c r="A33" s="88"/>
      <c r="B33" s="27"/>
      <c r="C33" s="16"/>
      <c r="D33" s="17"/>
      <c r="E33" s="104"/>
      <c r="F33" s="117">
        <v>40</v>
      </c>
      <c r="G33" s="64">
        <v>115</v>
      </c>
      <c r="H33" s="65">
        <f>F33*G33</f>
        <v>4600</v>
      </c>
      <c r="I33" s="79">
        <f>SUM(H30:H33)</f>
        <v>17175</v>
      </c>
      <c r="J33" s="106"/>
      <c r="K33" s="81"/>
      <c r="L33" s="78"/>
      <c r="M33" s="78"/>
    </row>
    <row r="34" spans="1:14" x14ac:dyDescent="0.25">
      <c r="A34" s="84"/>
      <c r="B34" s="21"/>
      <c r="C34" s="2"/>
      <c r="D34" s="7"/>
      <c r="E34" s="104"/>
      <c r="K34" s="81"/>
      <c r="L34" s="78"/>
      <c r="M34" s="82"/>
    </row>
    <row r="35" spans="1:14" x14ac:dyDescent="0.25">
      <c r="D35" s="7"/>
      <c r="E35" s="104"/>
      <c r="K35" s="81"/>
      <c r="L35" s="78"/>
      <c r="M35" s="82"/>
    </row>
    <row r="36" spans="1:14" ht="13.8" thickBot="1" x14ac:dyDescent="0.3">
      <c r="D36" s="7"/>
      <c r="E36" s="104"/>
      <c r="F36" s="29"/>
      <c r="G36" s="119"/>
      <c r="H36" s="29"/>
      <c r="I36" s="29"/>
      <c r="K36" s="120"/>
      <c r="L36" s="106"/>
      <c r="M36" s="111"/>
      <c r="N36" s="33"/>
    </row>
    <row r="37" spans="1:14" x14ac:dyDescent="0.25">
      <c r="A37" s="90"/>
      <c r="B37" s="91"/>
      <c r="C37" s="91"/>
      <c r="D37" s="113"/>
      <c r="E37" s="104"/>
      <c r="F37" s="29"/>
      <c r="G37" s="119"/>
      <c r="H37" s="29"/>
      <c r="I37" s="29"/>
      <c r="K37" s="120"/>
      <c r="L37" s="106"/>
      <c r="M37" s="111"/>
      <c r="N37" s="33"/>
    </row>
    <row r="38" spans="1:14" x14ac:dyDescent="0.25">
      <c r="A38" s="92" t="s">
        <v>32</v>
      </c>
      <c r="B38" s="93"/>
      <c r="C38" s="93"/>
      <c r="D38" s="102"/>
      <c r="E38" s="104"/>
      <c r="F38" s="29"/>
      <c r="G38" s="119"/>
      <c r="H38" s="29"/>
      <c r="I38" s="29"/>
      <c r="K38" s="120"/>
      <c r="L38" s="106"/>
      <c r="M38" s="111"/>
      <c r="N38" s="33"/>
    </row>
    <row r="39" spans="1:14" x14ac:dyDescent="0.25">
      <c r="A39" s="92" t="s">
        <v>34</v>
      </c>
      <c r="B39" s="93"/>
      <c r="C39" s="93"/>
      <c r="D39" s="102"/>
      <c r="E39" s="104"/>
      <c r="F39" s="29"/>
      <c r="G39" s="119"/>
      <c r="H39" s="29"/>
      <c r="I39" s="29"/>
      <c r="K39" s="120"/>
      <c r="L39" s="106"/>
      <c r="M39" s="111"/>
      <c r="N39" s="33"/>
    </row>
    <row r="40" spans="1:14" x14ac:dyDescent="0.25">
      <c r="A40" s="94" t="s">
        <v>19</v>
      </c>
      <c r="B40" s="95">
        <f>D6</f>
        <v>5000</v>
      </c>
      <c r="C40" s="96"/>
      <c r="D40" s="102"/>
      <c r="E40" s="104"/>
      <c r="F40" s="29"/>
      <c r="G40" s="119"/>
      <c r="H40" s="29"/>
      <c r="I40" s="29"/>
      <c r="K40" s="120"/>
      <c r="L40" s="106"/>
      <c r="M40" s="111"/>
      <c r="N40" s="33"/>
    </row>
    <row r="41" spans="1:14" ht="13.8" thickBot="1" x14ac:dyDescent="0.3">
      <c r="A41" s="94" t="s">
        <v>20</v>
      </c>
      <c r="B41" s="53">
        <f>SUM(D9:D33)</f>
        <v>44000</v>
      </c>
      <c r="C41" s="96"/>
      <c r="D41" s="93"/>
      <c r="E41" s="105"/>
      <c r="F41" s="29"/>
      <c r="G41" s="119"/>
      <c r="H41" s="29"/>
      <c r="I41" s="29"/>
      <c r="K41" s="120"/>
      <c r="L41" s="106"/>
      <c r="M41" s="111"/>
      <c r="N41" s="33"/>
    </row>
    <row r="42" spans="1:14" x14ac:dyDescent="0.25">
      <c r="A42" s="94" t="s">
        <v>22</v>
      </c>
      <c r="B42" s="95">
        <f>SUM(B40:B41)</f>
        <v>49000</v>
      </c>
      <c r="C42" s="96"/>
      <c r="D42" s="93"/>
      <c r="E42" s="105"/>
      <c r="F42" s="29"/>
      <c r="G42" s="119"/>
      <c r="H42" s="29"/>
      <c r="I42" s="29"/>
      <c r="K42" s="120"/>
      <c r="L42" s="106"/>
      <c r="M42" s="111"/>
      <c r="N42" s="33"/>
    </row>
    <row r="43" spans="1:14" ht="13.8" thickBot="1" x14ac:dyDescent="0.3">
      <c r="A43" s="94" t="s">
        <v>21</v>
      </c>
      <c r="B43" s="53">
        <f>I33</f>
        <v>17175</v>
      </c>
      <c r="C43" s="97" t="s">
        <v>33</v>
      </c>
      <c r="D43" s="93"/>
      <c r="E43" s="105"/>
      <c r="F43" s="29"/>
      <c r="G43" s="119"/>
      <c r="H43" s="29"/>
      <c r="I43" s="29"/>
      <c r="K43" s="120"/>
      <c r="L43" s="106"/>
      <c r="M43" s="111"/>
      <c r="N43" s="33"/>
    </row>
    <row r="44" spans="1:14" ht="13.8" thickBot="1" x14ac:dyDescent="0.3">
      <c r="A44" s="94" t="s">
        <v>14</v>
      </c>
      <c r="B44" s="54">
        <f>B42-B43</f>
        <v>31825</v>
      </c>
      <c r="C44" s="98">
        <f>SUM(M5:M34)</f>
        <v>31825</v>
      </c>
      <c r="D44" s="93"/>
      <c r="E44" s="105"/>
      <c r="F44" s="29"/>
      <c r="G44" s="119"/>
      <c r="H44" s="29"/>
      <c r="I44" s="29"/>
      <c r="K44" s="120"/>
      <c r="L44" s="106"/>
      <c r="M44" s="111"/>
      <c r="N44" s="33"/>
    </row>
    <row r="45" spans="1:14" ht="13.8" thickTop="1" x14ac:dyDescent="0.25">
      <c r="A45" s="99"/>
      <c r="B45" s="93"/>
      <c r="C45" s="93"/>
      <c r="D45" s="93"/>
      <c r="E45" s="105"/>
      <c r="F45" s="29"/>
      <c r="G45" s="119"/>
      <c r="H45" s="29"/>
      <c r="I45" s="29"/>
      <c r="K45" s="120"/>
      <c r="L45" s="106"/>
      <c r="M45" s="111"/>
      <c r="N45" s="33"/>
    </row>
    <row r="46" spans="1:14" ht="13.8" thickBot="1" x14ac:dyDescent="0.3">
      <c r="A46" s="100"/>
      <c r="B46" s="101"/>
      <c r="C46" s="101"/>
      <c r="D46" s="101"/>
      <c r="E46" s="105"/>
      <c r="F46" s="29"/>
      <c r="G46" s="119"/>
      <c r="H46" s="29"/>
      <c r="I46" s="29"/>
      <c r="K46" s="120"/>
      <c r="L46" s="106"/>
      <c r="M46" s="111"/>
      <c r="N46" s="33"/>
    </row>
    <row r="47" spans="1:14" x14ac:dyDescent="0.25">
      <c r="E47" s="105"/>
      <c r="F47" s="29"/>
      <c r="G47" s="119"/>
      <c r="H47" s="29"/>
      <c r="I47" s="29"/>
      <c r="K47" s="120"/>
      <c r="L47" s="106"/>
      <c r="M47" s="111"/>
      <c r="N47" s="33"/>
    </row>
    <row r="48" spans="1:14" x14ac:dyDescent="0.25">
      <c r="E48" s="105"/>
      <c r="F48" s="29"/>
      <c r="G48" s="119"/>
      <c r="H48" s="29"/>
      <c r="I48" s="29"/>
      <c r="K48" s="120"/>
      <c r="L48" s="106"/>
      <c r="M48" s="111"/>
      <c r="N48" s="33"/>
    </row>
    <row r="49" spans="1:13" s="33" customFormat="1" x14ac:dyDescent="0.25">
      <c r="A49" s="122"/>
      <c r="E49" s="105"/>
      <c r="F49" s="29"/>
      <c r="G49" s="119"/>
      <c r="H49" s="29"/>
      <c r="I49" s="29"/>
      <c r="J49" s="111"/>
      <c r="K49" s="121"/>
      <c r="L49" s="119"/>
      <c r="M49" s="29"/>
    </row>
    <row r="50" spans="1:13" s="33" customFormat="1" x14ac:dyDescent="0.25">
      <c r="A50" s="122"/>
      <c r="E50" s="105"/>
      <c r="F50" s="29"/>
      <c r="G50" s="119"/>
      <c r="H50" s="29"/>
      <c r="I50" s="29"/>
      <c r="J50" s="111"/>
      <c r="K50" s="121"/>
      <c r="L50" s="119"/>
      <c r="M50" s="29"/>
    </row>
    <row r="51" spans="1:13" s="33" customFormat="1" x14ac:dyDescent="0.25">
      <c r="A51" s="122"/>
      <c r="E51" s="105"/>
      <c r="F51" s="29"/>
      <c r="G51" s="119"/>
      <c r="H51" s="29"/>
      <c r="I51" s="29"/>
      <c r="J51" s="111"/>
      <c r="K51" s="121"/>
      <c r="L51" s="119"/>
      <c r="M51" s="29"/>
    </row>
    <row r="52" spans="1:13" s="33" customFormat="1" x14ac:dyDescent="0.25">
      <c r="A52" s="122"/>
      <c r="E52" s="105"/>
      <c r="F52" s="29"/>
      <c r="G52" s="119"/>
      <c r="H52" s="29"/>
      <c r="I52" s="29"/>
      <c r="J52" s="111"/>
      <c r="K52" s="121"/>
      <c r="L52" s="119"/>
      <c r="M52" s="29"/>
    </row>
    <row r="53" spans="1:13" s="33" customFormat="1" x14ac:dyDescent="0.25">
      <c r="A53" s="122"/>
      <c r="E53" s="105"/>
      <c r="F53" s="29"/>
      <c r="G53" s="119"/>
      <c r="H53" s="29"/>
      <c r="I53" s="29"/>
      <c r="J53" s="111"/>
      <c r="K53" s="121"/>
      <c r="L53" s="119"/>
      <c r="M53" s="29"/>
    </row>
    <row r="54" spans="1:13" s="33" customFormat="1" x14ac:dyDescent="0.25">
      <c r="A54" s="122"/>
      <c r="E54" s="105"/>
      <c r="F54" s="29"/>
      <c r="G54" s="119"/>
      <c r="H54" s="29"/>
      <c r="I54" s="29"/>
      <c r="J54" s="111"/>
      <c r="K54" s="121"/>
      <c r="L54" s="119"/>
      <c r="M54" s="29"/>
    </row>
    <row r="55" spans="1:13" s="33" customFormat="1" x14ac:dyDescent="0.25">
      <c r="A55" s="122"/>
      <c r="E55" s="105"/>
      <c r="F55" s="29"/>
      <c r="G55" s="119"/>
      <c r="H55" s="29"/>
      <c r="I55" s="29"/>
      <c r="J55" s="111"/>
      <c r="K55" s="121"/>
      <c r="L55" s="119"/>
      <c r="M55" s="29"/>
    </row>
    <row r="56" spans="1:13" s="33" customFormat="1" x14ac:dyDescent="0.25">
      <c r="A56" s="122"/>
      <c r="E56" s="105"/>
      <c r="F56" s="29"/>
      <c r="G56" s="119"/>
      <c r="H56" s="29"/>
      <c r="I56" s="29"/>
      <c r="J56" s="111"/>
      <c r="K56" s="121"/>
      <c r="L56" s="119"/>
      <c r="M56" s="29"/>
    </row>
    <row r="57" spans="1:13" s="33" customFormat="1" x14ac:dyDescent="0.25">
      <c r="A57" s="122"/>
      <c r="E57" s="105"/>
      <c r="F57" s="29"/>
      <c r="G57" s="119"/>
      <c r="H57" s="29"/>
      <c r="I57" s="29"/>
      <c r="J57" s="111"/>
      <c r="K57" s="121"/>
      <c r="L57" s="119"/>
      <c r="M57" s="29"/>
    </row>
    <row r="58" spans="1:13" s="33" customFormat="1" x14ac:dyDescent="0.25">
      <c r="A58" s="122"/>
      <c r="E58" s="105"/>
      <c r="F58" s="29"/>
      <c r="G58" s="119"/>
      <c r="H58" s="29"/>
      <c r="I58" s="29"/>
      <c r="J58" s="111"/>
      <c r="K58" s="121"/>
      <c r="L58" s="119"/>
      <c r="M58" s="29"/>
    </row>
    <row r="59" spans="1:13" s="33" customFormat="1" x14ac:dyDescent="0.25">
      <c r="A59" s="122"/>
      <c r="E59" s="105"/>
      <c r="F59" s="29"/>
      <c r="G59" s="119"/>
      <c r="H59" s="29"/>
      <c r="I59" s="29"/>
      <c r="J59" s="111"/>
      <c r="K59" s="121"/>
      <c r="L59" s="119"/>
      <c r="M59" s="29"/>
    </row>
    <row r="60" spans="1:13" s="33" customFormat="1" x14ac:dyDescent="0.25">
      <c r="A60" s="122"/>
      <c r="E60" s="105"/>
      <c r="F60" s="29"/>
      <c r="G60" s="119"/>
      <c r="H60" s="29"/>
      <c r="I60" s="29"/>
      <c r="J60" s="111"/>
      <c r="K60" s="121"/>
      <c r="L60" s="119"/>
      <c r="M60" s="29"/>
    </row>
    <row r="61" spans="1:13" s="33" customFormat="1" x14ac:dyDescent="0.25">
      <c r="A61" s="122"/>
      <c r="E61" s="105"/>
      <c r="F61" s="29"/>
      <c r="G61" s="119"/>
      <c r="H61" s="29"/>
      <c r="I61" s="29"/>
      <c r="J61" s="111"/>
      <c r="K61" s="121"/>
      <c r="L61" s="119"/>
      <c r="M61" s="29"/>
    </row>
    <row r="62" spans="1:13" s="33" customFormat="1" x14ac:dyDescent="0.25">
      <c r="A62" s="122"/>
      <c r="E62" s="105"/>
      <c r="F62" s="29"/>
      <c r="G62" s="119"/>
      <c r="H62" s="29"/>
      <c r="I62" s="29"/>
      <c r="J62" s="111"/>
      <c r="K62" s="121"/>
      <c r="L62" s="119"/>
      <c r="M62" s="29"/>
    </row>
    <row r="63" spans="1:13" s="33" customFormat="1" x14ac:dyDescent="0.25">
      <c r="A63" s="122"/>
      <c r="E63" s="105"/>
      <c r="F63" s="29"/>
      <c r="G63" s="119"/>
      <c r="H63" s="29"/>
      <c r="I63" s="29"/>
      <c r="J63" s="111"/>
      <c r="K63" s="121"/>
      <c r="L63" s="119"/>
      <c r="M63" s="29"/>
    </row>
    <row r="64" spans="1:13" s="33" customFormat="1" x14ac:dyDescent="0.25">
      <c r="A64" s="122"/>
      <c r="E64" s="105"/>
      <c r="F64" s="29"/>
      <c r="G64" s="119"/>
      <c r="H64" s="29"/>
      <c r="I64" s="29"/>
      <c r="J64" s="111"/>
      <c r="K64" s="121"/>
      <c r="L64" s="119"/>
      <c r="M64" s="29"/>
    </row>
    <row r="65" spans="1:13" s="33" customFormat="1" x14ac:dyDescent="0.25">
      <c r="A65" s="122"/>
      <c r="E65" s="105"/>
      <c r="F65" s="29"/>
      <c r="G65" s="119"/>
      <c r="H65" s="29"/>
      <c r="I65" s="29"/>
      <c r="J65" s="111"/>
      <c r="K65" s="121"/>
      <c r="L65" s="119"/>
      <c r="M65" s="29"/>
    </row>
    <row r="66" spans="1:13" s="33" customFormat="1" x14ac:dyDescent="0.25">
      <c r="A66" s="122"/>
      <c r="E66" s="105"/>
      <c r="F66" s="29"/>
      <c r="G66" s="119"/>
      <c r="H66" s="29"/>
      <c r="I66" s="29"/>
      <c r="J66" s="111"/>
      <c r="K66" s="121"/>
      <c r="L66" s="119"/>
      <c r="M66" s="29"/>
    </row>
    <row r="67" spans="1:13" s="33" customFormat="1" x14ac:dyDescent="0.25">
      <c r="A67" s="122"/>
      <c r="E67" s="105"/>
      <c r="F67" s="29"/>
      <c r="G67" s="119"/>
      <c r="H67" s="29"/>
      <c r="I67" s="29"/>
      <c r="J67" s="111"/>
      <c r="K67" s="121"/>
      <c r="L67" s="119"/>
      <c r="M67" s="29"/>
    </row>
    <row r="68" spans="1:13" s="33" customFormat="1" x14ac:dyDescent="0.25">
      <c r="A68" s="122"/>
      <c r="E68" s="105"/>
      <c r="F68" s="29"/>
      <c r="G68" s="119"/>
      <c r="H68" s="29"/>
      <c r="I68" s="29"/>
      <c r="J68" s="111"/>
      <c r="K68" s="121"/>
      <c r="L68" s="119"/>
      <c r="M68" s="29"/>
    </row>
    <row r="69" spans="1:13" s="33" customFormat="1" x14ac:dyDescent="0.25">
      <c r="A69" s="122"/>
      <c r="E69" s="105"/>
      <c r="F69" s="29"/>
      <c r="G69" s="119"/>
      <c r="H69" s="29"/>
      <c r="I69" s="29"/>
      <c r="J69" s="111"/>
      <c r="K69" s="121"/>
      <c r="L69" s="119"/>
      <c r="M69" s="29"/>
    </row>
    <row r="70" spans="1:13" s="33" customFormat="1" x14ac:dyDescent="0.25">
      <c r="A70" s="122"/>
      <c r="E70" s="105"/>
      <c r="F70" s="29"/>
      <c r="G70" s="119"/>
      <c r="H70" s="29"/>
      <c r="I70" s="29"/>
      <c r="J70" s="111"/>
      <c r="K70" s="121"/>
      <c r="L70" s="119"/>
      <c r="M70" s="29"/>
    </row>
    <row r="71" spans="1:13" s="33" customFormat="1" x14ac:dyDescent="0.25">
      <c r="A71" s="122"/>
      <c r="E71" s="105"/>
      <c r="F71" s="29"/>
      <c r="G71" s="119"/>
      <c r="H71" s="29"/>
      <c r="I71" s="29"/>
      <c r="J71" s="111"/>
      <c r="K71" s="121"/>
      <c r="L71" s="119"/>
      <c r="M71" s="29"/>
    </row>
    <row r="72" spans="1:13" s="33" customFormat="1" x14ac:dyDescent="0.25">
      <c r="A72" s="122"/>
      <c r="E72" s="105"/>
      <c r="F72" s="29"/>
      <c r="G72" s="119"/>
      <c r="H72" s="29"/>
      <c r="I72" s="29"/>
      <c r="J72" s="111"/>
      <c r="K72" s="121"/>
      <c r="L72" s="119"/>
      <c r="M72" s="29"/>
    </row>
    <row r="73" spans="1:13" s="33" customFormat="1" x14ac:dyDescent="0.25">
      <c r="A73" s="122"/>
      <c r="E73" s="105"/>
      <c r="F73" s="29"/>
      <c r="G73" s="119"/>
      <c r="H73" s="29"/>
      <c r="I73" s="29"/>
      <c r="J73" s="111"/>
      <c r="K73" s="121"/>
      <c r="L73" s="119"/>
      <c r="M73" s="29"/>
    </row>
    <row r="74" spans="1:13" s="33" customFormat="1" x14ac:dyDescent="0.25">
      <c r="A74" s="122"/>
      <c r="E74" s="105"/>
      <c r="F74" s="29"/>
      <c r="G74" s="119"/>
      <c r="H74" s="29"/>
      <c r="I74" s="29"/>
      <c r="J74" s="111"/>
      <c r="K74" s="121"/>
      <c r="L74" s="119"/>
      <c r="M74" s="29"/>
    </row>
    <row r="75" spans="1:13" s="33" customFormat="1" x14ac:dyDescent="0.25">
      <c r="A75" s="122"/>
      <c r="E75" s="105"/>
      <c r="F75" s="29"/>
      <c r="G75" s="119"/>
      <c r="H75" s="29"/>
      <c r="I75" s="29"/>
      <c r="J75" s="111"/>
      <c r="K75" s="121"/>
      <c r="L75" s="119"/>
      <c r="M75" s="29"/>
    </row>
    <row r="76" spans="1:13" s="33" customFormat="1" x14ac:dyDescent="0.25">
      <c r="A76" s="122"/>
      <c r="E76" s="105"/>
      <c r="F76" s="29"/>
      <c r="G76" s="119"/>
      <c r="H76" s="29"/>
      <c r="I76" s="29"/>
      <c r="J76" s="111"/>
      <c r="K76" s="121"/>
      <c r="L76" s="119"/>
      <c r="M76" s="29"/>
    </row>
    <row r="77" spans="1:13" s="33" customFormat="1" x14ac:dyDescent="0.25">
      <c r="A77" s="122"/>
      <c r="E77" s="105"/>
      <c r="F77" s="29"/>
      <c r="G77" s="119"/>
      <c r="H77" s="29"/>
      <c r="I77" s="29"/>
      <c r="J77" s="111"/>
      <c r="K77" s="121"/>
      <c r="L77" s="119"/>
      <c r="M77" s="29"/>
    </row>
    <row r="78" spans="1:13" s="33" customFormat="1" x14ac:dyDescent="0.25">
      <c r="A78" s="122"/>
      <c r="E78" s="105"/>
      <c r="F78" s="29"/>
      <c r="G78" s="119"/>
      <c r="H78" s="29"/>
      <c r="I78" s="29"/>
      <c r="J78" s="111"/>
      <c r="K78" s="121"/>
      <c r="L78" s="119"/>
      <c r="M78" s="29"/>
    </row>
    <row r="79" spans="1:13" s="33" customFormat="1" x14ac:dyDescent="0.25">
      <c r="A79" s="122"/>
      <c r="E79" s="105"/>
      <c r="F79" s="29"/>
      <c r="G79" s="119"/>
      <c r="H79" s="29"/>
      <c r="I79" s="29"/>
      <c r="J79" s="111"/>
      <c r="K79" s="121"/>
      <c r="L79" s="119"/>
      <c r="M79" s="29"/>
    </row>
    <row r="80" spans="1:13" s="33" customFormat="1" x14ac:dyDescent="0.25">
      <c r="A80" s="122"/>
      <c r="E80" s="105"/>
      <c r="F80" s="29"/>
      <c r="G80" s="119"/>
      <c r="H80" s="29"/>
      <c r="I80" s="29"/>
      <c r="J80" s="111"/>
      <c r="K80" s="121"/>
      <c r="L80" s="119"/>
      <c r="M80" s="29"/>
    </row>
    <row r="81" spans="1:13" s="33" customFormat="1" x14ac:dyDescent="0.25">
      <c r="A81" s="122"/>
      <c r="E81" s="105"/>
      <c r="F81" s="29"/>
      <c r="G81" s="119"/>
      <c r="H81" s="29"/>
      <c r="I81" s="29"/>
      <c r="J81" s="111"/>
      <c r="K81" s="121"/>
      <c r="L81" s="119"/>
      <c r="M81" s="29"/>
    </row>
    <row r="82" spans="1:13" s="33" customFormat="1" x14ac:dyDescent="0.25">
      <c r="A82" s="122"/>
      <c r="E82" s="105"/>
      <c r="F82" s="29"/>
      <c r="G82" s="119"/>
      <c r="H82" s="29"/>
      <c r="I82" s="29"/>
      <c r="J82" s="111"/>
      <c r="K82" s="121"/>
      <c r="L82" s="119"/>
      <c r="M82" s="29"/>
    </row>
    <row r="83" spans="1:13" s="33" customFormat="1" x14ac:dyDescent="0.25">
      <c r="A83" s="122"/>
      <c r="E83" s="105"/>
      <c r="F83" s="29"/>
      <c r="G83" s="119"/>
      <c r="H83" s="29"/>
      <c r="I83" s="29"/>
      <c r="J83" s="111"/>
      <c r="K83" s="121"/>
      <c r="L83" s="119"/>
      <c r="M83" s="29"/>
    </row>
    <row r="84" spans="1:13" s="33" customFormat="1" x14ac:dyDescent="0.25">
      <c r="A84" s="122"/>
      <c r="E84" s="105"/>
      <c r="F84" s="29"/>
      <c r="G84" s="119"/>
      <c r="H84" s="29"/>
      <c r="I84" s="29"/>
      <c r="J84" s="111"/>
      <c r="K84" s="121"/>
      <c r="L84" s="119"/>
      <c r="M84" s="29"/>
    </row>
    <row r="85" spans="1:13" s="33" customFormat="1" x14ac:dyDescent="0.25">
      <c r="A85" s="122"/>
      <c r="E85" s="105"/>
      <c r="F85" s="29"/>
      <c r="G85" s="119"/>
      <c r="H85" s="29"/>
      <c r="I85" s="29"/>
      <c r="J85" s="111"/>
      <c r="K85" s="121"/>
      <c r="L85" s="119"/>
      <c r="M85" s="29"/>
    </row>
    <row r="86" spans="1:13" s="33" customFormat="1" x14ac:dyDescent="0.25">
      <c r="A86" s="122"/>
      <c r="E86" s="105"/>
      <c r="F86" s="29"/>
      <c r="G86" s="119"/>
      <c r="H86" s="29"/>
      <c r="I86" s="29"/>
      <c r="J86" s="111"/>
      <c r="K86" s="121"/>
      <c r="L86" s="119"/>
      <c r="M86" s="29"/>
    </row>
    <row r="87" spans="1:13" s="33" customFormat="1" x14ac:dyDescent="0.25">
      <c r="A87" s="122"/>
      <c r="E87" s="105"/>
      <c r="F87" s="29"/>
      <c r="G87" s="119"/>
      <c r="H87" s="29"/>
      <c r="I87" s="29"/>
      <c r="J87" s="111"/>
      <c r="K87" s="121"/>
      <c r="L87" s="119"/>
      <c r="M87" s="29"/>
    </row>
    <row r="88" spans="1:13" s="33" customFormat="1" x14ac:dyDescent="0.25">
      <c r="A88" s="122"/>
      <c r="E88" s="105"/>
      <c r="F88" s="29"/>
      <c r="G88" s="119"/>
      <c r="H88" s="29"/>
      <c r="I88" s="29"/>
      <c r="J88" s="111"/>
      <c r="K88" s="121"/>
      <c r="L88" s="119"/>
      <c r="M88" s="29"/>
    </row>
    <row r="89" spans="1:13" s="33" customFormat="1" x14ac:dyDescent="0.25">
      <c r="A89" s="122"/>
      <c r="E89" s="105"/>
      <c r="F89" s="29"/>
      <c r="G89" s="119"/>
      <c r="H89" s="29"/>
      <c r="I89" s="29"/>
      <c r="J89" s="111"/>
      <c r="K89" s="121"/>
      <c r="L89" s="119"/>
      <c r="M89" s="29"/>
    </row>
    <row r="90" spans="1:13" s="33" customFormat="1" x14ac:dyDescent="0.25">
      <c r="A90" s="122"/>
      <c r="E90" s="105"/>
      <c r="F90" s="29"/>
      <c r="G90" s="119"/>
      <c r="H90" s="29"/>
      <c r="I90" s="29"/>
      <c r="J90" s="111"/>
      <c r="K90" s="121"/>
      <c r="L90" s="119"/>
      <c r="M90" s="29"/>
    </row>
    <row r="91" spans="1:13" s="33" customFormat="1" x14ac:dyDescent="0.25">
      <c r="A91" s="122"/>
      <c r="E91" s="105"/>
      <c r="F91" s="29"/>
      <c r="G91" s="119"/>
      <c r="H91" s="29"/>
      <c r="I91" s="29"/>
      <c r="J91" s="111"/>
      <c r="K91" s="121"/>
      <c r="L91" s="119"/>
      <c r="M91" s="29"/>
    </row>
    <row r="92" spans="1:13" s="33" customFormat="1" x14ac:dyDescent="0.25">
      <c r="A92" s="122"/>
      <c r="E92" s="105"/>
      <c r="F92" s="29"/>
      <c r="G92" s="119"/>
      <c r="H92" s="29"/>
      <c r="I92" s="29"/>
      <c r="J92" s="111"/>
      <c r="K92" s="121"/>
      <c r="L92" s="119"/>
      <c r="M92" s="29"/>
    </row>
    <row r="93" spans="1:13" s="33" customFormat="1" x14ac:dyDescent="0.25">
      <c r="A93" s="122"/>
      <c r="E93" s="105"/>
      <c r="F93" s="29"/>
      <c r="G93" s="119"/>
      <c r="H93" s="29"/>
      <c r="I93" s="29"/>
      <c r="J93" s="111"/>
      <c r="K93" s="121"/>
      <c r="L93" s="119"/>
      <c r="M93" s="29"/>
    </row>
    <row r="94" spans="1:13" s="33" customFormat="1" x14ac:dyDescent="0.25">
      <c r="A94" s="122"/>
      <c r="E94" s="105"/>
      <c r="F94" s="29"/>
      <c r="G94" s="119"/>
      <c r="H94" s="29"/>
      <c r="I94" s="29"/>
      <c r="J94" s="111"/>
      <c r="K94" s="121"/>
      <c r="L94" s="119"/>
      <c r="M94" s="29"/>
    </row>
    <row r="95" spans="1:13" s="33" customFormat="1" x14ac:dyDescent="0.25">
      <c r="A95" s="122"/>
      <c r="E95" s="105"/>
      <c r="F95" s="29"/>
      <c r="G95" s="119"/>
      <c r="H95" s="29"/>
      <c r="I95" s="29"/>
      <c r="J95" s="111"/>
      <c r="K95" s="121"/>
      <c r="L95" s="119"/>
      <c r="M95" s="29"/>
    </row>
    <row r="96" spans="1:13" s="33" customFormat="1" x14ac:dyDescent="0.25">
      <c r="A96" s="122"/>
      <c r="E96" s="105"/>
      <c r="F96" s="29"/>
      <c r="G96" s="119"/>
      <c r="H96" s="29"/>
      <c r="I96" s="29"/>
      <c r="J96" s="111"/>
      <c r="K96" s="121"/>
      <c r="L96" s="119"/>
      <c r="M96" s="29"/>
    </row>
    <row r="97" spans="1:13" s="33" customFormat="1" x14ac:dyDescent="0.25">
      <c r="A97" s="122"/>
      <c r="E97" s="105"/>
      <c r="F97" s="29"/>
      <c r="G97" s="119"/>
      <c r="H97" s="29"/>
      <c r="I97" s="29"/>
      <c r="J97" s="111"/>
      <c r="K97" s="121"/>
      <c r="L97" s="119"/>
      <c r="M97" s="29"/>
    </row>
    <row r="98" spans="1:13" s="33" customFormat="1" x14ac:dyDescent="0.25">
      <c r="A98" s="122"/>
      <c r="E98" s="105"/>
      <c r="F98" s="29"/>
      <c r="G98" s="119"/>
      <c r="H98" s="29"/>
      <c r="I98" s="29"/>
      <c r="J98" s="111"/>
      <c r="K98" s="121"/>
      <c r="L98" s="119"/>
      <c r="M98" s="29"/>
    </row>
    <row r="99" spans="1:13" s="33" customFormat="1" x14ac:dyDescent="0.25">
      <c r="A99" s="122"/>
      <c r="E99" s="105"/>
      <c r="F99" s="29"/>
      <c r="G99" s="119"/>
      <c r="H99" s="29"/>
      <c r="I99" s="29"/>
      <c r="J99" s="111"/>
      <c r="K99" s="121"/>
      <c r="L99" s="119"/>
      <c r="M99" s="29"/>
    </row>
    <row r="100" spans="1:13" s="33" customFormat="1" x14ac:dyDescent="0.25">
      <c r="A100" s="122"/>
      <c r="E100" s="105"/>
      <c r="F100" s="29"/>
      <c r="G100" s="119"/>
      <c r="H100" s="29"/>
      <c r="I100" s="29"/>
      <c r="J100" s="111"/>
      <c r="K100" s="121"/>
      <c r="L100" s="119"/>
      <c r="M100" s="29"/>
    </row>
    <row r="101" spans="1:13" s="33" customFormat="1" x14ac:dyDescent="0.25">
      <c r="A101" s="122"/>
      <c r="E101" s="105"/>
      <c r="F101" s="29"/>
      <c r="G101" s="119"/>
      <c r="H101" s="29"/>
      <c r="I101" s="29"/>
      <c r="J101" s="111"/>
      <c r="K101" s="121"/>
      <c r="L101" s="119"/>
      <c r="M101" s="29"/>
    </row>
    <row r="102" spans="1:13" s="33" customFormat="1" x14ac:dyDescent="0.25">
      <c r="A102" s="122"/>
      <c r="E102" s="105"/>
      <c r="F102" s="29"/>
      <c r="G102" s="119"/>
      <c r="H102" s="29"/>
      <c r="I102" s="29"/>
      <c r="J102" s="111"/>
      <c r="K102" s="121"/>
      <c r="L102" s="119"/>
      <c r="M102" s="29"/>
    </row>
    <row r="103" spans="1:13" s="33" customFormat="1" x14ac:dyDescent="0.25">
      <c r="A103" s="122"/>
      <c r="E103" s="105"/>
      <c r="F103" s="29"/>
      <c r="G103" s="119"/>
      <c r="H103" s="29"/>
      <c r="I103" s="29"/>
      <c r="J103" s="111"/>
      <c r="K103" s="121"/>
      <c r="L103" s="119"/>
      <c r="M103" s="29"/>
    </row>
    <row r="104" spans="1:13" s="33" customFormat="1" x14ac:dyDescent="0.25">
      <c r="A104" s="122"/>
      <c r="E104" s="105"/>
      <c r="F104" s="29"/>
      <c r="G104" s="119"/>
      <c r="H104" s="29"/>
      <c r="I104" s="29"/>
      <c r="J104" s="111"/>
      <c r="K104" s="121"/>
      <c r="L104" s="119"/>
      <c r="M104" s="29"/>
    </row>
    <row r="105" spans="1:13" s="33" customFormat="1" x14ac:dyDescent="0.25">
      <c r="A105" s="122"/>
      <c r="E105" s="105"/>
      <c r="F105" s="29"/>
      <c r="G105" s="119"/>
      <c r="H105" s="29"/>
      <c r="I105" s="29"/>
      <c r="J105" s="111"/>
      <c r="K105" s="121"/>
      <c r="L105" s="119"/>
      <c r="M105" s="29"/>
    </row>
    <row r="106" spans="1:13" s="33" customFormat="1" x14ac:dyDescent="0.25">
      <c r="A106" s="122"/>
      <c r="E106" s="105"/>
      <c r="F106" s="29"/>
      <c r="G106" s="119"/>
      <c r="H106" s="29"/>
      <c r="I106" s="29"/>
      <c r="J106" s="111"/>
      <c r="K106" s="121"/>
      <c r="L106" s="119"/>
      <c r="M106" s="29"/>
    </row>
    <row r="107" spans="1:13" s="33" customFormat="1" x14ac:dyDescent="0.25">
      <c r="A107" s="122"/>
      <c r="E107" s="105"/>
      <c r="F107" s="29"/>
      <c r="G107" s="119"/>
      <c r="H107" s="29"/>
      <c r="I107" s="29"/>
      <c r="J107" s="111"/>
      <c r="K107" s="121"/>
      <c r="L107" s="119"/>
      <c r="M107" s="29"/>
    </row>
    <row r="108" spans="1:13" s="33" customFormat="1" x14ac:dyDescent="0.25">
      <c r="A108" s="122"/>
      <c r="E108" s="105"/>
      <c r="F108" s="29"/>
      <c r="G108" s="119"/>
      <c r="H108" s="29"/>
      <c r="I108" s="29"/>
      <c r="J108" s="111"/>
      <c r="K108" s="121"/>
      <c r="L108" s="119"/>
      <c r="M108" s="29"/>
    </row>
    <row r="109" spans="1:13" s="33" customFormat="1" x14ac:dyDescent="0.25">
      <c r="A109" s="122"/>
      <c r="E109" s="105"/>
      <c r="F109" s="29"/>
      <c r="G109" s="119"/>
      <c r="H109" s="29"/>
      <c r="I109" s="29"/>
      <c r="J109" s="111"/>
      <c r="K109" s="121"/>
      <c r="L109" s="119"/>
      <c r="M109" s="29"/>
    </row>
    <row r="110" spans="1:13" s="33" customFormat="1" x14ac:dyDescent="0.25">
      <c r="A110" s="122"/>
      <c r="E110" s="105"/>
      <c r="F110" s="29"/>
      <c r="G110" s="119"/>
      <c r="H110" s="29"/>
      <c r="I110" s="29"/>
      <c r="J110" s="111"/>
      <c r="K110" s="121"/>
      <c r="L110" s="119"/>
      <c r="M110" s="29"/>
    </row>
    <row r="111" spans="1:13" s="33" customFormat="1" x14ac:dyDescent="0.25">
      <c r="A111" s="122"/>
      <c r="E111" s="105"/>
      <c r="F111" s="29"/>
      <c r="G111" s="119"/>
      <c r="H111" s="29"/>
      <c r="I111" s="29"/>
      <c r="J111" s="111"/>
      <c r="K111" s="121"/>
      <c r="L111" s="119"/>
      <c r="M111" s="29"/>
    </row>
    <row r="112" spans="1:13" s="33" customFormat="1" x14ac:dyDescent="0.25">
      <c r="A112" s="122"/>
      <c r="E112" s="105"/>
      <c r="F112" s="29"/>
      <c r="G112" s="119"/>
      <c r="H112" s="29"/>
      <c r="I112" s="29"/>
      <c r="J112" s="111"/>
      <c r="K112" s="121"/>
      <c r="L112" s="119"/>
      <c r="M112" s="29"/>
    </row>
    <row r="113" spans="1:13" s="33" customFormat="1" x14ac:dyDescent="0.25">
      <c r="A113" s="122"/>
      <c r="E113" s="105"/>
      <c r="F113" s="29"/>
      <c r="G113" s="119"/>
      <c r="H113" s="29"/>
      <c r="I113" s="29"/>
      <c r="J113" s="111"/>
      <c r="K113" s="121"/>
      <c r="L113" s="119"/>
      <c r="M113" s="29"/>
    </row>
    <row r="114" spans="1:13" s="33" customFormat="1" x14ac:dyDescent="0.25">
      <c r="A114" s="122"/>
      <c r="E114" s="105"/>
      <c r="F114" s="29"/>
      <c r="G114" s="119"/>
      <c r="H114" s="29"/>
      <c r="I114" s="29"/>
      <c r="J114" s="111"/>
      <c r="K114" s="121"/>
      <c r="L114" s="119"/>
      <c r="M114" s="29"/>
    </row>
    <row r="115" spans="1:13" s="33" customFormat="1" x14ac:dyDescent="0.25">
      <c r="A115" s="122"/>
      <c r="E115" s="105"/>
      <c r="F115" s="29"/>
      <c r="G115" s="119"/>
      <c r="H115" s="29"/>
      <c r="I115" s="29"/>
      <c r="J115" s="111"/>
      <c r="K115" s="121"/>
      <c r="L115" s="119"/>
      <c r="M115" s="29"/>
    </row>
    <row r="116" spans="1:13" s="33" customFormat="1" x14ac:dyDescent="0.25">
      <c r="A116" s="122"/>
      <c r="E116" s="105"/>
      <c r="F116" s="29"/>
      <c r="G116" s="119"/>
      <c r="H116" s="29"/>
      <c r="I116" s="29"/>
      <c r="J116" s="111"/>
      <c r="K116" s="121"/>
      <c r="L116" s="119"/>
      <c r="M116" s="29"/>
    </row>
    <row r="117" spans="1:13" s="33" customFormat="1" x14ac:dyDescent="0.25">
      <c r="A117" s="122"/>
      <c r="E117" s="105"/>
      <c r="F117" s="29"/>
      <c r="G117" s="119"/>
      <c r="H117" s="29"/>
      <c r="I117" s="29"/>
      <c r="J117" s="111"/>
      <c r="K117" s="121"/>
      <c r="L117" s="119"/>
      <c r="M117" s="29"/>
    </row>
    <row r="118" spans="1:13" s="33" customFormat="1" x14ac:dyDescent="0.25">
      <c r="A118" s="122"/>
      <c r="E118" s="105"/>
      <c r="F118" s="29"/>
      <c r="G118" s="119"/>
      <c r="H118" s="29"/>
      <c r="I118" s="29"/>
      <c r="J118" s="111"/>
      <c r="K118" s="121"/>
      <c r="L118" s="119"/>
      <c r="M118" s="29"/>
    </row>
    <row r="119" spans="1:13" s="33" customFormat="1" x14ac:dyDescent="0.25">
      <c r="A119" s="122"/>
      <c r="E119" s="105"/>
      <c r="F119" s="29"/>
      <c r="G119" s="119"/>
      <c r="H119" s="29"/>
      <c r="I119" s="29"/>
      <c r="J119" s="111"/>
      <c r="K119" s="121"/>
      <c r="L119" s="119"/>
      <c r="M119" s="29"/>
    </row>
    <row r="120" spans="1:13" s="33" customFormat="1" x14ac:dyDescent="0.25">
      <c r="A120" s="122"/>
      <c r="E120" s="105"/>
      <c r="F120" s="29"/>
      <c r="G120" s="119"/>
      <c r="H120" s="29"/>
      <c r="I120" s="29"/>
      <c r="J120" s="111"/>
      <c r="K120" s="121"/>
      <c r="L120" s="119"/>
      <c r="M120" s="29"/>
    </row>
    <row r="121" spans="1:13" s="33" customFormat="1" x14ac:dyDescent="0.25">
      <c r="A121" s="122"/>
      <c r="E121" s="105"/>
      <c r="F121" s="29"/>
      <c r="G121" s="119"/>
      <c r="H121" s="29"/>
      <c r="I121" s="29"/>
      <c r="J121" s="111"/>
      <c r="K121" s="121"/>
      <c r="L121" s="119"/>
      <c r="M121" s="29"/>
    </row>
    <row r="122" spans="1:13" s="33" customFormat="1" x14ac:dyDescent="0.25">
      <c r="A122" s="122"/>
      <c r="E122" s="105"/>
      <c r="F122" s="29"/>
      <c r="G122" s="119"/>
      <c r="H122" s="29"/>
      <c r="I122" s="29"/>
      <c r="J122" s="111"/>
      <c r="K122" s="121"/>
      <c r="L122" s="119"/>
      <c r="M122" s="29"/>
    </row>
    <row r="123" spans="1:13" s="33" customFormat="1" x14ac:dyDescent="0.25">
      <c r="A123" s="122"/>
      <c r="E123" s="105"/>
      <c r="F123" s="29"/>
      <c r="G123" s="119"/>
      <c r="H123" s="29"/>
      <c r="I123" s="29"/>
      <c r="J123" s="111"/>
      <c r="K123" s="121"/>
      <c r="L123" s="119"/>
      <c r="M123" s="29"/>
    </row>
    <row r="124" spans="1:13" s="33" customFormat="1" x14ac:dyDescent="0.25">
      <c r="A124" s="122"/>
      <c r="E124" s="105"/>
      <c r="F124" s="29"/>
      <c r="G124" s="119"/>
      <c r="H124" s="29"/>
      <c r="I124" s="29"/>
      <c r="J124" s="111"/>
      <c r="K124" s="121"/>
      <c r="L124" s="119"/>
      <c r="M124" s="29"/>
    </row>
    <row r="125" spans="1:13" s="33" customFormat="1" x14ac:dyDescent="0.25">
      <c r="A125" s="122"/>
      <c r="E125" s="105"/>
      <c r="F125" s="29"/>
      <c r="G125" s="119"/>
      <c r="H125" s="29"/>
      <c r="I125" s="29"/>
      <c r="J125" s="111"/>
      <c r="K125" s="121"/>
      <c r="L125" s="119"/>
      <c r="M125" s="29"/>
    </row>
    <row r="126" spans="1:13" s="33" customFormat="1" x14ac:dyDescent="0.25">
      <c r="A126" s="122"/>
      <c r="E126" s="105"/>
      <c r="F126" s="29"/>
      <c r="G126" s="119"/>
      <c r="H126" s="29"/>
      <c r="I126" s="29"/>
      <c r="J126" s="111"/>
      <c r="K126" s="121"/>
      <c r="L126" s="119"/>
      <c r="M126" s="29"/>
    </row>
    <row r="127" spans="1:13" s="33" customFormat="1" x14ac:dyDescent="0.25">
      <c r="A127" s="122"/>
      <c r="E127" s="105"/>
      <c r="F127" s="29"/>
      <c r="G127" s="119"/>
      <c r="H127" s="29"/>
      <c r="I127" s="29"/>
      <c r="J127" s="111"/>
      <c r="K127" s="121"/>
      <c r="L127" s="119"/>
      <c r="M127" s="29"/>
    </row>
    <row r="128" spans="1:13" s="33" customFormat="1" x14ac:dyDescent="0.25">
      <c r="A128" s="122"/>
      <c r="E128" s="105"/>
      <c r="F128" s="29"/>
      <c r="G128" s="119"/>
      <c r="H128" s="29"/>
      <c r="I128" s="29"/>
      <c r="J128" s="111"/>
      <c r="K128" s="121"/>
      <c r="L128" s="119"/>
      <c r="M128" s="29"/>
    </row>
    <row r="129" spans="1:13" s="33" customFormat="1" x14ac:dyDescent="0.25">
      <c r="A129" s="122"/>
      <c r="E129" s="105"/>
      <c r="F129" s="29"/>
      <c r="G129" s="119"/>
      <c r="H129" s="29"/>
      <c r="I129" s="29"/>
      <c r="J129" s="111"/>
      <c r="K129" s="121"/>
      <c r="L129" s="119"/>
      <c r="M129" s="29"/>
    </row>
    <row r="130" spans="1:13" s="33" customFormat="1" x14ac:dyDescent="0.25">
      <c r="A130" s="122"/>
      <c r="E130" s="105"/>
      <c r="F130" s="29"/>
      <c r="G130" s="119"/>
      <c r="H130" s="29"/>
      <c r="I130" s="29"/>
      <c r="J130" s="111"/>
      <c r="K130" s="121"/>
      <c r="L130" s="119"/>
      <c r="M130" s="29"/>
    </row>
    <row r="131" spans="1:13" s="33" customFormat="1" x14ac:dyDescent="0.25">
      <c r="A131" s="122"/>
      <c r="E131" s="105"/>
      <c r="F131" s="29"/>
      <c r="G131" s="119"/>
      <c r="H131" s="29"/>
      <c r="I131" s="29"/>
      <c r="J131" s="111"/>
      <c r="K131" s="121"/>
      <c r="L131" s="119"/>
      <c r="M131" s="29"/>
    </row>
    <row r="132" spans="1:13" s="33" customFormat="1" x14ac:dyDescent="0.25">
      <c r="A132" s="122"/>
      <c r="E132" s="105"/>
      <c r="F132" s="29"/>
      <c r="G132" s="119"/>
      <c r="H132" s="29"/>
      <c r="I132" s="29"/>
      <c r="J132" s="111"/>
      <c r="K132" s="121"/>
      <c r="L132" s="119"/>
      <c r="M132" s="29"/>
    </row>
    <row r="133" spans="1:13" s="33" customFormat="1" x14ac:dyDescent="0.25">
      <c r="A133" s="122"/>
      <c r="E133" s="105"/>
      <c r="F133" s="29"/>
      <c r="G133" s="119"/>
      <c r="H133" s="29"/>
      <c r="I133" s="29"/>
      <c r="J133" s="111"/>
      <c r="K133" s="121"/>
      <c r="L133" s="119"/>
      <c r="M133" s="29"/>
    </row>
    <row r="134" spans="1:13" s="33" customFormat="1" x14ac:dyDescent="0.25">
      <c r="A134" s="122"/>
      <c r="E134" s="105"/>
      <c r="F134" s="29"/>
      <c r="G134" s="119"/>
      <c r="H134" s="29"/>
      <c r="I134" s="29"/>
      <c r="J134" s="111"/>
      <c r="K134" s="121"/>
      <c r="L134" s="119"/>
      <c r="M134" s="29"/>
    </row>
    <row r="135" spans="1:13" s="33" customFormat="1" x14ac:dyDescent="0.25">
      <c r="A135" s="122"/>
      <c r="E135" s="105"/>
      <c r="F135" s="29"/>
      <c r="G135" s="119"/>
      <c r="H135" s="29"/>
      <c r="I135" s="29"/>
      <c r="J135" s="111"/>
      <c r="K135" s="121"/>
      <c r="L135" s="119"/>
      <c r="M135" s="29"/>
    </row>
    <row r="136" spans="1:13" s="33" customFormat="1" x14ac:dyDescent="0.25">
      <c r="A136" s="122"/>
      <c r="E136" s="105"/>
      <c r="F136" s="29"/>
      <c r="G136" s="119"/>
      <c r="H136" s="29"/>
      <c r="I136" s="29"/>
      <c r="J136" s="111"/>
      <c r="K136" s="121"/>
      <c r="L136" s="119"/>
      <c r="M136" s="29"/>
    </row>
    <row r="137" spans="1:13" s="33" customFormat="1" x14ac:dyDescent="0.25">
      <c r="A137" s="122"/>
      <c r="E137" s="105"/>
      <c r="F137" s="29"/>
      <c r="G137" s="119"/>
      <c r="H137" s="29"/>
      <c r="I137" s="29"/>
      <c r="J137" s="111"/>
      <c r="K137" s="121"/>
      <c r="L137" s="119"/>
      <c r="M137" s="29"/>
    </row>
    <row r="138" spans="1:13" s="33" customFormat="1" x14ac:dyDescent="0.25">
      <c r="A138" s="122"/>
      <c r="E138" s="105"/>
      <c r="F138" s="29"/>
      <c r="G138" s="119"/>
      <c r="H138" s="29"/>
      <c r="I138" s="29"/>
      <c r="J138" s="111"/>
      <c r="K138" s="121"/>
      <c r="L138" s="119"/>
      <c r="M138" s="29"/>
    </row>
    <row r="139" spans="1:13" s="33" customFormat="1" x14ac:dyDescent="0.25">
      <c r="A139" s="122"/>
      <c r="E139" s="105"/>
      <c r="F139" s="29"/>
      <c r="G139" s="119"/>
      <c r="H139" s="29"/>
      <c r="I139" s="29"/>
      <c r="J139" s="111"/>
      <c r="K139" s="121"/>
      <c r="L139" s="119"/>
      <c r="M139" s="29"/>
    </row>
    <row r="140" spans="1:13" s="33" customFormat="1" x14ac:dyDescent="0.25">
      <c r="A140" s="122"/>
      <c r="E140" s="105"/>
      <c r="F140" s="29"/>
      <c r="G140" s="119"/>
      <c r="H140" s="29"/>
      <c r="I140" s="29"/>
      <c r="J140" s="111"/>
      <c r="K140" s="121"/>
      <c r="L140" s="119"/>
      <c r="M140" s="29"/>
    </row>
    <row r="141" spans="1:13" s="33" customFormat="1" x14ac:dyDescent="0.25">
      <c r="A141" s="122"/>
      <c r="E141" s="105"/>
      <c r="F141" s="29"/>
      <c r="G141" s="119"/>
      <c r="H141" s="29"/>
      <c r="I141" s="29"/>
      <c r="J141" s="111"/>
      <c r="K141" s="121"/>
      <c r="L141" s="119"/>
      <c r="M141" s="29"/>
    </row>
    <row r="142" spans="1:13" s="33" customFormat="1" x14ac:dyDescent="0.25">
      <c r="A142" s="122"/>
      <c r="E142" s="105"/>
      <c r="F142" s="29"/>
      <c r="G142" s="119"/>
      <c r="H142" s="29"/>
      <c r="I142" s="29"/>
      <c r="J142" s="111"/>
      <c r="K142" s="121"/>
      <c r="L142" s="119"/>
      <c r="M142" s="29"/>
    </row>
    <row r="143" spans="1:13" s="33" customFormat="1" x14ac:dyDescent="0.25">
      <c r="A143" s="122"/>
      <c r="E143" s="105"/>
      <c r="F143" s="29"/>
      <c r="G143" s="119"/>
      <c r="H143" s="29"/>
      <c r="I143" s="29"/>
      <c r="J143" s="111"/>
      <c r="K143" s="121"/>
      <c r="L143" s="119"/>
      <c r="M143" s="29"/>
    </row>
    <row r="144" spans="1:13" s="33" customFormat="1" x14ac:dyDescent="0.25">
      <c r="A144" s="122"/>
      <c r="E144" s="105"/>
      <c r="F144" s="29"/>
      <c r="G144" s="119"/>
      <c r="H144" s="29"/>
      <c r="I144" s="29"/>
      <c r="J144" s="111"/>
      <c r="K144" s="121"/>
      <c r="L144" s="119"/>
      <c r="M144" s="29"/>
    </row>
    <row r="145" spans="1:13" s="33" customFormat="1" x14ac:dyDescent="0.25">
      <c r="A145" s="122"/>
      <c r="E145" s="105"/>
      <c r="F145" s="29"/>
      <c r="G145" s="119"/>
      <c r="H145" s="29"/>
      <c r="I145" s="29"/>
      <c r="J145" s="111"/>
      <c r="K145" s="121"/>
      <c r="L145" s="119"/>
      <c r="M145" s="29"/>
    </row>
    <row r="146" spans="1:13" s="33" customFormat="1" x14ac:dyDescent="0.25">
      <c r="A146" s="122"/>
      <c r="E146" s="105"/>
      <c r="F146" s="29"/>
      <c r="G146" s="119"/>
      <c r="H146" s="29"/>
      <c r="I146" s="29"/>
      <c r="J146" s="111"/>
      <c r="K146" s="121"/>
      <c r="L146" s="119"/>
      <c r="M146" s="29"/>
    </row>
    <row r="147" spans="1:13" s="33" customFormat="1" x14ac:dyDescent="0.25">
      <c r="A147" s="122"/>
      <c r="E147" s="105"/>
      <c r="F147" s="29"/>
      <c r="G147" s="119"/>
      <c r="H147" s="29"/>
      <c r="I147" s="29"/>
      <c r="J147" s="111"/>
      <c r="K147" s="121"/>
      <c r="L147" s="119"/>
      <c r="M147" s="29"/>
    </row>
    <row r="148" spans="1:13" s="33" customFormat="1" x14ac:dyDescent="0.25">
      <c r="A148" s="122"/>
      <c r="E148" s="105"/>
      <c r="F148" s="29"/>
      <c r="G148" s="119"/>
      <c r="H148" s="29"/>
      <c r="I148" s="29"/>
      <c r="J148" s="111"/>
      <c r="K148" s="121"/>
      <c r="L148" s="119"/>
      <c r="M148" s="29"/>
    </row>
    <row r="149" spans="1:13" s="33" customFormat="1" x14ac:dyDescent="0.25">
      <c r="A149" s="122"/>
      <c r="E149" s="105"/>
      <c r="F149" s="29"/>
      <c r="G149" s="119"/>
      <c r="H149" s="29"/>
      <c r="I149" s="29"/>
      <c r="J149" s="111"/>
      <c r="K149" s="121"/>
      <c r="L149" s="119"/>
      <c r="M149" s="29"/>
    </row>
    <row r="150" spans="1:13" s="33" customFormat="1" x14ac:dyDescent="0.25">
      <c r="A150" s="122"/>
      <c r="E150" s="105"/>
      <c r="F150" s="29"/>
      <c r="G150" s="119"/>
      <c r="H150" s="29"/>
      <c r="I150" s="29"/>
      <c r="J150" s="111"/>
      <c r="K150" s="121"/>
      <c r="L150" s="119"/>
      <c r="M150" s="29"/>
    </row>
    <row r="151" spans="1:13" s="33" customFormat="1" x14ac:dyDescent="0.25">
      <c r="A151" s="122"/>
      <c r="E151" s="105"/>
      <c r="F151" s="29"/>
      <c r="G151" s="119"/>
      <c r="H151" s="29"/>
      <c r="I151" s="29"/>
      <c r="J151" s="111"/>
      <c r="K151" s="121"/>
      <c r="L151" s="119"/>
      <c r="M151" s="29"/>
    </row>
    <row r="152" spans="1:13" s="33" customFormat="1" x14ac:dyDescent="0.25">
      <c r="A152" s="122"/>
      <c r="E152" s="105"/>
      <c r="F152" s="29"/>
      <c r="G152" s="119"/>
      <c r="H152" s="29"/>
      <c r="I152" s="29"/>
      <c r="J152" s="111"/>
      <c r="K152" s="121"/>
      <c r="L152" s="119"/>
      <c r="M152" s="29"/>
    </row>
    <row r="153" spans="1:13" s="33" customFormat="1" x14ac:dyDescent="0.25">
      <c r="A153" s="122"/>
      <c r="E153" s="105"/>
      <c r="F153" s="29"/>
      <c r="G153" s="119"/>
      <c r="H153" s="29"/>
      <c r="I153" s="29"/>
      <c r="J153" s="111"/>
      <c r="K153" s="121"/>
      <c r="L153" s="119"/>
      <c r="M153" s="29"/>
    </row>
    <row r="154" spans="1:13" s="33" customFormat="1" x14ac:dyDescent="0.25">
      <c r="A154" s="122"/>
      <c r="E154" s="105"/>
      <c r="F154" s="29"/>
      <c r="G154" s="119"/>
      <c r="H154" s="29"/>
      <c r="I154" s="29"/>
      <c r="J154" s="111"/>
      <c r="K154" s="121"/>
      <c r="L154" s="119"/>
      <c r="M154" s="29"/>
    </row>
    <row r="155" spans="1:13" s="33" customFormat="1" x14ac:dyDescent="0.25">
      <c r="A155" s="122"/>
      <c r="E155" s="105"/>
      <c r="F155" s="29"/>
      <c r="G155" s="119"/>
      <c r="H155" s="29"/>
      <c r="I155" s="29"/>
      <c r="J155" s="111"/>
      <c r="K155" s="121"/>
      <c r="L155" s="119"/>
      <c r="M155" s="29"/>
    </row>
    <row r="156" spans="1:13" s="33" customFormat="1" x14ac:dyDescent="0.25">
      <c r="A156" s="122"/>
      <c r="E156" s="105"/>
      <c r="F156" s="29"/>
      <c r="G156" s="119"/>
      <c r="H156" s="29"/>
      <c r="I156" s="29"/>
      <c r="J156" s="111"/>
      <c r="K156" s="121"/>
      <c r="L156" s="119"/>
      <c r="M156" s="29"/>
    </row>
    <row r="157" spans="1:13" s="33" customFormat="1" x14ac:dyDescent="0.25">
      <c r="A157" s="122"/>
      <c r="E157" s="105"/>
      <c r="F157" s="29"/>
      <c r="G157" s="119"/>
      <c r="H157" s="29"/>
      <c r="I157" s="29"/>
      <c r="J157" s="111"/>
      <c r="K157" s="121"/>
      <c r="L157" s="119"/>
      <c r="M157" s="29"/>
    </row>
    <row r="158" spans="1:13" s="33" customFormat="1" x14ac:dyDescent="0.25">
      <c r="A158" s="122"/>
      <c r="E158" s="105"/>
      <c r="F158" s="29"/>
      <c r="G158" s="119"/>
      <c r="H158" s="29"/>
      <c r="I158" s="29"/>
      <c r="J158" s="111"/>
      <c r="K158" s="121"/>
      <c r="L158" s="119"/>
      <c r="M158" s="29"/>
    </row>
    <row r="159" spans="1:13" s="33" customFormat="1" x14ac:dyDescent="0.25">
      <c r="A159" s="122"/>
      <c r="E159" s="105"/>
      <c r="F159" s="29"/>
      <c r="G159" s="119"/>
      <c r="H159" s="29"/>
      <c r="I159" s="29"/>
      <c r="J159" s="111"/>
      <c r="K159" s="121"/>
      <c r="L159" s="119"/>
      <c r="M159" s="29"/>
    </row>
    <row r="160" spans="1:13" s="33" customFormat="1" x14ac:dyDescent="0.25">
      <c r="A160" s="122"/>
      <c r="E160" s="105"/>
      <c r="F160" s="29"/>
      <c r="G160" s="119"/>
      <c r="H160" s="29"/>
      <c r="I160" s="29"/>
      <c r="J160" s="111"/>
      <c r="K160" s="121"/>
      <c r="L160" s="119"/>
      <c r="M160" s="29"/>
    </row>
    <row r="161" spans="1:13" s="33" customFormat="1" x14ac:dyDescent="0.25">
      <c r="A161" s="122"/>
      <c r="E161" s="105"/>
      <c r="F161" s="29"/>
      <c r="G161" s="119"/>
      <c r="H161" s="29"/>
      <c r="I161" s="29"/>
      <c r="J161" s="111"/>
      <c r="K161" s="121"/>
      <c r="L161" s="119"/>
      <c r="M161" s="29"/>
    </row>
    <row r="162" spans="1:13" s="33" customFormat="1" x14ac:dyDescent="0.25">
      <c r="A162" s="122"/>
      <c r="E162" s="105"/>
      <c r="F162" s="29"/>
      <c r="G162" s="119"/>
      <c r="H162" s="29"/>
      <c r="I162" s="29"/>
      <c r="J162" s="111"/>
      <c r="K162" s="121"/>
      <c r="L162" s="119"/>
      <c r="M162" s="29"/>
    </row>
    <row r="163" spans="1:13" s="33" customFormat="1" x14ac:dyDescent="0.25">
      <c r="A163" s="122"/>
      <c r="E163" s="105"/>
      <c r="F163" s="29"/>
      <c r="G163" s="119"/>
      <c r="H163" s="29"/>
      <c r="I163" s="29"/>
      <c r="J163" s="111"/>
      <c r="K163" s="121"/>
      <c r="L163" s="119"/>
      <c r="M163" s="29"/>
    </row>
    <row r="164" spans="1:13" s="33" customFormat="1" x14ac:dyDescent="0.25">
      <c r="A164" s="122"/>
      <c r="E164" s="105"/>
      <c r="F164" s="29"/>
      <c r="G164" s="119"/>
      <c r="H164" s="29"/>
      <c r="I164" s="29"/>
      <c r="J164" s="111"/>
      <c r="K164" s="121"/>
      <c r="L164" s="119"/>
      <c r="M164" s="29"/>
    </row>
    <row r="165" spans="1:13" s="33" customFormat="1" x14ac:dyDescent="0.25">
      <c r="A165" s="122"/>
      <c r="E165" s="105"/>
      <c r="F165" s="29"/>
      <c r="G165" s="119"/>
      <c r="H165" s="29"/>
      <c r="I165" s="29"/>
      <c r="J165" s="111"/>
      <c r="K165" s="121"/>
      <c r="L165" s="119"/>
      <c r="M165" s="29"/>
    </row>
    <row r="166" spans="1:13" s="33" customFormat="1" x14ac:dyDescent="0.25">
      <c r="A166" s="122"/>
      <c r="E166" s="105"/>
      <c r="F166" s="29"/>
      <c r="G166" s="119"/>
      <c r="H166" s="29"/>
      <c r="I166" s="29"/>
      <c r="J166" s="111"/>
      <c r="K166" s="121"/>
      <c r="L166" s="119"/>
      <c r="M166" s="29"/>
    </row>
    <row r="167" spans="1:13" s="33" customFormat="1" x14ac:dyDescent="0.25">
      <c r="A167" s="122"/>
      <c r="E167" s="105"/>
      <c r="F167" s="29"/>
      <c r="G167" s="119"/>
      <c r="H167" s="29"/>
      <c r="I167" s="29"/>
      <c r="J167" s="111"/>
      <c r="K167" s="121"/>
      <c r="L167" s="119"/>
      <c r="M167" s="29"/>
    </row>
    <row r="168" spans="1:13" s="33" customFormat="1" x14ac:dyDescent="0.25">
      <c r="A168" s="122"/>
      <c r="E168" s="105"/>
      <c r="F168" s="29"/>
      <c r="G168" s="119"/>
      <c r="H168" s="29"/>
      <c r="I168" s="29"/>
      <c r="J168" s="111"/>
      <c r="K168" s="121"/>
      <c r="L168" s="119"/>
      <c r="M168" s="29"/>
    </row>
    <row r="169" spans="1:13" s="33" customFormat="1" x14ac:dyDescent="0.25">
      <c r="A169" s="122"/>
      <c r="E169" s="105"/>
      <c r="F169" s="29"/>
      <c r="G169" s="119"/>
      <c r="H169" s="29"/>
      <c r="I169" s="29"/>
      <c r="J169" s="111"/>
      <c r="K169" s="121"/>
      <c r="L169" s="119"/>
      <c r="M169" s="29"/>
    </row>
    <row r="170" spans="1:13" s="33" customFormat="1" x14ac:dyDescent="0.25">
      <c r="A170" s="122"/>
      <c r="E170" s="105"/>
      <c r="F170" s="29"/>
      <c r="G170" s="119"/>
      <c r="H170" s="29"/>
      <c r="I170" s="29"/>
      <c r="J170" s="111"/>
      <c r="K170" s="121"/>
      <c r="L170" s="119"/>
      <c r="M170" s="29"/>
    </row>
    <row r="171" spans="1:13" s="33" customFormat="1" x14ac:dyDescent="0.25">
      <c r="A171" s="122"/>
      <c r="E171" s="105"/>
      <c r="F171" s="29"/>
      <c r="G171" s="119"/>
      <c r="H171" s="29"/>
      <c r="I171" s="29"/>
      <c r="J171" s="111"/>
      <c r="K171" s="121"/>
      <c r="L171" s="119"/>
      <c r="M171" s="29"/>
    </row>
    <row r="172" spans="1:13" s="33" customFormat="1" x14ac:dyDescent="0.25">
      <c r="A172" s="122"/>
      <c r="E172" s="105"/>
      <c r="F172" s="29"/>
      <c r="G172" s="119"/>
      <c r="H172" s="29"/>
      <c r="I172" s="29"/>
      <c r="J172" s="111"/>
      <c r="K172" s="121"/>
      <c r="L172" s="119"/>
      <c r="M172" s="29"/>
    </row>
    <row r="173" spans="1:13" s="33" customFormat="1" x14ac:dyDescent="0.25">
      <c r="A173" s="122"/>
      <c r="E173" s="105"/>
      <c r="F173" s="29"/>
      <c r="G173" s="119"/>
      <c r="H173" s="29"/>
      <c r="I173" s="29"/>
      <c r="J173" s="111"/>
      <c r="K173" s="121"/>
      <c r="L173" s="119"/>
      <c r="M173" s="29"/>
    </row>
    <row r="174" spans="1:13" s="33" customFormat="1" x14ac:dyDescent="0.25">
      <c r="A174" s="122"/>
      <c r="E174" s="105"/>
      <c r="F174" s="29"/>
      <c r="G174" s="119"/>
      <c r="H174" s="29"/>
      <c r="I174" s="29"/>
      <c r="J174" s="111"/>
      <c r="K174" s="121"/>
      <c r="L174" s="119"/>
      <c r="M174" s="29"/>
    </row>
    <row r="175" spans="1:13" s="33" customFormat="1" x14ac:dyDescent="0.25">
      <c r="A175" s="122"/>
      <c r="E175" s="105"/>
      <c r="F175" s="29"/>
      <c r="G175" s="119"/>
      <c r="H175" s="29"/>
      <c r="I175" s="29"/>
      <c r="J175" s="111"/>
      <c r="K175" s="121"/>
      <c r="L175" s="119"/>
      <c r="M175" s="29"/>
    </row>
    <row r="176" spans="1:13" s="33" customFormat="1" x14ac:dyDescent="0.25">
      <c r="A176" s="122"/>
      <c r="E176" s="105"/>
      <c r="F176" s="29"/>
      <c r="G176" s="119"/>
      <c r="H176" s="29"/>
      <c r="I176" s="29"/>
      <c r="J176" s="111"/>
      <c r="K176" s="121"/>
      <c r="L176" s="119"/>
      <c r="M176" s="29"/>
    </row>
    <row r="177" spans="1:13" s="33" customFormat="1" x14ac:dyDescent="0.25">
      <c r="A177" s="122"/>
      <c r="E177" s="105"/>
      <c r="F177" s="29"/>
      <c r="G177" s="119"/>
      <c r="H177" s="29"/>
      <c r="I177" s="29"/>
      <c r="J177" s="111"/>
      <c r="K177" s="121"/>
      <c r="L177" s="119"/>
      <c r="M177" s="29"/>
    </row>
    <row r="178" spans="1:13" s="33" customFormat="1" x14ac:dyDescent="0.25">
      <c r="A178" s="122"/>
      <c r="E178" s="105"/>
      <c r="F178" s="29"/>
      <c r="G178" s="119"/>
      <c r="H178" s="29"/>
      <c r="I178" s="29"/>
      <c r="J178" s="111"/>
      <c r="K178" s="121"/>
      <c r="L178" s="119"/>
      <c r="M178" s="29"/>
    </row>
    <row r="179" spans="1:13" s="33" customFormat="1" x14ac:dyDescent="0.25">
      <c r="A179" s="122"/>
      <c r="E179" s="105"/>
      <c r="F179" s="29"/>
      <c r="G179" s="119"/>
      <c r="H179" s="29"/>
      <c r="I179" s="29"/>
      <c r="J179" s="111"/>
      <c r="K179" s="121"/>
      <c r="L179" s="119"/>
      <c r="M179" s="29"/>
    </row>
    <row r="180" spans="1:13" s="33" customFormat="1" x14ac:dyDescent="0.25">
      <c r="A180" s="122"/>
      <c r="E180" s="105"/>
      <c r="F180" s="29"/>
      <c r="G180" s="119"/>
      <c r="H180" s="29"/>
      <c r="I180" s="29"/>
      <c r="J180" s="111"/>
      <c r="K180" s="121"/>
      <c r="L180" s="119"/>
      <c r="M180" s="29"/>
    </row>
    <row r="181" spans="1:13" s="33" customFormat="1" x14ac:dyDescent="0.25">
      <c r="A181" s="122"/>
      <c r="E181" s="105"/>
      <c r="F181" s="29"/>
      <c r="G181" s="119"/>
      <c r="H181" s="29"/>
      <c r="I181" s="29"/>
      <c r="J181" s="111"/>
      <c r="K181" s="121"/>
      <c r="L181" s="119"/>
      <c r="M181" s="29"/>
    </row>
    <row r="182" spans="1:13" s="33" customFormat="1" x14ac:dyDescent="0.25">
      <c r="A182" s="122"/>
      <c r="E182" s="105"/>
      <c r="F182" s="29"/>
      <c r="G182" s="119"/>
      <c r="H182" s="29"/>
      <c r="I182" s="29"/>
      <c r="J182" s="111"/>
      <c r="K182" s="121"/>
      <c r="L182" s="119"/>
      <c r="M182" s="29"/>
    </row>
    <row r="183" spans="1:13" s="33" customFormat="1" x14ac:dyDescent="0.25">
      <c r="A183" s="122"/>
      <c r="E183" s="105"/>
      <c r="F183" s="29"/>
      <c r="G183" s="119"/>
      <c r="H183" s="29"/>
      <c r="I183" s="29"/>
      <c r="J183" s="111"/>
      <c r="K183" s="121"/>
      <c r="L183" s="119"/>
      <c r="M183" s="29"/>
    </row>
    <row r="184" spans="1:13" s="33" customFormat="1" x14ac:dyDescent="0.25">
      <c r="A184" s="122"/>
      <c r="E184" s="105"/>
      <c r="F184" s="29"/>
      <c r="G184" s="119"/>
      <c r="H184" s="29"/>
      <c r="I184" s="29"/>
      <c r="J184" s="111"/>
      <c r="K184" s="121"/>
      <c r="L184" s="119"/>
      <c r="M184" s="29"/>
    </row>
    <row r="185" spans="1:13" s="33" customFormat="1" x14ac:dyDescent="0.25">
      <c r="A185" s="122"/>
      <c r="E185" s="105"/>
      <c r="F185" s="29"/>
      <c r="G185" s="119"/>
      <c r="H185" s="29"/>
      <c r="I185" s="29"/>
      <c r="J185" s="111"/>
      <c r="K185" s="121"/>
      <c r="L185" s="119"/>
      <c r="M185" s="29"/>
    </row>
    <row r="186" spans="1:13" s="33" customFormat="1" x14ac:dyDescent="0.25">
      <c r="A186" s="122"/>
      <c r="E186" s="105"/>
      <c r="F186" s="29"/>
      <c r="G186" s="119"/>
      <c r="H186" s="29"/>
      <c r="I186" s="29"/>
      <c r="J186" s="111"/>
      <c r="K186" s="121"/>
      <c r="L186" s="119"/>
      <c r="M186" s="29"/>
    </row>
    <row r="187" spans="1:13" s="33" customFormat="1" x14ac:dyDescent="0.25">
      <c r="A187" s="122"/>
      <c r="E187" s="105"/>
      <c r="F187" s="29"/>
      <c r="G187" s="119"/>
      <c r="H187" s="29"/>
      <c r="I187" s="29"/>
      <c r="J187" s="111"/>
      <c r="K187" s="121"/>
      <c r="L187" s="119"/>
      <c r="M187" s="29"/>
    </row>
    <row r="188" spans="1:13" s="33" customFormat="1" x14ac:dyDescent="0.25">
      <c r="A188" s="122"/>
      <c r="E188" s="105"/>
      <c r="F188" s="29"/>
      <c r="G188" s="119"/>
      <c r="H188" s="29"/>
      <c r="I188" s="29"/>
      <c r="J188" s="111"/>
      <c r="K188" s="121"/>
      <c r="L188" s="119"/>
      <c r="M188" s="29"/>
    </row>
    <row r="189" spans="1:13" s="33" customFormat="1" x14ac:dyDescent="0.25">
      <c r="A189" s="122"/>
      <c r="E189" s="105"/>
      <c r="F189" s="29"/>
      <c r="G189" s="119"/>
      <c r="H189" s="29"/>
      <c r="I189" s="29"/>
      <c r="J189" s="111"/>
      <c r="K189" s="121"/>
      <c r="L189" s="119"/>
      <c r="M189" s="29"/>
    </row>
    <row r="190" spans="1:13" s="33" customFormat="1" x14ac:dyDescent="0.25">
      <c r="A190" s="122"/>
      <c r="E190" s="105"/>
      <c r="F190" s="29"/>
      <c r="G190" s="119"/>
      <c r="H190" s="29"/>
      <c r="I190" s="29"/>
      <c r="J190" s="111"/>
      <c r="K190" s="121"/>
      <c r="L190" s="119"/>
      <c r="M190" s="29"/>
    </row>
    <row r="191" spans="1:13" s="33" customFormat="1" x14ac:dyDescent="0.25">
      <c r="A191" s="122"/>
      <c r="E191" s="105"/>
      <c r="F191" s="29"/>
      <c r="G191" s="119"/>
      <c r="H191" s="29"/>
      <c r="I191" s="29"/>
      <c r="J191" s="111"/>
      <c r="K191" s="121"/>
      <c r="L191" s="119"/>
      <c r="M191" s="29"/>
    </row>
    <row r="192" spans="1:13" s="33" customFormat="1" x14ac:dyDescent="0.25">
      <c r="A192" s="122"/>
      <c r="E192" s="105"/>
      <c r="F192" s="29"/>
      <c r="G192" s="119"/>
      <c r="H192" s="29"/>
      <c r="I192" s="29"/>
      <c r="J192" s="111"/>
      <c r="K192" s="121"/>
      <c r="L192" s="119"/>
      <c r="M192" s="29"/>
    </row>
    <row r="193" spans="1:13" s="33" customFormat="1" x14ac:dyDescent="0.25">
      <c r="A193" s="122"/>
      <c r="E193" s="105"/>
      <c r="F193" s="29"/>
      <c r="G193" s="119"/>
      <c r="H193" s="29"/>
      <c r="I193" s="29"/>
      <c r="J193" s="111"/>
      <c r="K193" s="121"/>
      <c r="L193" s="119"/>
      <c r="M193" s="29"/>
    </row>
    <row r="194" spans="1:13" s="33" customFormat="1" x14ac:dyDescent="0.25">
      <c r="A194" s="122"/>
      <c r="E194" s="105"/>
      <c r="F194" s="29"/>
      <c r="G194" s="119"/>
      <c r="H194" s="29"/>
      <c r="I194" s="29"/>
      <c r="J194" s="111"/>
      <c r="K194" s="121"/>
      <c r="L194" s="119"/>
      <c r="M194" s="29"/>
    </row>
    <row r="195" spans="1:13" s="33" customFormat="1" x14ac:dyDescent="0.25">
      <c r="A195" s="122"/>
      <c r="E195" s="105"/>
      <c r="F195" s="29"/>
      <c r="G195" s="119"/>
      <c r="H195" s="29"/>
      <c r="I195" s="29"/>
      <c r="J195" s="111"/>
      <c r="K195" s="121"/>
      <c r="L195" s="119"/>
      <c r="M195" s="29"/>
    </row>
    <row r="196" spans="1:13" s="33" customFormat="1" x14ac:dyDescent="0.25">
      <c r="A196" s="122"/>
      <c r="E196" s="105"/>
      <c r="F196" s="29"/>
      <c r="G196" s="119"/>
      <c r="H196" s="29"/>
      <c r="I196" s="29"/>
      <c r="J196" s="111"/>
      <c r="K196" s="121"/>
      <c r="L196" s="119"/>
      <c r="M196" s="29"/>
    </row>
    <row r="197" spans="1:13" s="33" customFormat="1" x14ac:dyDescent="0.25">
      <c r="A197" s="122"/>
      <c r="E197" s="105"/>
      <c r="F197" s="29"/>
      <c r="G197" s="119"/>
      <c r="H197" s="29"/>
      <c r="I197" s="29"/>
      <c r="J197" s="111"/>
      <c r="K197" s="121"/>
      <c r="L197" s="119"/>
      <c r="M197" s="29"/>
    </row>
    <row r="198" spans="1:13" s="33" customFormat="1" x14ac:dyDescent="0.25">
      <c r="A198" s="122"/>
      <c r="E198" s="105"/>
      <c r="F198" s="29"/>
      <c r="G198" s="119"/>
      <c r="H198" s="29"/>
      <c r="I198" s="29"/>
      <c r="J198" s="111"/>
      <c r="K198" s="121"/>
      <c r="L198" s="119"/>
      <c r="M198" s="29"/>
    </row>
    <row r="199" spans="1:13" s="33" customFormat="1" x14ac:dyDescent="0.25">
      <c r="A199" s="122"/>
      <c r="E199" s="105"/>
      <c r="F199" s="29"/>
      <c r="G199" s="119"/>
      <c r="H199" s="29"/>
      <c r="I199" s="29"/>
      <c r="J199" s="111"/>
      <c r="K199" s="121"/>
      <c r="L199" s="119"/>
      <c r="M199" s="29"/>
    </row>
    <row r="200" spans="1:13" s="33" customFormat="1" x14ac:dyDescent="0.25">
      <c r="A200" s="122"/>
      <c r="E200" s="105"/>
      <c r="F200" s="29"/>
      <c r="G200" s="119"/>
      <c r="H200" s="29"/>
      <c r="I200" s="29"/>
      <c r="J200" s="111"/>
      <c r="K200" s="121"/>
      <c r="L200" s="119"/>
      <c r="M200" s="29"/>
    </row>
    <row r="201" spans="1:13" s="33" customFormat="1" x14ac:dyDescent="0.25">
      <c r="A201" s="122"/>
      <c r="E201" s="105"/>
      <c r="F201" s="29"/>
      <c r="G201" s="119"/>
      <c r="H201" s="29"/>
      <c r="I201" s="29"/>
      <c r="J201" s="111"/>
      <c r="K201" s="121"/>
      <c r="L201" s="119"/>
      <c r="M201" s="29"/>
    </row>
    <row r="202" spans="1:13" s="33" customFormat="1" x14ac:dyDescent="0.25">
      <c r="A202" s="122"/>
      <c r="E202" s="105"/>
      <c r="F202" s="29"/>
      <c r="G202" s="119"/>
      <c r="H202" s="29"/>
      <c r="I202" s="29"/>
      <c r="J202" s="111"/>
      <c r="K202" s="121"/>
      <c r="L202" s="119"/>
      <c r="M202" s="29"/>
    </row>
    <row r="203" spans="1:13" s="33" customFormat="1" x14ac:dyDescent="0.25">
      <c r="A203" s="122"/>
      <c r="E203" s="105"/>
      <c r="F203" s="29"/>
      <c r="G203" s="119"/>
      <c r="H203" s="29"/>
      <c r="I203" s="29"/>
      <c r="J203" s="111"/>
      <c r="K203" s="121"/>
      <c r="L203" s="119"/>
      <c r="M203" s="29"/>
    </row>
    <row r="204" spans="1:13" s="33" customFormat="1" x14ac:dyDescent="0.25">
      <c r="A204" s="122"/>
      <c r="E204" s="105"/>
      <c r="F204" s="29"/>
      <c r="G204" s="119"/>
      <c r="H204" s="29"/>
      <c r="I204" s="29"/>
      <c r="J204" s="111"/>
      <c r="K204" s="121"/>
      <c r="L204" s="119"/>
      <c r="M204" s="29"/>
    </row>
    <row r="205" spans="1:13" s="33" customFormat="1" x14ac:dyDescent="0.25">
      <c r="A205" s="122"/>
      <c r="E205" s="105"/>
      <c r="F205" s="29"/>
      <c r="G205" s="119"/>
      <c r="H205" s="29"/>
      <c r="I205" s="29"/>
      <c r="J205" s="111"/>
      <c r="K205" s="121"/>
      <c r="L205" s="119"/>
      <c r="M205" s="29"/>
    </row>
    <row r="206" spans="1:13" s="33" customFormat="1" x14ac:dyDescent="0.25">
      <c r="A206" s="122"/>
      <c r="E206" s="105"/>
      <c r="F206" s="29"/>
      <c r="G206" s="119"/>
      <c r="H206" s="29"/>
      <c r="I206" s="29"/>
      <c r="J206" s="111"/>
      <c r="K206" s="121"/>
      <c r="L206" s="119"/>
      <c r="M206" s="29"/>
    </row>
    <row r="207" spans="1:13" s="33" customFormat="1" x14ac:dyDescent="0.25">
      <c r="A207" s="122"/>
      <c r="E207" s="105"/>
      <c r="F207" s="29"/>
      <c r="G207" s="119"/>
      <c r="H207" s="29"/>
      <c r="I207" s="29"/>
      <c r="J207" s="111"/>
      <c r="K207" s="121"/>
      <c r="L207" s="119"/>
      <c r="M207" s="29"/>
    </row>
    <row r="208" spans="1:13" s="33" customFormat="1" x14ac:dyDescent="0.25">
      <c r="A208" s="122"/>
      <c r="E208" s="105"/>
      <c r="F208" s="29"/>
      <c r="G208" s="119"/>
      <c r="H208" s="29"/>
      <c r="I208" s="29"/>
      <c r="J208" s="111"/>
      <c r="K208" s="121"/>
      <c r="L208" s="119"/>
      <c r="M208" s="29"/>
    </row>
    <row r="209" spans="1:13" s="33" customFormat="1" x14ac:dyDescent="0.25">
      <c r="A209" s="122"/>
      <c r="E209" s="105"/>
      <c r="F209" s="29"/>
      <c r="G209" s="119"/>
      <c r="H209" s="29"/>
      <c r="I209" s="29"/>
      <c r="J209" s="111"/>
      <c r="K209" s="121"/>
      <c r="L209" s="119"/>
      <c r="M209" s="29"/>
    </row>
    <row r="210" spans="1:13" s="33" customFormat="1" x14ac:dyDescent="0.25">
      <c r="A210" s="122"/>
      <c r="E210" s="105"/>
      <c r="F210" s="29"/>
      <c r="G210" s="119"/>
      <c r="H210" s="29"/>
      <c r="I210" s="29"/>
      <c r="J210" s="111"/>
      <c r="K210" s="121"/>
      <c r="L210" s="119"/>
      <c r="M210" s="29"/>
    </row>
    <row r="211" spans="1:13" s="33" customFormat="1" x14ac:dyDescent="0.25">
      <c r="A211" s="122"/>
      <c r="E211" s="105"/>
      <c r="F211" s="29"/>
      <c r="G211" s="119"/>
      <c r="H211" s="29"/>
      <c r="I211" s="29"/>
      <c r="J211" s="111"/>
      <c r="K211" s="121"/>
      <c r="L211" s="119"/>
      <c r="M211" s="29"/>
    </row>
    <row r="212" spans="1:13" s="33" customFormat="1" x14ac:dyDescent="0.25">
      <c r="A212" s="122"/>
      <c r="E212" s="105"/>
      <c r="F212" s="29"/>
      <c r="G212" s="119"/>
      <c r="H212" s="29"/>
      <c r="I212" s="29"/>
      <c r="J212" s="111"/>
      <c r="K212" s="121"/>
      <c r="L212" s="119"/>
      <c r="M212" s="29"/>
    </row>
    <row r="213" spans="1:13" s="33" customFormat="1" x14ac:dyDescent="0.25">
      <c r="A213" s="122"/>
      <c r="E213" s="105"/>
      <c r="F213" s="29"/>
      <c r="G213" s="119"/>
      <c r="H213" s="29"/>
      <c r="I213" s="29"/>
      <c r="J213" s="111"/>
      <c r="K213" s="121"/>
      <c r="L213" s="119"/>
      <c r="M213" s="29"/>
    </row>
    <row r="214" spans="1:13" s="33" customFormat="1" x14ac:dyDescent="0.25">
      <c r="A214" s="122"/>
      <c r="E214" s="105"/>
      <c r="F214" s="29"/>
      <c r="G214" s="119"/>
      <c r="H214" s="29"/>
      <c r="I214" s="29"/>
      <c r="J214" s="111"/>
      <c r="K214" s="121"/>
      <c r="L214" s="119"/>
      <c r="M214" s="29"/>
    </row>
    <row r="215" spans="1:13" s="33" customFormat="1" x14ac:dyDescent="0.25">
      <c r="A215" s="122"/>
      <c r="E215" s="105"/>
      <c r="F215" s="29"/>
      <c r="G215" s="119"/>
      <c r="H215" s="29"/>
      <c r="I215" s="29"/>
      <c r="J215" s="111"/>
      <c r="K215" s="121"/>
      <c r="L215" s="119"/>
      <c r="M215" s="29"/>
    </row>
    <row r="216" spans="1:13" s="33" customFormat="1" x14ac:dyDescent="0.25">
      <c r="A216" s="122"/>
      <c r="E216" s="105"/>
      <c r="F216" s="29"/>
      <c r="G216" s="119"/>
      <c r="H216" s="29"/>
      <c r="I216" s="29"/>
      <c r="J216" s="111"/>
      <c r="K216" s="121"/>
      <c r="L216" s="119"/>
      <c r="M216" s="29"/>
    </row>
    <row r="217" spans="1:13" s="33" customFormat="1" x14ac:dyDescent="0.25">
      <c r="A217" s="122"/>
      <c r="E217" s="105"/>
      <c r="F217" s="29"/>
      <c r="G217" s="119"/>
      <c r="H217" s="29"/>
      <c r="I217" s="29"/>
      <c r="J217" s="111"/>
      <c r="K217" s="121"/>
      <c r="L217" s="119"/>
      <c r="M217" s="29"/>
    </row>
    <row r="218" spans="1:13" s="33" customFormat="1" x14ac:dyDescent="0.25">
      <c r="A218" s="122"/>
      <c r="E218" s="105"/>
      <c r="F218" s="29"/>
      <c r="G218" s="119"/>
      <c r="H218" s="29"/>
      <c r="I218" s="29"/>
      <c r="J218" s="111"/>
      <c r="K218" s="121"/>
      <c r="L218" s="119"/>
      <c r="M218" s="29"/>
    </row>
    <row r="219" spans="1:13" s="33" customFormat="1" x14ac:dyDescent="0.25">
      <c r="A219" s="122"/>
      <c r="E219" s="105"/>
      <c r="F219" s="29"/>
      <c r="G219" s="119"/>
      <c r="H219" s="29"/>
      <c r="I219" s="29"/>
      <c r="J219" s="111"/>
      <c r="K219" s="121"/>
      <c r="L219" s="119"/>
      <c r="M219" s="29"/>
    </row>
    <row r="220" spans="1:13" s="33" customFormat="1" x14ac:dyDescent="0.25">
      <c r="A220" s="122"/>
      <c r="E220" s="105"/>
      <c r="F220" s="29"/>
      <c r="G220" s="119"/>
      <c r="H220" s="29"/>
      <c r="I220" s="29"/>
      <c r="J220" s="111"/>
      <c r="K220" s="121"/>
      <c r="L220" s="119"/>
      <c r="M220" s="29"/>
    </row>
    <row r="221" spans="1:13" s="33" customFormat="1" x14ac:dyDescent="0.25">
      <c r="A221" s="122"/>
      <c r="E221" s="105"/>
      <c r="F221" s="29"/>
      <c r="G221" s="119"/>
      <c r="H221" s="29"/>
      <c r="I221" s="29"/>
      <c r="J221" s="111"/>
      <c r="K221" s="121"/>
      <c r="L221" s="119"/>
      <c r="M221" s="29"/>
    </row>
    <row r="222" spans="1:13" s="33" customFormat="1" x14ac:dyDescent="0.25">
      <c r="A222" s="122"/>
      <c r="E222" s="105"/>
      <c r="F222" s="29"/>
      <c r="G222" s="119"/>
      <c r="H222" s="29"/>
      <c r="I222" s="29"/>
      <c r="J222" s="111"/>
      <c r="K222" s="121"/>
      <c r="L222" s="119"/>
      <c r="M222" s="29"/>
    </row>
    <row r="223" spans="1:13" s="33" customFormat="1" x14ac:dyDescent="0.25">
      <c r="A223" s="122"/>
      <c r="E223" s="105"/>
      <c r="F223" s="29"/>
      <c r="G223" s="119"/>
      <c r="H223" s="29"/>
      <c r="I223" s="29"/>
      <c r="J223" s="111"/>
      <c r="K223" s="121"/>
      <c r="L223" s="119"/>
      <c r="M223" s="29"/>
    </row>
    <row r="224" spans="1:13" s="33" customFormat="1" x14ac:dyDescent="0.25">
      <c r="A224" s="122"/>
      <c r="E224" s="105"/>
      <c r="F224" s="29"/>
      <c r="G224" s="119"/>
      <c r="H224" s="29"/>
      <c r="I224" s="29"/>
      <c r="J224" s="111"/>
      <c r="K224" s="121"/>
      <c r="L224" s="119"/>
      <c r="M224" s="29"/>
    </row>
    <row r="225" spans="1:13" s="33" customFormat="1" x14ac:dyDescent="0.25">
      <c r="A225" s="122"/>
      <c r="E225" s="105"/>
      <c r="F225" s="29"/>
      <c r="G225" s="119"/>
      <c r="H225" s="29"/>
      <c r="I225" s="29"/>
      <c r="J225" s="111"/>
      <c r="K225" s="121"/>
      <c r="L225" s="119"/>
      <c r="M225" s="29"/>
    </row>
    <row r="226" spans="1:13" s="33" customFormat="1" x14ac:dyDescent="0.25">
      <c r="A226" s="122"/>
      <c r="E226" s="105"/>
      <c r="F226" s="29"/>
      <c r="G226" s="119"/>
      <c r="H226" s="29"/>
      <c r="I226" s="29"/>
      <c r="J226" s="111"/>
      <c r="K226" s="121"/>
      <c r="L226" s="119"/>
      <c r="M226" s="29"/>
    </row>
    <row r="227" spans="1:13" s="33" customFormat="1" x14ac:dyDescent="0.25">
      <c r="A227" s="122"/>
      <c r="E227" s="105"/>
      <c r="F227" s="29"/>
      <c r="G227" s="119"/>
      <c r="H227" s="29"/>
      <c r="I227" s="29"/>
      <c r="J227" s="111"/>
      <c r="K227" s="121"/>
      <c r="L227" s="119"/>
      <c r="M227" s="29"/>
    </row>
    <row r="228" spans="1:13" s="33" customFormat="1" x14ac:dyDescent="0.25">
      <c r="A228" s="122"/>
      <c r="E228" s="105"/>
      <c r="F228" s="29"/>
      <c r="G228" s="119"/>
      <c r="H228" s="29"/>
      <c r="I228" s="29"/>
      <c r="J228" s="111"/>
      <c r="K228" s="121"/>
      <c r="L228" s="119"/>
      <c r="M228" s="29"/>
    </row>
    <row r="229" spans="1:13" s="33" customFormat="1" x14ac:dyDescent="0.25">
      <c r="A229" s="122"/>
      <c r="E229" s="105"/>
      <c r="F229" s="29"/>
      <c r="G229" s="119"/>
      <c r="H229" s="29"/>
      <c r="I229" s="29"/>
      <c r="J229" s="111"/>
      <c r="K229" s="121"/>
      <c r="L229" s="119"/>
      <c r="M229" s="29"/>
    </row>
    <row r="230" spans="1:13" s="33" customFormat="1" x14ac:dyDescent="0.25">
      <c r="A230" s="122"/>
      <c r="E230" s="105"/>
      <c r="F230" s="29"/>
      <c r="G230" s="119"/>
      <c r="H230" s="29"/>
      <c r="I230" s="29"/>
      <c r="J230" s="111"/>
      <c r="K230" s="121"/>
      <c r="L230" s="119"/>
      <c r="M230" s="29"/>
    </row>
    <row r="231" spans="1:13" s="33" customFormat="1" x14ac:dyDescent="0.25">
      <c r="A231" s="122"/>
      <c r="E231" s="105"/>
      <c r="F231" s="29"/>
      <c r="G231" s="119"/>
      <c r="H231" s="29"/>
      <c r="I231" s="29"/>
      <c r="J231" s="111"/>
      <c r="K231" s="121"/>
      <c r="L231" s="119"/>
      <c r="M231" s="29"/>
    </row>
    <row r="232" spans="1:13" s="33" customFormat="1" x14ac:dyDescent="0.25">
      <c r="A232" s="122"/>
      <c r="E232" s="105"/>
      <c r="F232" s="29"/>
      <c r="G232" s="119"/>
      <c r="H232" s="29"/>
      <c r="I232" s="29"/>
      <c r="J232" s="111"/>
      <c r="K232" s="121"/>
      <c r="L232" s="119"/>
      <c r="M232" s="29"/>
    </row>
    <row r="233" spans="1:13" s="33" customFormat="1" x14ac:dyDescent="0.25">
      <c r="A233" s="122"/>
      <c r="E233" s="105"/>
      <c r="F233" s="29"/>
      <c r="G233" s="119"/>
      <c r="H233" s="29"/>
      <c r="I233" s="29"/>
      <c r="J233" s="111"/>
      <c r="K233" s="121"/>
      <c r="L233" s="119"/>
      <c r="M233" s="29"/>
    </row>
    <row r="234" spans="1:13" s="33" customFormat="1" x14ac:dyDescent="0.25">
      <c r="A234" s="122"/>
      <c r="E234" s="105"/>
      <c r="F234" s="29"/>
      <c r="G234" s="119"/>
      <c r="H234" s="29"/>
      <c r="I234" s="29"/>
      <c r="J234" s="111"/>
      <c r="K234" s="121"/>
      <c r="L234" s="119"/>
      <c r="M234" s="29"/>
    </row>
    <row r="235" spans="1:13" s="33" customFormat="1" x14ac:dyDescent="0.25">
      <c r="A235" s="122"/>
      <c r="E235" s="105"/>
      <c r="F235" s="29"/>
      <c r="G235" s="119"/>
      <c r="H235" s="29"/>
      <c r="I235" s="29"/>
      <c r="J235" s="111"/>
      <c r="K235" s="121"/>
      <c r="L235" s="119"/>
      <c r="M235" s="29"/>
    </row>
    <row r="236" spans="1:13" s="33" customFormat="1" x14ac:dyDescent="0.25">
      <c r="A236" s="122"/>
      <c r="E236" s="105"/>
      <c r="F236" s="29"/>
      <c r="G236" s="119"/>
      <c r="H236" s="29"/>
      <c r="I236" s="29"/>
      <c r="J236" s="111"/>
      <c r="K236" s="121"/>
      <c r="L236" s="119"/>
      <c r="M236" s="29"/>
    </row>
    <row r="237" spans="1:13" s="33" customFormat="1" x14ac:dyDescent="0.25">
      <c r="A237" s="122"/>
      <c r="E237" s="105"/>
      <c r="F237" s="29"/>
      <c r="G237" s="119"/>
      <c r="H237" s="29"/>
      <c r="I237" s="29"/>
      <c r="J237" s="111"/>
      <c r="K237" s="121"/>
      <c r="L237" s="119"/>
      <c r="M237" s="29"/>
    </row>
    <row r="238" spans="1:13" s="33" customFormat="1" x14ac:dyDescent="0.25">
      <c r="A238" s="122"/>
      <c r="E238" s="105"/>
      <c r="F238" s="29"/>
      <c r="G238" s="119"/>
      <c r="H238" s="29"/>
      <c r="I238" s="29"/>
      <c r="J238" s="111"/>
      <c r="K238" s="121"/>
      <c r="L238" s="119"/>
      <c r="M238" s="29"/>
    </row>
    <row r="239" spans="1:13" s="33" customFormat="1" x14ac:dyDescent="0.25">
      <c r="A239" s="122"/>
      <c r="E239" s="105"/>
      <c r="F239" s="29"/>
      <c r="G239" s="119"/>
      <c r="H239" s="29"/>
      <c r="I239" s="29"/>
      <c r="J239" s="111"/>
      <c r="K239" s="121"/>
      <c r="L239" s="119"/>
      <c r="M239" s="29"/>
    </row>
    <row r="240" spans="1:13" s="33" customFormat="1" x14ac:dyDescent="0.25">
      <c r="A240" s="122"/>
      <c r="E240" s="105"/>
      <c r="F240" s="29"/>
      <c r="G240" s="119"/>
      <c r="H240" s="29"/>
      <c r="I240" s="29"/>
      <c r="J240" s="111"/>
      <c r="K240" s="121"/>
      <c r="L240" s="119"/>
      <c r="M240" s="29"/>
    </row>
    <row r="241" spans="1:13" s="33" customFormat="1" x14ac:dyDescent="0.25">
      <c r="A241" s="122"/>
      <c r="E241" s="105"/>
      <c r="F241" s="29"/>
      <c r="G241" s="119"/>
      <c r="H241" s="29"/>
      <c r="I241" s="29"/>
      <c r="J241" s="111"/>
      <c r="K241" s="121"/>
      <c r="L241" s="119"/>
      <c r="M241" s="29"/>
    </row>
    <row r="242" spans="1:13" s="33" customFormat="1" x14ac:dyDescent="0.25">
      <c r="A242" s="122"/>
      <c r="E242" s="105"/>
      <c r="F242" s="29"/>
      <c r="G242" s="119"/>
      <c r="H242" s="29"/>
      <c r="I242" s="29"/>
      <c r="J242" s="111"/>
      <c r="K242" s="121"/>
      <c r="L242" s="119"/>
      <c r="M242" s="29"/>
    </row>
    <row r="243" spans="1:13" s="33" customFormat="1" x14ac:dyDescent="0.25">
      <c r="A243" s="122"/>
      <c r="E243" s="105"/>
      <c r="F243" s="29"/>
      <c r="G243" s="119"/>
      <c r="H243" s="29"/>
      <c r="I243" s="29"/>
      <c r="J243" s="111"/>
      <c r="K243" s="121"/>
      <c r="L243" s="119"/>
      <c r="M243" s="29"/>
    </row>
    <row r="244" spans="1:13" s="33" customFormat="1" x14ac:dyDescent="0.25">
      <c r="A244" s="122"/>
      <c r="E244" s="105"/>
      <c r="F244" s="29"/>
      <c r="G244" s="119"/>
      <c r="H244" s="29"/>
      <c r="I244" s="29"/>
      <c r="J244" s="111"/>
      <c r="K244" s="121"/>
      <c r="L244" s="119"/>
      <c r="M244" s="29"/>
    </row>
    <row r="245" spans="1:13" s="33" customFormat="1" x14ac:dyDescent="0.25">
      <c r="A245" s="122"/>
      <c r="E245" s="105"/>
      <c r="F245" s="29"/>
      <c r="G245" s="119"/>
      <c r="H245" s="29"/>
      <c r="I245" s="29"/>
      <c r="J245" s="111"/>
      <c r="K245" s="121"/>
      <c r="L245" s="119"/>
      <c r="M245" s="29"/>
    </row>
    <row r="246" spans="1:13" s="33" customFormat="1" x14ac:dyDescent="0.25">
      <c r="A246" s="122"/>
      <c r="E246" s="105"/>
      <c r="F246" s="29"/>
      <c r="G246" s="119"/>
      <c r="H246" s="29"/>
      <c r="I246" s="29"/>
      <c r="J246" s="111"/>
      <c r="K246" s="121"/>
      <c r="L246" s="119"/>
      <c r="M246" s="29"/>
    </row>
    <row r="247" spans="1:13" s="33" customFormat="1" x14ac:dyDescent="0.25">
      <c r="A247" s="122"/>
      <c r="E247" s="105"/>
      <c r="F247" s="29"/>
      <c r="G247" s="119"/>
      <c r="H247" s="29"/>
      <c r="I247" s="29"/>
      <c r="J247" s="111"/>
      <c r="K247" s="121"/>
      <c r="L247" s="119"/>
      <c r="M247" s="29"/>
    </row>
    <row r="248" spans="1:13" s="33" customFormat="1" x14ac:dyDescent="0.25">
      <c r="A248" s="122"/>
      <c r="E248" s="105"/>
      <c r="F248" s="29"/>
      <c r="G248" s="119"/>
      <c r="H248" s="29"/>
      <c r="I248" s="29"/>
      <c r="J248" s="111"/>
      <c r="K248" s="121"/>
      <c r="L248" s="119"/>
      <c r="M248" s="29"/>
    </row>
    <row r="249" spans="1:13" s="33" customFormat="1" x14ac:dyDescent="0.25">
      <c r="A249" s="122"/>
      <c r="E249" s="105"/>
      <c r="F249" s="29"/>
      <c r="G249" s="119"/>
      <c r="H249" s="29"/>
      <c r="I249" s="29"/>
      <c r="J249" s="111"/>
      <c r="K249" s="121"/>
      <c r="L249" s="119"/>
      <c r="M249" s="29"/>
    </row>
    <row r="250" spans="1:13" s="33" customFormat="1" x14ac:dyDescent="0.25">
      <c r="A250" s="122"/>
      <c r="E250" s="105"/>
      <c r="F250" s="29"/>
      <c r="G250" s="119"/>
      <c r="H250" s="29"/>
      <c r="I250" s="29"/>
      <c r="J250" s="111"/>
      <c r="K250" s="121"/>
      <c r="L250" s="119"/>
      <c r="M250" s="29"/>
    </row>
    <row r="251" spans="1:13" s="33" customFormat="1" x14ac:dyDescent="0.25">
      <c r="A251" s="122"/>
      <c r="E251" s="105"/>
      <c r="F251" s="29"/>
      <c r="G251" s="119"/>
      <c r="H251" s="29"/>
      <c r="I251" s="29"/>
      <c r="J251" s="111"/>
      <c r="K251" s="121"/>
      <c r="L251" s="119"/>
      <c r="M251" s="29"/>
    </row>
    <row r="252" spans="1:13" s="33" customFormat="1" x14ac:dyDescent="0.25">
      <c r="A252" s="122"/>
      <c r="E252" s="105"/>
      <c r="F252" s="29"/>
      <c r="G252" s="119"/>
      <c r="H252" s="29"/>
      <c r="I252" s="29"/>
      <c r="J252" s="111"/>
      <c r="K252" s="121"/>
      <c r="L252" s="119"/>
      <c r="M252" s="29"/>
    </row>
    <row r="253" spans="1:13" s="33" customFormat="1" x14ac:dyDescent="0.25">
      <c r="A253" s="122"/>
      <c r="E253" s="105"/>
      <c r="F253" s="29"/>
      <c r="G253" s="119"/>
      <c r="H253" s="29"/>
      <c r="I253" s="29"/>
      <c r="J253" s="111"/>
      <c r="K253" s="121"/>
      <c r="L253" s="119"/>
      <c r="M253" s="29"/>
    </row>
    <row r="254" spans="1:13" s="33" customFormat="1" x14ac:dyDescent="0.25">
      <c r="A254" s="122"/>
      <c r="E254" s="105"/>
      <c r="F254" s="29"/>
      <c r="G254" s="119"/>
      <c r="H254" s="29"/>
      <c r="I254" s="29"/>
      <c r="J254" s="111"/>
      <c r="K254" s="121"/>
      <c r="L254" s="119"/>
      <c r="M254" s="29"/>
    </row>
    <row r="255" spans="1:13" s="33" customFormat="1" x14ac:dyDescent="0.25">
      <c r="A255" s="122"/>
      <c r="E255" s="105"/>
      <c r="F255" s="29"/>
      <c r="G255" s="119"/>
      <c r="H255" s="29"/>
      <c r="I255" s="29"/>
      <c r="J255" s="111"/>
      <c r="K255" s="121"/>
      <c r="L255" s="119"/>
      <c r="M255" s="29"/>
    </row>
    <row r="256" spans="1:13" s="33" customFormat="1" x14ac:dyDescent="0.25">
      <c r="A256" s="122"/>
      <c r="E256" s="105"/>
      <c r="F256" s="29"/>
      <c r="G256" s="119"/>
      <c r="H256" s="29"/>
      <c r="I256" s="29"/>
      <c r="J256" s="111"/>
      <c r="K256" s="121"/>
      <c r="L256" s="119"/>
      <c r="M256" s="29"/>
    </row>
    <row r="257" spans="1:13" s="33" customFormat="1" x14ac:dyDescent="0.25">
      <c r="A257" s="122"/>
      <c r="E257" s="105"/>
      <c r="F257" s="29"/>
      <c r="G257" s="119"/>
      <c r="H257" s="29"/>
      <c r="I257" s="29"/>
      <c r="J257" s="111"/>
      <c r="K257" s="121"/>
      <c r="L257" s="119"/>
      <c r="M257" s="29"/>
    </row>
    <row r="258" spans="1:13" s="33" customFormat="1" x14ac:dyDescent="0.25">
      <c r="A258" s="122"/>
      <c r="E258" s="105"/>
      <c r="F258" s="29"/>
      <c r="G258" s="119"/>
      <c r="H258" s="29"/>
      <c r="I258" s="29"/>
      <c r="J258" s="111"/>
      <c r="K258" s="121"/>
      <c r="L258" s="119"/>
      <c r="M258" s="29"/>
    </row>
    <row r="259" spans="1:13" s="33" customFormat="1" x14ac:dyDescent="0.25">
      <c r="A259" s="122"/>
      <c r="E259" s="105"/>
      <c r="F259" s="29"/>
      <c r="G259" s="119"/>
      <c r="H259" s="29"/>
      <c r="I259" s="29"/>
      <c r="J259" s="111"/>
      <c r="K259" s="121"/>
      <c r="L259" s="119"/>
      <c r="M259" s="29"/>
    </row>
    <row r="260" spans="1:13" s="33" customFormat="1" x14ac:dyDescent="0.25">
      <c r="A260" s="122"/>
      <c r="E260" s="105"/>
      <c r="F260" s="29"/>
      <c r="G260" s="119"/>
      <c r="H260" s="29"/>
      <c r="I260" s="29"/>
      <c r="J260" s="111"/>
      <c r="K260" s="121"/>
      <c r="L260" s="119"/>
      <c r="M260" s="29"/>
    </row>
    <row r="261" spans="1:13" s="33" customFormat="1" x14ac:dyDescent="0.25">
      <c r="A261" s="122"/>
      <c r="E261" s="105"/>
      <c r="F261" s="29"/>
      <c r="G261" s="119"/>
      <c r="H261" s="29"/>
      <c r="I261" s="29"/>
      <c r="J261" s="111"/>
      <c r="K261" s="121"/>
      <c r="L261" s="119"/>
      <c r="M261" s="29"/>
    </row>
    <row r="262" spans="1:13" s="33" customFormat="1" x14ac:dyDescent="0.25">
      <c r="A262" s="122"/>
      <c r="E262" s="105"/>
      <c r="F262" s="29"/>
      <c r="G262" s="119"/>
      <c r="H262" s="29"/>
      <c r="I262" s="29"/>
      <c r="J262" s="111"/>
      <c r="K262" s="121"/>
      <c r="L262" s="119"/>
      <c r="M262" s="29"/>
    </row>
    <row r="263" spans="1:13" s="33" customFormat="1" x14ac:dyDescent="0.25">
      <c r="A263" s="122"/>
      <c r="E263" s="105"/>
      <c r="F263" s="29"/>
      <c r="G263" s="119"/>
      <c r="H263" s="29"/>
      <c r="I263" s="29"/>
      <c r="J263" s="111"/>
      <c r="K263" s="121"/>
      <c r="L263" s="119"/>
      <c r="M263" s="29"/>
    </row>
    <row r="264" spans="1:13" s="33" customFormat="1" x14ac:dyDescent="0.25">
      <c r="A264" s="122"/>
      <c r="E264" s="105"/>
      <c r="F264" s="29"/>
      <c r="G264" s="119"/>
      <c r="H264" s="29"/>
      <c r="I264" s="29"/>
      <c r="J264" s="111"/>
      <c r="K264" s="121"/>
      <c r="L264" s="119"/>
      <c r="M264" s="29"/>
    </row>
    <row r="265" spans="1:13" s="33" customFormat="1" x14ac:dyDescent="0.25">
      <c r="A265" s="122"/>
      <c r="E265" s="105"/>
      <c r="F265" s="29"/>
      <c r="G265" s="119"/>
      <c r="H265" s="29"/>
      <c r="I265" s="29"/>
      <c r="J265" s="111"/>
      <c r="K265" s="121"/>
      <c r="L265" s="119"/>
      <c r="M265" s="29"/>
    </row>
    <row r="266" spans="1:13" s="33" customFormat="1" x14ac:dyDescent="0.25">
      <c r="A266" s="122"/>
      <c r="E266" s="105"/>
      <c r="F266" s="29"/>
      <c r="G266" s="119"/>
      <c r="H266" s="29"/>
      <c r="I266" s="29"/>
      <c r="J266" s="111"/>
      <c r="K266" s="121"/>
      <c r="L266" s="119"/>
      <c r="M266" s="29"/>
    </row>
    <row r="267" spans="1:13" s="33" customFormat="1" x14ac:dyDescent="0.25">
      <c r="A267" s="122"/>
      <c r="E267" s="105"/>
      <c r="F267" s="29"/>
      <c r="G267" s="119"/>
      <c r="H267" s="29"/>
      <c r="I267" s="29"/>
      <c r="J267" s="111"/>
      <c r="K267" s="121"/>
      <c r="L267" s="119"/>
      <c r="M267" s="29"/>
    </row>
    <row r="268" spans="1:13" s="33" customFormat="1" x14ac:dyDescent="0.25">
      <c r="A268" s="122"/>
      <c r="E268" s="105"/>
      <c r="F268" s="29"/>
      <c r="G268" s="119"/>
      <c r="H268" s="29"/>
      <c r="I268" s="29"/>
      <c r="J268" s="111"/>
      <c r="K268" s="121"/>
      <c r="L268" s="119"/>
      <c r="M268" s="29"/>
    </row>
    <row r="269" spans="1:13" s="33" customFormat="1" x14ac:dyDescent="0.25">
      <c r="A269" s="122"/>
      <c r="E269" s="105"/>
      <c r="F269" s="29"/>
      <c r="G269" s="119"/>
      <c r="H269" s="29"/>
      <c r="I269" s="29"/>
      <c r="J269" s="111"/>
      <c r="K269" s="121"/>
      <c r="L269" s="119"/>
      <c r="M269" s="29"/>
    </row>
    <row r="270" spans="1:13" s="33" customFormat="1" x14ac:dyDescent="0.25">
      <c r="A270" s="122"/>
      <c r="E270" s="105"/>
      <c r="F270" s="29"/>
      <c r="G270" s="119"/>
      <c r="H270" s="29"/>
      <c r="I270" s="29"/>
      <c r="J270" s="111"/>
      <c r="K270" s="121"/>
      <c r="L270" s="119"/>
      <c r="M270" s="29"/>
    </row>
    <row r="271" spans="1:13" s="33" customFormat="1" x14ac:dyDescent="0.25">
      <c r="A271" s="122"/>
      <c r="E271" s="105"/>
      <c r="F271" s="29"/>
      <c r="G271" s="119"/>
      <c r="H271" s="29"/>
      <c r="I271" s="29"/>
      <c r="J271" s="111"/>
      <c r="K271" s="121"/>
      <c r="L271" s="119"/>
      <c r="M271" s="29"/>
    </row>
    <row r="272" spans="1:13" s="33" customFormat="1" x14ac:dyDescent="0.25">
      <c r="A272" s="122"/>
      <c r="E272" s="105"/>
      <c r="F272" s="29"/>
      <c r="G272" s="119"/>
      <c r="H272" s="29"/>
      <c r="I272" s="29"/>
      <c r="J272" s="111"/>
      <c r="K272" s="121"/>
      <c r="L272" s="119"/>
      <c r="M272" s="29"/>
    </row>
    <row r="273" spans="1:13" s="33" customFormat="1" x14ac:dyDescent="0.25">
      <c r="A273" s="122"/>
      <c r="E273" s="105"/>
      <c r="F273" s="29"/>
      <c r="G273" s="119"/>
      <c r="H273" s="29"/>
      <c r="I273" s="29"/>
      <c r="J273" s="111"/>
      <c r="K273" s="121"/>
      <c r="L273" s="119"/>
      <c r="M273" s="29"/>
    </row>
    <row r="274" spans="1:13" s="33" customFormat="1" x14ac:dyDescent="0.25">
      <c r="A274" s="122"/>
      <c r="E274" s="105"/>
      <c r="F274" s="29"/>
      <c r="G274" s="119"/>
      <c r="H274" s="29"/>
      <c r="I274" s="29"/>
      <c r="J274" s="111"/>
      <c r="K274" s="121"/>
      <c r="L274" s="119"/>
      <c r="M274" s="29"/>
    </row>
    <row r="275" spans="1:13" s="33" customFormat="1" x14ac:dyDescent="0.25">
      <c r="A275" s="122"/>
      <c r="E275" s="105"/>
      <c r="F275" s="29"/>
      <c r="G275" s="119"/>
      <c r="H275" s="29"/>
      <c r="I275" s="29"/>
      <c r="J275" s="111"/>
      <c r="K275" s="121"/>
      <c r="L275" s="119"/>
      <c r="M275" s="29"/>
    </row>
    <row r="276" spans="1:13" s="33" customFormat="1" x14ac:dyDescent="0.25">
      <c r="A276" s="122"/>
      <c r="E276" s="105"/>
      <c r="F276" s="29"/>
      <c r="G276" s="119"/>
      <c r="H276" s="29"/>
      <c r="I276" s="29"/>
      <c r="J276" s="111"/>
      <c r="K276" s="121"/>
      <c r="L276" s="119"/>
      <c r="M276" s="29"/>
    </row>
    <row r="277" spans="1:13" s="33" customFormat="1" x14ac:dyDescent="0.25">
      <c r="A277" s="122"/>
      <c r="E277" s="105"/>
      <c r="F277" s="29"/>
      <c r="G277" s="119"/>
      <c r="H277" s="29"/>
      <c r="I277" s="29"/>
      <c r="J277" s="111"/>
      <c r="K277" s="121"/>
      <c r="L277" s="119"/>
      <c r="M277" s="29"/>
    </row>
    <row r="278" spans="1:13" s="33" customFormat="1" x14ac:dyDescent="0.25">
      <c r="A278" s="122"/>
      <c r="E278" s="105"/>
      <c r="F278" s="29"/>
      <c r="G278" s="119"/>
      <c r="H278" s="29"/>
      <c r="I278" s="29"/>
      <c r="J278" s="111"/>
      <c r="K278" s="121"/>
      <c r="L278" s="119"/>
      <c r="M278" s="29"/>
    </row>
    <row r="279" spans="1:13" s="33" customFormat="1" x14ac:dyDescent="0.25">
      <c r="A279" s="122"/>
      <c r="E279" s="105"/>
      <c r="F279" s="29"/>
      <c r="G279" s="119"/>
      <c r="H279" s="29"/>
      <c r="I279" s="29"/>
      <c r="J279" s="111"/>
      <c r="K279" s="121"/>
      <c r="L279" s="119"/>
      <c r="M279" s="29"/>
    </row>
    <row r="280" spans="1:13" s="33" customFormat="1" x14ac:dyDescent="0.25">
      <c r="A280" s="122"/>
      <c r="E280" s="105"/>
      <c r="F280" s="29"/>
      <c r="G280" s="119"/>
      <c r="H280" s="29"/>
      <c r="I280" s="29"/>
      <c r="J280" s="111"/>
      <c r="K280" s="121"/>
      <c r="L280" s="119"/>
      <c r="M280" s="29"/>
    </row>
    <row r="281" spans="1:13" s="33" customFormat="1" x14ac:dyDescent="0.25">
      <c r="A281" s="122"/>
      <c r="E281" s="105"/>
      <c r="F281" s="29"/>
      <c r="G281" s="119"/>
      <c r="H281" s="29"/>
      <c r="I281" s="29"/>
      <c r="J281" s="111"/>
      <c r="K281" s="121"/>
      <c r="L281" s="119"/>
      <c r="M281" s="29"/>
    </row>
    <row r="282" spans="1:13" s="33" customFormat="1" x14ac:dyDescent="0.25">
      <c r="A282" s="122"/>
      <c r="E282" s="105"/>
      <c r="F282" s="29"/>
      <c r="G282" s="119"/>
      <c r="H282" s="29"/>
      <c r="I282" s="29"/>
      <c r="J282" s="111"/>
      <c r="K282" s="121"/>
      <c r="L282" s="119"/>
      <c r="M282" s="29"/>
    </row>
    <row r="283" spans="1:13" s="33" customFormat="1" x14ac:dyDescent="0.25">
      <c r="A283" s="122"/>
      <c r="E283" s="105"/>
      <c r="F283" s="29"/>
      <c r="G283" s="119"/>
      <c r="H283" s="29"/>
      <c r="I283" s="29"/>
      <c r="J283" s="111"/>
      <c r="K283" s="121"/>
      <c r="L283" s="119"/>
      <c r="M283" s="29"/>
    </row>
    <row r="284" spans="1:13" s="33" customFormat="1" x14ac:dyDescent="0.25">
      <c r="A284" s="122"/>
      <c r="E284" s="105"/>
      <c r="F284" s="29"/>
      <c r="G284" s="119"/>
      <c r="H284" s="29"/>
      <c r="I284" s="29"/>
      <c r="J284" s="111"/>
      <c r="K284" s="121"/>
      <c r="L284" s="119"/>
      <c r="M284" s="29"/>
    </row>
    <row r="285" spans="1:13" s="33" customFormat="1" x14ac:dyDescent="0.25">
      <c r="A285" s="122"/>
      <c r="E285" s="105"/>
      <c r="F285" s="29"/>
      <c r="G285" s="119"/>
      <c r="H285" s="29"/>
      <c r="I285" s="29"/>
      <c r="J285" s="111"/>
      <c r="K285" s="121"/>
      <c r="L285" s="119"/>
      <c r="M285" s="29"/>
    </row>
    <row r="286" spans="1:13" s="33" customFormat="1" x14ac:dyDescent="0.25">
      <c r="A286" s="122"/>
      <c r="E286" s="105"/>
      <c r="F286" s="29"/>
      <c r="G286" s="119"/>
      <c r="H286" s="29"/>
      <c r="I286" s="29"/>
      <c r="J286" s="111"/>
      <c r="K286" s="121"/>
      <c r="L286" s="119"/>
      <c r="M286" s="29"/>
    </row>
    <row r="287" spans="1:13" s="33" customFormat="1" x14ac:dyDescent="0.25">
      <c r="A287" s="122"/>
      <c r="E287" s="105"/>
      <c r="F287" s="29"/>
      <c r="G287" s="119"/>
      <c r="H287" s="29"/>
      <c r="I287" s="29"/>
      <c r="J287" s="111"/>
      <c r="K287" s="121"/>
      <c r="L287" s="119"/>
      <c r="M287" s="29"/>
    </row>
    <row r="288" spans="1:13" s="33" customFormat="1" x14ac:dyDescent="0.25">
      <c r="A288" s="122"/>
      <c r="E288" s="105"/>
      <c r="F288" s="29"/>
      <c r="G288" s="119"/>
      <c r="H288" s="29"/>
      <c r="I288" s="29"/>
      <c r="J288" s="111"/>
      <c r="K288" s="121"/>
      <c r="L288" s="119"/>
      <c r="M288" s="29"/>
    </row>
    <row r="289" spans="1:13" s="33" customFormat="1" x14ac:dyDescent="0.25">
      <c r="A289" s="122"/>
      <c r="E289" s="105"/>
      <c r="F289" s="29"/>
      <c r="G289" s="119"/>
      <c r="H289" s="29"/>
      <c r="I289" s="29"/>
      <c r="J289" s="111"/>
      <c r="K289" s="121"/>
      <c r="L289" s="119"/>
      <c r="M289" s="29"/>
    </row>
    <row r="290" spans="1:13" s="33" customFormat="1" x14ac:dyDescent="0.25">
      <c r="A290" s="122"/>
      <c r="E290" s="105"/>
      <c r="F290" s="29"/>
      <c r="G290" s="119"/>
      <c r="H290" s="29"/>
      <c r="I290" s="29"/>
      <c r="J290" s="111"/>
      <c r="K290" s="121"/>
      <c r="L290" s="119"/>
      <c r="M290" s="29"/>
    </row>
    <row r="291" spans="1:13" s="33" customFormat="1" x14ac:dyDescent="0.25">
      <c r="A291" s="122"/>
      <c r="E291" s="105"/>
      <c r="F291" s="29"/>
      <c r="G291" s="119"/>
      <c r="H291" s="29"/>
      <c r="I291" s="29"/>
      <c r="J291" s="111"/>
      <c r="K291" s="121"/>
      <c r="L291" s="119"/>
      <c r="M291" s="29"/>
    </row>
    <row r="292" spans="1:13" s="33" customFormat="1" x14ac:dyDescent="0.25">
      <c r="A292" s="122"/>
      <c r="E292" s="105"/>
      <c r="F292" s="29"/>
      <c r="G292" s="119"/>
      <c r="H292" s="29"/>
      <c r="I292" s="29"/>
      <c r="J292" s="111"/>
      <c r="K292" s="121"/>
      <c r="L292" s="119"/>
      <c r="M292" s="29"/>
    </row>
    <row r="293" spans="1:13" s="33" customFormat="1" x14ac:dyDescent="0.25">
      <c r="A293" s="122"/>
      <c r="E293" s="105"/>
      <c r="F293" s="29"/>
      <c r="G293" s="119"/>
      <c r="H293" s="29"/>
      <c r="I293" s="29"/>
      <c r="J293" s="111"/>
      <c r="K293" s="121"/>
      <c r="L293" s="119"/>
      <c r="M293" s="29"/>
    </row>
    <row r="294" spans="1:13" s="33" customFormat="1" x14ac:dyDescent="0.25">
      <c r="A294" s="122"/>
      <c r="E294" s="105"/>
      <c r="F294" s="29"/>
      <c r="G294" s="119"/>
      <c r="H294" s="29"/>
      <c r="I294" s="29"/>
      <c r="J294" s="111"/>
      <c r="K294" s="121"/>
      <c r="L294" s="119"/>
      <c r="M294" s="29"/>
    </row>
    <row r="295" spans="1:13" s="33" customFormat="1" x14ac:dyDescent="0.25">
      <c r="A295" s="122"/>
      <c r="E295" s="105"/>
      <c r="F295" s="29"/>
      <c r="G295" s="119"/>
      <c r="H295" s="29"/>
      <c r="I295" s="29"/>
      <c r="J295" s="111"/>
      <c r="K295" s="121"/>
      <c r="L295" s="119"/>
      <c r="M295" s="29"/>
    </row>
    <row r="296" spans="1:13" s="33" customFormat="1" x14ac:dyDescent="0.25">
      <c r="A296" s="122"/>
      <c r="E296" s="105"/>
      <c r="F296" s="29"/>
      <c r="G296" s="119"/>
      <c r="H296" s="29"/>
      <c r="I296" s="29"/>
      <c r="J296" s="111"/>
      <c r="K296" s="121"/>
      <c r="L296" s="119"/>
      <c r="M296" s="29"/>
    </row>
    <row r="297" spans="1:13" s="33" customFormat="1" x14ac:dyDescent="0.25">
      <c r="A297" s="122"/>
      <c r="E297" s="105"/>
      <c r="F297" s="29"/>
      <c r="G297" s="119"/>
      <c r="H297" s="29"/>
      <c r="I297" s="29"/>
      <c r="J297" s="111"/>
      <c r="K297" s="121"/>
      <c r="L297" s="119"/>
      <c r="M297" s="29"/>
    </row>
    <row r="298" spans="1:13" s="33" customFormat="1" x14ac:dyDescent="0.25">
      <c r="A298" s="122"/>
      <c r="E298" s="105"/>
      <c r="F298" s="29"/>
      <c r="G298" s="119"/>
      <c r="H298" s="29"/>
      <c r="I298" s="29"/>
      <c r="J298" s="111"/>
      <c r="K298" s="121"/>
      <c r="L298" s="119"/>
      <c r="M298" s="29"/>
    </row>
    <row r="299" spans="1:13" s="33" customFormat="1" x14ac:dyDescent="0.25">
      <c r="A299" s="122"/>
      <c r="E299" s="105"/>
      <c r="F299" s="29"/>
      <c r="G299" s="119"/>
      <c r="H299" s="29"/>
      <c r="I299" s="29"/>
      <c r="J299" s="111"/>
      <c r="K299" s="121"/>
      <c r="L299" s="119"/>
      <c r="M299" s="29"/>
    </row>
    <row r="300" spans="1:13" s="33" customFormat="1" x14ac:dyDescent="0.25">
      <c r="A300" s="122"/>
      <c r="E300" s="105"/>
      <c r="F300" s="29"/>
      <c r="G300" s="119"/>
      <c r="H300" s="29"/>
      <c r="I300" s="29"/>
      <c r="J300" s="111"/>
      <c r="K300" s="121"/>
      <c r="L300" s="119"/>
      <c r="M300" s="29"/>
    </row>
    <row r="301" spans="1:13" s="33" customFormat="1" x14ac:dyDescent="0.25">
      <c r="A301" s="122"/>
      <c r="E301" s="105"/>
      <c r="F301" s="29"/>
      <c r="G301" s="119"/>
      <c r="H301" s="29"/>
      <c r="I301" s="29"/>
      <c r="J301" s="111"/>
      <c r="K301" s="121"/>
      <c r="L301" s="119"/>
      <c r="M301" s="29"/>
    </row>
    <row r="302" spans="1:13" s="33" customFormat="1" x14ac:dyDescent="0.25">
      <c r="A302" s="122"/>
      <c r="E302" s="105"/>
      <c r="F302" s="29"/>
      <c r="G302" s="119"/>
      <c r="H302" s="29"/>
      <c r="I302" s="29"/>
      <c r="J302" s="111"/>
      <c r="K302" s="121"/>
      <c r="L302" s="119"/>
      <c r="M302" s="29"/>
    </row>
    <row r="303" spans="1:13" s="33" customFormat="1" x14ac:dyDescent="0.25">
      <c r="A303" s="122"/>
      <c r="E303" s="105"/>
      <c r="F303" s="29"/>
      <c r="G303" s="119"/>
      <c r="H303" s="29"/>
      <c r="I303" s="29"/>
      <c r="J303" s="111"/>
      <c r="K303" s="121"/>
      <c r="L303" s="119"/>
      <c r="M303" s="29"/>
    </row>
    <row r="304" spans="1:13" s="33" customFormat="1" x14ac:dyDescent="0.25">
      <c r="A304" s="122"/>
      <c r="E304" s="105"/>
      <c r="F304" s="29"/>
      <c r="G304" s="119"/>
      <c r="H304" s="29"/>
      <c r="I304" s="29"/>
      <c r="J304" s="111"/>
      <c r="K304" s="121"/>
      <c r="L304" s="119"/>
      <c r="M304" s="29"/>
    </row>
    <row r="305" spans="1:13" s="33" customFormat="1" x14ac:dyDescent="0.25">
      <c r="A305" s="122"/>
      <c r="E305" s="105"/>
      <c r="F305" s="29"/>
      <c r="G305" s="119"/>
      <c r="H305" s="29"/>
      <c r="I305" s="29"/>
      <c r="J305" s="111"/>
      <c r="K305" s="121"/>
      <c r="L305" s="119"/>
      <c r="M305" s="29"/>
    </row>
    <row r="306" spans="1:13" s="33" customFormat="1" x14ac:dyDescent="0.25">
      <c r="A306" s="122"/>
      <c r="E306" s="105"/>
      <c r="F306" s="29"/>
      <c r="G306" s="119"/>
      <c r="H306" s="29"/>
      <c r="I306" s="29"/>
      <c r="J306" s="111"/>
      <c r="K306" s="121"/>
      <c r="L306" s="119"/>
      <c r="M306" s="29"/>
    </row>
    <row r="307" spans="1:13" s="33" customFormat="1" x14ac:dyDescent="0.25">
      <c r="A307" s="122"/>
      <c r="E307" s="105"/>
      <c r="F307" s="29"/>
      <c r="G307" s="119"/>
      <c r="H307" s="29"/>
      <c r="I307" s="29"/>
      <c r="J307" s="111"/>
      <c r="K307" s="121"/>
      <c r="L307" s="119"/>
      <c r="M307" s="29"/>
    </row>
    <row r="308" spans="1:13" s="33" customFormat="1" x14ac:dyDescent="0.25">
      <c r="A308" s="122"/>
      <c r="E308" s="105"/>
      <c r="F308" s="29"/>
      <c r="G308" s="119"/>
      <c r="H308" s="29"/>
      <c r="I308" s="29"/>
      <c r="J308" s="111"/>
      <c r="K308" s="121"/>
      <c r="L308" s="119"/>
      <c r="M308" s="29"/>
    </row>
    <row r="309" spans="1:13" s="33" customFormat="1" x14ac:dyDescent="0.25">
      <c r="A309" s="122"/>
      <c r="E309" s="105"/>
      <c r="F309" s="29"/>
      <c r="G309" s="119"/>
      <c r="H309" s="29"/>
      <c r="I309" s="29"/>
      <c r="J309" s="111"/>
      <c r="K309" s="121"/>
      <c r="L309" s="119"/>
      <c r="M309" s="29"/>
    </row>
    <row r="310" spans="1:13" s="33" customFormat="1" x14ac:dyDescent="0.25">
      <c r="A310" s="122"/>
      <c r="E310" s="105"/>
      <c r="F310" s="29"/>
      <c r="G310" s="119"/>
      <c r="H310" s="29"/>
      <c r="I310" s="29"/>
      <c r="J310" s="111"/>
      <c r="K310" s="121"/>
      <c r="L310" s="119"/>
      <c r="M310" s="29"/>
    </row>
    <row r="311" spans="1:13" s="33" customFormat="1" x14ac:dyDescent="0.25">
      <c r="A311" s="122"/>
      <c r="E311" s="105"/>
      <c r="F311" s="29"/>
      <c r="G311" s="119"/>
      <c r="H311" s="29"/>
      <c r="I311" s="29"/>
      <c r="J311" s="111"/>
      <c r="K311" s="121"/>
      <c r="L311" s="119"/>
      <c r="M311" s="29"/>
    </row>
    <row r="312" spans="1:13" s="33" customFormat="1" x14ac:dyDescent="0.25">
      <c r="A312" s="122"/>
      <c r="E312" s="105"/>
      <c r="F312" s="29"/>
      <c r="G312" s="119"/>
      <c r="H312" s="29"/>
      <c r="I312" s="29"/>
      <c r="J312" s="111"/>
      <c r="K312" s="121"/>
      <c r="L312" s="119"/>
      <c r="M312" s="29"/>
    </row>
    <row r="313" spans="1:13" s="33" customFormat="1" x14ac:dyDescent="0.25">
      <c r="A313" s="122"/>
      <c r="E313" s="105"/>
      <c r="F313" s="29"/>
      <c r="G313" s="119"/>
      <c r="H313" s="29"/>
      <c r="I313" s="29"/>
      <c r="J313" s="111"/>
      <c r="K313" s="121"/>
      <c r="L313" s="119"/>
      <c r="M313" s="29"/>
    </row>
    <row r="314" spans="1:13" s="33" customFormat="1" x14ac:dyDescent="0.25">
      <c r="A314" s="122"/>
      <c r="E314" s="105"/>
      <c r="F314" s="29"/>
      <c r="G314" s="119"/>
      <c r="H314" s="29"/>
      <c r="I314" s="29"/>
      <c r="J314" s="111"/>
      <c r="K314" s="121"/>
      <c r="L314" s="119"/>
      <c r="M314" s="29"/>
    </row>
    <row r="315" spans="1:13" s="33" customFormat="1" x14ac:dyDescent="0.25">
      <c r="A315" s="122"/>
      <c r="E315" s="105"/>
      <c r="F315" s="29"/>
      <c r="G315" s="119"/>
      <c r="H315" s="29"/>
      <c r="I315" s="29"/>
      <c r="J315" s="111"/>
      <c r="K315" s="121"/>
      <c r="L315" s="119"/>
      <c r="M315" s="29"/>
    </row>
    <row r="316" spans="1:13" s="33" customFormat="1" x14ac:dyDescent="0.25">
      <c r="A316" s="122"/>
      <c r="E316" s="105"/>
      <c r="F316" s="29"/>
      <c r="G316" s="119"/>
      <c r="H316" s="29"/>
      <c r="I316" s="29"/>
      <c r="J316" s="111"/>
      <c r="K316" s="121"/>
      <c r="L316" s="119"/>
      <c r="M316" s="29"/>
    </row>
    <row r="317" spans="1:13" s="33" customFormat="1" x14ac:dyDescent="0.25">
      <c r="A317" s="122"/>
      <c r="E317" s="105"/>
      <c r="F317" s="29"/>
      <c r="G317" s="119"/>
      <c r="H317" s="29"/>
      <c r="I317" s="29"/>
      <c r="J317" s="111"/>
      <c r="K317" s="121"/>
      <c r="L317" s="119"/>
      <c r="M317" s="29"/>
    </row>
    <row r="318" spans="1:13" s="33" customFormat="1" x14ac:dyDescent="0.25">
      <c r="A318" s="122"/>
      <c r="E318" s="105"/>
      <c r="F318" s="29"/>
      <c r="G318" s="119"/>
      <c r="H318" s="29"/>
      <c r="I318" s="29"/>
      <c r="J318" s="111"/>
      <c r="K318" s="121"/>
      <c r="L318" s="119"/>
      <c r="M318" s="29"/>
    </row>
    <row r="319" spans="1:13" s="33" customFormat="1" x14ac:dyDescent="0.25">
      <c r="A319" s="122"/>
      <c r="E319" s="105"/>
      <c r="F319" s="29"/>
      <c r="G319" s="119"/>
      <c r="H319" s="29"/>
      <c r="I319" s="29"/>
      <c r="J319" s="111"/>
      <c r="K319" s="121"/>
      <c r="L319" s="119"/>
      <c r="M319" s="29"/>
    </row>
    <row r="320" spans="1:13" s="33" customFormat="1" x14ac:dyDescent="0.25">
      <c r="A320" s="122"/>
      <c r="E320" s="105"/>
      <c r="F320" s="29"/>
      <c r="G320" s="119"/>
      <c r="H320" s="29"/>
      <c r="I320" s="29"/>
      <c r="J320" s="111"/>
      <c r="K320" s="121"/>
      <c r="L320" s="119"/>
      <c r="M320" s="29"/>
    </row>
    <row r="321" spans="1:13" s="33" customFormat="1" x14ac:dyDescent="0.25">
      <c r="A321" s="122"/>
      <c r="E321" s="105"/>
      <c r="F321" s="29"/>
      <c r="G321" s="119"/>
      <c r="H321" s="29"/>
      <c r="I321" s="29"/>
      <c r="J321" s="111"/>
      <c r="K321" s="121"/>
      <c r="L321" s="119"/>
      <c r="M321" s="29"/>
    </row>
    <row r="322" spans="1:13" s="33" customFormat="1" x14ac:dyDescent="0.25">
      <c r="A322" s="122"/>
      <c r="E322" s="105"/>
      <c r="F322" s="29"/>
      <c r="G322" s="119"/>
      <c r="H322" s="29"/>
      <c r="I322" s="29"/>
      <c r="J322" s="111"/>
      <c r="K322" s="121"/>
      <c r="L322" s="119"/>
      <c r="M322" s="29"/>
    </row>
    <row r="323" spans="1:13" s="33" customFormat="1" x14ac:dyDescent="0.25">
      <c r="A323" s="122"/>
      <c r="E323" s="105"/>
      <c r="F323" s="29"/>
      <c r="G323" s="119"/>
      <c r="H323" s="29"/>
      <c r="I323" s="29"/>
      <c r="J323" s="111"/>
      <c r="K323" s="121"/>
      <c r="L323" s="119"/>
      <c r="M323" s="29"/>
    </row>
    <row r="324" spans="1:13" s="33" customFormat="1" x14ac:dyDescent="0.25">
      <c r="A324" s="122"/>
      <c r="E324" s="105"/>
      <c r="F324" s="29"/>
      <c r="G324" s="119"/>
      <c r="H324" s="29"/>
      <c r="I324" s="29"/>
      <c r="J324" s="111"/>
      <c r="K324" s="121"/>
      <c r="L324" s="119"/>
      <c r="M324" s="29"/>
    </row>
    <row r="325" spans="1:13" s="33" customFormat="1" x14ac:dyDescent="0.25">
      <c r="A325" s="122"/>
      <c r="E325" s="105"/>
      <c r="F325" s="29"/>
      <c r="G325" s="119"/>
      <c r="H325" s="29"/>
      <c r="I325" s="29"/>
      <c r="J325" s="111"/>
      <c r="K325" s="121"/>
      <c r="L325" s="119"/>
      <c r="M325" s="29"/>
    </row>
    <row r="326" spans="1:13" s="33" customFormat="1" x14ac:dyDescent="0.25">
      <c r="A326" s="122"/>
      <c r="E326" s="105"/>
      <c r="F326" s="29"/>
      <c r="G326" s="119"/>
      <c r="H326" s="29"/>
      <c r="I326" s="29"/>
      <c r="J326" s="111"/>
      <c r="K326" s="121"/>
      <c r="L326" s="119"/>
      <c r="M326" s="29"/>
    </row>
    <row r="327" spans="1:13" s="33" customFormat="1" x14ac:dyDescent="0.25">
      <c r="A327" s="122"/>
      <c r="E327" s="105"/>
      <c r="F327" s="29"/>
      <c r="G327" s="119"/>
      <c r="H327" s="29"/>
      <c r="I327" s="29"/>
      <c r="J327" s="111"/>
      <c r="K327" s="121"/>
      <c r="L327" s="119"/>
      <c r="M327" s="29"/>
    </row>
    <row r="328" spans="1:13" s="33" customFormat="1" x14ac:dyDescent="0.25">
      <c r="A328" s="122"/>
      <c r="E328" s="105"/>
      <c r="F328" s="29"/>
      <c r="G328" s="119"/>
      <c r="H328" s="29"/>
      <c r="I328" s="29"/>
      <c r="J328" s="111"/>
      <c r="K328" s="121"/>
      <c r="L328" s="119"/>
      <c r="M328" s="29"/>
    </row>
    <row r="329" spans="1:13" s="33" customFormat="1" x14ac:dyDescent="0.25">
      <c r="A329" s="122"/>
      <c r="E329" s="105"/>
      <c r="F329" s="29"/>
      <c r="G329" s="119"/>
      <c r="H329" s="29"/>
      <c r="I329" s="29"/>
      <c r="J329" s="111"/>
      <c r="K329" s="121"/>
      <c r="L329" s="119"/>
      <c r="M329" s="29"/>
    </row>
    <row r="330" spans="1:13" s="33" customFormat="1" x14ac:dyDescent="0.25">
      <c r="A330" s="122"/>
      <c r="E330" s="105"/>
      <c r="F330" s="29"/>
      <c r="G330" s="119"/>
      <c r="H330" s="29"/>
      <c r="I330" s="29"/>
      <c r="J330" s="111"/>
      <c r="K330" s="121"/>
      <c r="L330" s="119"/>
      <c r="M330" s="29"/>
    </row>
    <row r="331" spans="1:13" s="33" customFormat="1" x14ac:dyDescent="0.25">
      <c r="A331" s="122"/>
      <c r="E331" s="105"/>
      <c r="F331" s="29"/>
      <c r="G331" s="119"/>
      <c r="H331" s="29"/>
      <c r="I331" s="29"/>
      <c r="J331" s="111"/>
      <c r="K331" s="121"/>
      <c r="L331" s="119"/>
      <c r="M331" s="29"/>
    </row>
    <row r="332" spans="1:13" s="33" customFormat="1" x14ac:dyDescent="0.25">
      <c r="A332" s="122"/>
      <c r="E332" s="105"/>
      <c r="F332" s="29"/>
      <c r="G332" s="119"/>
      <c r="H332" s="29"/>
      <c r="I332" s="29"/>
      <c r="J332" s="111"/>
      <c r="K332" s="121"/>
      <c r="L332" s="119"/>
      <c r="M332" s="29"/>
    </row>
    <row r="333" spans="1:13" s="33" customFormat="1" x14ac:dyDescent="0.25">
      <c r="A333" s="122"/>
      <c r="E333" s="105"/>
      <c r="F333" s="29"/>
      <c r="G333" s="119"/>
      <c r="H333" s="29"/>
      <c r="I333" s="29"/>
      <c r="J333" s="111"/>
      <c r="K333" s="121"/>
      <c r="L333" s="119"/>
      <c r="M333" s="29"/>
    </row>
    <row r="334" spans="1:13" s="33" customFormat="1" x14ac:dyDescent="0.25">
      <c r="A334" s="122"/>
      <c r="E334" s="105"/>
      <c r="F334" s="29"/>
      <c r="G334" s="119"/>
      <c r="H334" s="29"/>
      <c r="I334" s="29"/>
      <c r="J334" s="111"/>
      <c r="K334" s="121"/>
      <c r="L334" s="119"/>
      <c r="M334" s="29"/>
    </row>
    <row r="335" spans="1:13" s="33" customFormat="1" x14ac:dyDescent="0.25">
      <c r="A335" s="122"/>
      <c r="E335" s="105"/>
      <c r="F335" s="29"/>
      <c r="G335" s="119"/>
      <c r="H335" s="29"/>
      <c r="I335" s="29"/>
      <c r="J335" s="111"/>
      <c r="K335" s="121"/>
      <c r="L335" s="119"/>
      <c r="M335" s="29"/>
    </row>
    <row r="336" spans="1:13" s="33" customFormat="1" x14ac:dyDescent="0.25">
      <c r="A336" s="122"/>
      <c r="E336" s="105"/>
      <c r="F336" s="29"/>
      <c r="G336" s="119"/>
      <c r="H336" s="29"/>
      <c r="I336" s="29"/>
      <c r="J336" s="111"/>
      <c r="K336" s="121"/>
      <c r="L336" s="119"/>
      <c r="M336" s="29"/>
    </row>
    <row r="337" spans="1:13" s="33" customFormat="1" x14ac:dyDescent="0.25">
      <c r="A337" s="122"/>
      <c r="E337" s="105"/>
      <c r="F337" s="29"/>
      <c r="G337" s="119"/>
      <c r="H337" s="29"/>
      <c r="I337" s="29"/>
      <c r="J337" s="111"/>
      <c r="K337" s="121"/>
      <c r="L337" s="119"/>
      <c r="M337" s="29"/>
    </row>
    <row r="338" spans="1:13" s="33" customFormat="1" x14ac:dyDescent="0.25">
      <c r="A338" s="122"/>
      <c r="E338" s="105"/>
      <c r="F338" s="29"/>
      <c r="G338" s="119"/>
      <c r="H338" s="29"/>
      <c r="I338" s="29"/>
      <c r="J338" s="111"/>
      <c r="K338" s="121"/>
      <c r="L338" s="119"/>
      <c r="M338" s="29"/>
    </row>
    <row r="339" spans="1:13" s="33" customFormat="1" x14ac:dyDescent="0.25">
      <c r="A339" s="122"/>
      <c r="E339" s="105"/>
      <c r="F339" s="29"/>
      <c r="G339" s="119"/>
      <c r="H339" s="29"/>
      <c r="I339" s="29"/>
      <c r="J339" s="111"/>
      <c r="K339" s="121"/>
      <c r="L339" s="119"/>
      <c r="M339" s="29"/>
    </row>
    <row r="340" spans="1:13" s="33" customFormat="1" x14ac:dyDescent="0.25">
      <c r="A340" s="122"/>
      <c r="E340" s="105"/>
      <c r="F340" s="29"/>
      <c r="G340" s="119"/>
      <c r="H340" s="29"/>
      <c r="I340" s="29"/>
      <c r="J340" s="111"/>
      <c r="K340" s="121"/>
      <c r="L340" s="119"/>
      <c r="M340" s="29"/>
    </row>
    <row r="341" spans="1:13" s="33" customFormat="1" x14ac:dyDescent="0.25">
      <c r="A341" s="122"/>
      <c r="E341" s="105"/>
      <c r="F341" s="29"/>
      <c r="G341" s="119"/>
      <c r="H341" s="29"/>
      <c r="I341" s="29"/>
      <c r="J341" s="111"/>
      <c r="K341" s="121"/>
      <c r="L341" s="119"/>
      <c r="M341" s="29"/>
    </row>
    <row r="342" spans="1:13" s="33" customFormat="1" x14ac:dyDescent="0.25">
      <c r="A342" s="122"/>
      <c r="E342" s="105"/>
      <c r="F342" s="29"/>
      <c r="G342" s="119"/>
      <c r="H342" s="29"/>
      <c r="I342" s="29"/>
      <c r="J342" s="111"/>
      <c r="K342" s="121"/>
      <c r="L342" s="119"/>
      <c r="M342" s="29"/>
    </row>
    <row r="343" spans="1:13" s="33" customFormat="1" x14ac:dyDescent="0.25">
      <c r="A343" s="122"/>
      <c r="E343" s="105"/>
      <c r="F343" s="29"/>
      <c r="G343" s="119"/>
      <c r="H343" s="29"/>
      <c r="I343" s="29"/>
      <c r="J343" s="111"/>
      <c r="K343" s="121"/>
      <c r="L343" s="119"/>
      <c r="M343" s="29"/>
    </row>
    <row r="344" spans="1:13" s="33" customFormat="1" x14ac:dyDescent="0.25">
      <c r="A344" s="122"/>
      <c r="E344" s="105"/>
      <c r="F344" s="29"/>
      <c r="G344" s="119"/>
      <c r="H344" s="29"/>
      <c r="I344" s="29"/>
      <c r="J344" s="111"/>
      <c r="K344" s="121"/>
      <c r="L344" s="119"/>
      <c r="M344" s="29"/>
    </row>
    <row r="345" spans="1:13" s="33" customFormat="1" x14ac:dyDescent="0.25">
      <c r="A345" s="122"/>
      <c r="E345" s="105"/>
      <c r="F345" s="29"/>
      <c r="G345" s="119"/>
      <c r="H345" s="29"/>
      <c r="I345" s="29"/>
      <c r="J345" s="111"/>
      <c r="K345" s="121"/>
      <c r="L345" s="119"/>
      <c r="M345" s="29"/>
    </row>
    <row r="346" spans="1:13" s="33" customFormat="1" x14ac:dyDescent="0.25">
      <c r="A346" s="122"/>
      <c r="E346" s="105"/>
      <c r="F346" s="29"/>
      <c r="G346" s="119"/>
      <c r="H346" s="29"/>
      <c r="I346" s="29"/>
      <c r="J346" s="111"/>
      <c r="K346" s="121"/>
      <c r="L346" s="119"/>
      <c r="M346" s="29"/>
    </row>
    <row r="347" spans="1:13" s="33" customFormat="1" x14ac:dyDescent="0.25">
      <c r="A347" s="122"/>
      <c r="E347" s="105"/>
      <c r="F347" s="29"/>
      <c r="G347" s="119"/>
      <c r="H347" s="29"/>
      <c r="I347" s="29"/>
      <c r="J347" s="111"/>
      <c r="K347" s="121"/>
      <c r="L347" s="119"/>
      <c r="M347" s="29"/>
    </row>
    <row r="348" spans="1:13" s="33" customFormat="1" x14ac:dyDescent="0.25">
      <c r="A348" s="122"/>
      <c r="E348" s="105"/>
      <c r="F348" s="29"/>
      <c r="G348" s="119"/>
      <c r="H348" s="29"/>
      <c r="I348" s="29"/>
      <c r="J348" s="111"/>
      <c r="K348" s="121"/>
      <c r="L348" s="119"/>
      <c r="M348" s="29"/>
    </row>
    <row r="349" spans="1:13" s="33" customFormat="1" x14ac:dyDescent="0.25">
      <c r="A349" s="122"/>
      <c r="E349" s="105"/>
      <c r="F349" s="29"/>
      <c r="G349" s="119"/>
      <c r="H349" s="29"/>
      <c r="I349" s="29"/>
      <c r="J349" s="111"/>
      <c r="K349" s="121"/>
      <c r="L349" s="119"/>
      <c r="M349" s="29"/>
    </row>
    <row r="350" spans="1:13" s="33" customFormat="1" x14ac:dyDescent="0.25">
      <c r="A350" s="122"/>
      <c r="E350" s="105"/>
      <c r="F350" s="29"/>
      <c r="G350" s="119"/>
      <c r="H350" s="29"/>
      <c r="I350" s="29"/>
      <c r="J350" s="111"/>
      <c r="K350" s="121"/>
      <c r="L350" s="119"/>
      <c r="M350" s="29"/>
    </row>
    <row r="351" spans="1:13" s="33" customFormat="1" x14ac:dyDescent="0.25">
      <c r="A351" s="122"/>
      <c r="E351" s="105"/>
      <c r="F351" s="29"/>
      <c r="G351" s="119"/>
      <c r="H351" s="29"/>
      <c r="I351" s="29"/>
      <c r="J351" s="111"/>
      <c r="K351" s="121"/>
      <c r="L351" s="119"/>
      <c r="M351" s="29"/>
    </row>
    <row r="352" spans="1:13" s="33" customFormat="1" x14ac:dyDescent="0.25">
      <c r="A352" s="122"/>
      <c r="E352" s="105"/>
      <c r="F352" s="29"/>
      <c r="G352" s="119"/>
      <c r="H352" s="29"/>
      <c r="I352" s="29"/>
      <c r="J352" s="111"/>
      <c r="K352" s="121"/>
      <c r="L352" s="119"/>
      <c r="M352" s="29"/>
    </row>
    <row r="353" spans="1:13" s="33" customFormat="1" x14ac:dyDescent="0.25">
      <c r="A353" s="122"/>
      <c r="E353" s="105"/>
      <c r="F353" s="29"/>
      <c r="G353" s="119"/>
      <c r="H353" s="29"/>
      <c r="I353" s="29"/>
      <c r="J353" s="111"/>
      <c r="K353" s="121"/>
      <c r="L353" s="119"/>
      <c r="M353" s="29"/>
    </row>
    <row r="354" spans="1:13" s="33" customFormat="1" x14ac:dyDescent="0.25">
      <c r="A354" s="122"/>
      <c r="E354" s="105"/>
      <c r="F354" s="29"/>
      <c r="G354" s="119"/>
      <c r="H354" s="29"/>
      <c r="I354" s="29"/>
      <c r="J354" s="111"/>
      <c r="K354" s="121"/>
      <c r="L354" s="119"/>
      <c r="M354" s="29"/>
    </row>
    <row r="355" spans="1:13" s="33" customFormat="1" x14ac:dyDescent="0.25">
      <c r="A355" s="122"/>
      <c r="E355" s="105"/>
      <c r="F355" s="29"/>
      <c r="G355" s="119"/>
      <c r="H355" s="29"/>
      <c r="I355" s="29"/>
      <c r="J355" s="111"/>
      <c r="K355" s="121"/>
      <c r="L355" s="119"/>
      <c r="M355" s="29"/>
    </row>
    <row r="356" spans="1:13" s="33" customFormat="1" x14ac:dyDescent="0.25">
      <c r="A356" s="122"/>
      <c r="E356" s="105"/>
      <c r="F356" s="29"/>
      <c r="G356" s="119"/>
      <c r="H356" s="29"/>
      <c r="I356" s="29"/>
      <c r="J356" s="111"/>
      <c r="K356" s="121"/>
      <c r="L356" s="119"/>
      <c r="M356" s="29"/>
    </row>
    <row r="357" spans="1:13" s="33" customFormat="1" x14ac:dyDescent="0.25">
      <c r="A357" s="122"/>
      <c r="E357" s="105"/>
      <c r="F357" s="29"/>
      <c r="G357" s="119"/>
      <c r="H357" s="29"/>
      <c r="I357" s="29"/>
      <c r="J357" s="111"/>
      <c r="K357" s="121"/>
      <c r="L357" s="119"/>
      <c r="M357" s="29"/>
    </row>
    <row r="358" spans="1:13" s="33" customFormat="1" x14ac:dyDescent="0.25">
      <c r="A358" s="122"/>
      <c r="E358" s="105"/>
      <c r="F358" s="29"/>
      <c r="G358" s="119"/>
      <c r="H358" s="29"/>
      <c r="I358" s="29"/>
      <c r="J358" s="111"/>
      <c r="K358" s="121"/>
      <c r="L358" s="119"/>
      <c r="M358" s="29"/>
    </row>
    <row r="359" spans="1:13" s="33" customFormat="1" x14ac:dyDescent="0.25">
      <c r="A359" s="122"/>
      <c r="E359" s="105"/>
      <c r="F359" s="29"/>
      <c r="G359" s="119"/>
      <c r="H359" s="29"/>
      <c r="I359" s="29"/>
      <c r="J359" s="111"/>
      <c r="K359" s="121"/>
      <c r="L359" s="119"/>
      <c r="M359" s="29"/>
    </row>
    <row r="360" spans="1:13" s="33" customFormat="1" x14ac:dyDescent="0.25">
      <c r="A360" s="122"/>
      <c r="E360" s="105"/>
      <c r="F360" s="29"/>
      <c r="G360" s="119"/>
      <c r="H360" s="29"/>
      <c r="I360" s="29"/>
      <c r="J360" s="111"/>
      <c r="K360" s="121"/>
      <c r="L360" s="119"/>
      <c r="M360" s="29"/>
    </row>
    <row r="361" spans="1:13" s="33" customFormat="1" x14ac:dyDescent="0.25">
      <c r="A361" s="122"/>
      <c r="E361" s="105"/>
      <c r="F361" s="29"/>
      <c r="G361" s="119"/>
      <c r="H361" s="29"/>
      <c r="I361" s="29"/>
      <c r="J361" s="111"/>
      <c r="K361" s="121"/>
      <c r="L361" s="119"/>
      <c r="M361" s="29"/>
    </row>
    <row r="362" spans="1:13" s="33" customFormat="1" x14ac:dyDescent="0.25">
      <c r="A362" s="122"/>
      <c r="E362" s="105"/>
      <c r="F362" s="29"/>
      <c r="G362" s="119"/>
      <c r="H362" s="29"/>
      <c r="I362" s="29"/>
      <c r="J362" s="111"/>
      <c r="K362" s="121"/>
      <c r="L362" s="119"/>
      <c r="M362" s="29"/>
    </row>
    <row r="363" spans="1:13" s="33" customFormat="1" x14ac:dyDescent="0.25">
      <c r="A363" s="122"/>
      <c r="E363" s="105"/>
      <c r="F363" s="29"/>
      <c r="G363" s="119"/>
      <c r="H363" s="29"/>
      <c r="I363" s="29"/>
      <c r="J363" s="111"/>
      <c r="K363" s="121"/>
      <c r="L363" s="119"/>
      <c r="M363" s="29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zoomScale="50" workbookViewId="0">
      <selection activeCell="K22" sqref="K22"/>
    </sheetView>
  </sheetViews>
  <sheetFormatPr defaultRowHeight="15" x14ac:dyDescent="0.25"/>
  <cols>
    <col min="1" max="1" width="38.5546875" style="130" bestFit="1" customWidth="1"/>
    <col min="2" max="2" width="28.88671875" style="130" customWidth="1"/>
    <col min="3" max="3" width="14.44140625" style="130" bestFit="1" customWidth="1"/>
    <col min="4" max="4" width="15" style="130" bestFit="1" customWidth="1"/>
  </cols>
  <sheetData>
    <row r="2" spans="1:6" ht="24.6" x14ac:dyDescent="0.4">
      <c r="A2" s="138"/>
      <c r="B2" s="139" t="s">
        <v>40</v>
      </c>
      <c r="C2" s="140"/>
      <c r="D2" s="141"/>
      <c r="E2" s="142"/>
    </row>
    <row r="3" spans="1:6" ht="17.399999999999999" x14ac:dyDescent="0.3">
      <c r="A3" s="131"/>
      <c r="B3" s="136"/>
      <c r="C3" s="137"/>
      <c r="D3" s="136"/>
    </row>
    <row r="4" spans="1:6" ht="17.399999999999999" x14ac:dyDescent="0.3">
      <c r="A4" s="131"/>
      <c r="B4" s="137" t="s">
        <v>8</v>
      </c>
      <c r="C4" s="137" t="s">
        <v>38</v>
      </c>
      <c r="D4" s="137" t="s">
        <v>39</v>
      </c>
    </row>
    <row r="5" spans="1:6" ht="17.399999999999999" x14ac:dyDescent="0.3">
      <c r="A5" s="131"/>
      <c r="B5" s="131"/>
      <c r="C5" s="131"/>
      <c r="D5" s="131"/>
    </row>
    <row r="6" spans="1:6" ht="31.5" customHeight="1" x14ac:dyDescent="0.3">
      <c r="A6" s="132" t="s">
        <v>19</v>
      </c>
      <c r="B6" s="133">
        <f>'Perpetual WeightedAverage'!B27</f>
        <v>5000</v>
      </c>
      <c r="C6" s="133">
        <f>'Perpetual FIFO'!B36</f>
        <v>5000</v>
      </c>
      <c r="D6" s="133">
        <f>'Perpetual LIFO'!B40</f>
        <v>5000</v>
      </c>
    </row>
    <row r="7" spans="1:6" ht="26.25" customHeight="1" thickBot="1" x14ac:dyDescent="0.35">
      <c r="A7" s="132" t="s">
        <v>20</v>
      </c>
      <c r="B7" s="134">
        <f>'Perpetual WeightedAverage'!B28</f>
        <v>44000</v>
      </c>
      <c r="C7" s="134">
        <f>'Perpetual FIFO'!B37</f>
        <v>44000</v>
      </c>
      <c r="D7" s="134">
        <f>'Perpetual LIFO'!B41</f>
        <v>44000</v>
      </c>
    </row>
    <row r="8" spans="1:6" ht="17.399999999999999" x14ac:dyDescent="0.3">
      <c r="A8" s="132" t="s">
        <v>22</v>
      </c>
      <c r="B8" s="133">
        <f>'Perpetual WeightedAverage'!B29</f>
        <v>49000</v>
      </c>
      <c r="C8" s="133">
        <f>'Perpetual FIFO'!B38</f>
        <v>49000</v>
      </c>
      <c r="D8" s="133">
        <f>'Perpetual LIFO'!B42</f>
        <v>49000</v>
      </c>
    </row>
    <row r="9" spans="1:6" ht="35.25" customHeight="1" thickBot="1" x14ac:dyDescent="0.35">
      <c r="A9" s="132" t="s">
        <v>21</v>
      </c>
      <c r="B9" s="134">
        <f>'Perpetual WeightedAverage'!B30</f>
        <v>-17804.958677685951</v>
      </c>
      <c r="C9" s="134">
        <f>'Perpetual FIFO'!B39</f>
        <v>18100</v>
      </c>
      <c r="D9" s="134">
        <f>'Perpetual LIFO'!B43</f>
        <v>17175</v>
      </c>
    </row>
    <row r="10" spans="1:6" ht="35.25" customHeight="1" thickBot="1" x14ac:dyDescent="0.35">
      <c r="A10" s="132" t="s">
        <v>14</v>
      </c>
      <c r="B10" s="135">
        <f>'Perpetual WeightedAverage'!B31</f>
        <v>31195.041322314049</v>
      </c>
      <c r="C10" s="135">
        <f>'Perpetual FIFO'!B40</f>
        <v>30900</v>
      </c>
      <c r="D10" s="135">
        <f>'Perpetual LIFO'!B44</f>
        <v>31825</v>
      </c>
    </row>
    <row r="11" spans="1:6" ht="23.25" customHeight="1" thickTop="1" x14ac:dyDescent="0.3">
      <c r="A11" s="145"/>
      <c r="B11" s="146"/>
      <c r="C11" s="146"/>
      <c r="D11" s="146"/>
      <c r="E11" s="33"/>
      <c r="F11" s="33"/>
    </row>
    <row r="12" spans="1:6" s="144" customFormat="1" ht="33.6" customHeight="1" x14ac:dyDescent="0.25">
      <c r="A12" s="143"/>
      <c r="B12" s="143"/>
      <c r="C12" s="143"/>
      <c r="D12" s="143"/>
    </row>
    <row r="15" spans="1:6" ht="24" customHeight="1" x14ac:dyDescent="0.25"/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Perpetual WeightedAverage</vt:lpstr>
      <vt:lpstr>Perpetual FIFO</vt:lpstr>
      <vt:lpstr>Perpetual LIFO</vt:lpstr>
      <vt:lpstr>Comparisons</vt:lpstr>
    </vt:vector>
  </TitlesOfParts>
  <Company>sfsu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</dc:creator>
  <cp:lastModifiedBy>Aniket Gupta</cp:lastModifiedBy>
  <dcterms:created xsi:type="dcterms:W3CDTF">2003-10-17T17:00:05Z</dcterms:created>
  <dcterms:modified xsi:type="dcterms:W3CDTF">2024-02-03T22:30:28Z</dcterms:modified>
</cp:coreProperties>
</file>