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438A309-D996-4B9C-A3D4-83081DC9998F}" xr6:coauthVersionLast="47" xr6:coauthVersionMax="47" xr10:uidLastSave="{00000000-0000-0000-0000-000000000000}"/>
  <bookViews>
    <workbookView xWindow="3348" yWindow="3348" windowWidth="17280" windowHeight="8880"/>
  </bookViews>
  <sheets>
    <sheet name="Problem" sheetId="6" r:id="rId1"/>
    <sheet name="Forecast" sheetId="5" r:id="rId2"/>
    <sheet name="MRP" sheetId="2" r:id="rId3"/>
    <sheet name="EOQ" sheetId="1" r:id="rId4"/>
    <sheet name="Lot Size C" sheetId="3" r:id="rId5"/>
    <sheet name="Lot Size D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B14" i="1"/>
  <c r="D14" i="1"/>
  <c r="H29" i="5"/>
  <c r="H30" i="5"/>
  <c r="D4" i="2" s="1"/>
  <c r="H31" i="5"/>
  <c r="H32" i="5"/>
  <c r="H33" i="5"/>
  <c r="H34" i="5"/>
  <c r="H35" i="5"/>
  <c r="H36" i="5"/>
  <c r="H37" i="5"/>
  <c r="H38" i="5"/>
  <c r="L4" i="2" s="1"/>
  <c r="H39" i="5"/>
  <c r="H40" i="5"/>
  <c r="F41" i="5"/>
  <c r="H41" i="5"/>
  <c r="F42" i="5"/>
  <c r="H42" i="5"/>
  <c r="A1" i="3"/>
  <c r="B1" i="3"/>
  <c r="B2" i="3"/>
  <c r="B3" i="3"/>
  <c r="B7" i="3"/>
  <c r="C7" i="3"/>
  <c r="C17" i="3" s="1"/>
  <c r="D7" i="3"/>
  <c r="E7" i="3"/>
  <c r="E17" i="3" s="1"/>
  <c r="F7" i="3"/>
  <c r="F17" i="3" s="1"/>
  <c r="G7" i="3"/>
  <c r="G17" i="3" s="1"/>
  <c r="H7" i="3"/>
  <c r="I7" i="3"/>
  <c r="I17" i="3" s="1"/>
  <c r="J7" i="3"/>
  <c r="K7" i="3"/>
  <c r="K17" i="3" s="1"/>
  <c r="L7" i="3"/>
  <c r="M7" i="3"/>
  <c r="M17" i="3" s="1"/>
  <c r="B15" i="3"/>
  <c r="B17" i="3"/>
  <c r="D17" i="3"/>
  <c r="H17" i="3"/>
  <c r="J17" i="3"/>
  <c r="L17" i="3"/>
  <c r="A1" i="4"/>
  <c r="B1" i="4"/>
  <c r="B2" i="4"/>
  <c r="B3" i="4"/>
  <c r="B7" i="4"/>
  <c r="B17" i="4" s="1"/>
  <c r="C7" i="4"/>
  <c r="D7" i="4"/>
  <c r="D17" i="4" s="1"/>
  <c r="E7" i="4"/>
  <c r="F7" i="4"/>
  <c r="F17" i="4" s="1"/>
  <c r="G7" i="4"/>
  <c r="G17" i="4" s="1"/>
  <c r="H7" i="4"/>
  <c r="H17" i="4" s="1"/>
  <c r="I7" i="4"/>
  <c r="I17" i="4" s="1"/>
  <c r="J7" i="4"/>
  <c r="J17" i="4" s="1"/>
  <c r="K7" i="4"/>
  <c r="L7" i="4"/>
  <c r="L17" i="4" s="1"/>
  <c r="M7" i="4"/>
  <c r="B15" i="4"/>
  <c r="C17" i="4"/>
  <c r="E17" i="4"/>
  <c r="K17" i="4"/>
  <c r="M17" i="4"/>
  <c r="A1" i="2"/>
  <c r="B1" i="2"/>
  <c r="C4" i="2"/>
  <c r="E4" i="2"/>
  <c r="F4" i="2"/>
  <c r="G4" i="2"/>
  <c r="H4" i="2"/>
  <c r="I4" i="2"/>
  <c r="J4" i="2"/>
  <c r="K4" i="2"/>
  <c r="M4" i="2"/>
  <c r="N4" i="2"/>
  <c r="O4" i="2"/>
  <c r="P4" i="2"/>
  <c r="O25" i="2"/>
  <c r="B4" i="1" s="1"/>
  <c r="O34" i="2"/>
  <c r="D4" i="1" s="1"/>
</calcChain>
</file>

<file path=xl/sharedStrings.xml><?xml version="1.0" encoding="utf-8"?>
<sst xmlns="http://schemas.openxmlformats.org/spreadsheetml/2006/main" count="235" uniqueCount="91">
  <si>
    <t>Parameters</t>
  </si>
  <si>
    <t>Demand per year (D)</t>
  </si>
  <si>
    <t>Number of days</t>
  </si>
  <si>
    <t>Ordering Cost (S)</t>
  </si>
  <si>
    <t>Annual Holding Rate (i)</t>
  </si>
  <si>
    <t>Purchasing Cost (C)</t>
  </si>
  <si>
    <t>Daily Demand Standard Deviation</t>
  </si>
  <si>
    <t>Demand per day (d)</t>
  </si>
  <si>
    <t>Holding Cost per unit per year</t>
  </si>
  <si>
    <t>Order Quantity (Q)</t>
  </si>
  <si>
    <t>Time between orders (t)</t>
  </si>
  <si>
    <t>Reorder point</t>
  </si>
  <si>
    <t>Ordering Cost</t>
  </si>
  <si>
    <t>Total Variable Cost</t>
  </si>
  <si>
    <t>Lead time demand standard deviation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</si>
  <si>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</si>
  <si>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</si>
  <si>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</si>
  <si>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</si>
  <si>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</si>
  <si>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</si>
  <si>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</si>
  <si>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</si>
  <si>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</si>
  <si>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</si>
  <si>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</si>
  <si>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</si>
  <si>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Item</t>
  </si>
  <si>
    <t>Gross requirements</t>
  </si>
  <si>
    <t>Schedule Releases</t>
  </si>
  <si>
    <t>Inventory / Available</t>
  </si>
  <si>
    <t>Net Requirements</t>
  </si>
  <si>
    <t>Planned Order Receipts</t>
  </si>
  <si>
    <t>Planned Order Releases</t>
  </si>
  <si>
    <t>D</t>
  </si>
  <si>
    <t>B</t>
  </si>
  <si>
    <t>C</t>
  </si>
  <si>
    <t>A</t>
  </si>
  <si>
    <t>per order</t>
  </si>
  <si>
    <t>per unit per period</t>
  </si>
  <si>
    <t>Lot sizing method :  L4L</t>
  </si>
  <si>
    <t>Period</t>
  </si>
  <si>
    <t>total</t>
  </si>
  <si>
    <t>Available Balance</t>
  </si>
  <si>
    <t>order</t>
  </si>
  <si>
    <t>total cost</t>
  </si>
  <si>
    <t>Lot sizing method :  FQ=</t>
  </si>
  <si>
    <t>Allowing a fixed quantity &gt;= maximum Net Requirement</t>
  </si>
  <si>
    <t>Holding Cost per unit per month</t>
  </si>
  <si>
    <t>Month</t>
  </si>
  <si>
    <t>Lead Time:</t>
  </si>
  <si>
    <t>Lead time - days</t>
  </si>
  <si>
    <t>Annual Ordering Cost</t>
  </si>
  <si>
    <t>Annual Holding Cost</t>
  </si>
  <si>
    <t>Z for 95%</t>
  </si>
  <si>
    <t>Lot-Sizing Method:</t>
  </si>
  <si>
    <t>Lot-For-Lot</t>
  </si>
  <si>
    <t>Safety Stock</t>
  </si>
  <si>
    <t>SI</t>
  </si>
  <si>
    <t>Forecast</t>
  </si>
  <si>
    <t>Rounded</t>
  </si>
  <si>
    <t>NAME:</t>
  </si>
  <si>
    <t>USE JAN &amp; FEB 2002 SEASONAL INDEX FOR JAN &amp; FEB 2003</t>
  </si>
  <si>
    <t>USE ROUNDED FORECAST NUMBERS IN MRP</t>
  </si>
  <si>
    <t>MONTHLY HOLDING COST = ANNUAL HC / 12</t>
  </si>
  <si>
    <t>Actual</t>
  </si>
  <si>
    <t>The actual demand Part A for 2000 and 2001 is given in worksheet "Forecast"</t>
  </si>
  <si>
    <t>Item A is made up of one (1) item B and ten (10) item D.</t>
  </si>
  <si>
    <t xml:space="preserve">Item B is made with one (1) item C and thirty (30) item D. </t>
  </si>
  <si>
    <t>Forecast the monthly demand for Item A Jan 2002 to Feb 2003 using a seasonal time series forecasting model.</t>
  </si>
  <si>
    <t>Determine the Economic Order Quantity for Items C and D in worksheet "EOQ"</t>
  </si>
  <si>
    <t>Determine the time between orders, reorder point, annual variable costs for items C and D</t>
  </si>
  <si>
    <t>How much should the safety stock be to limit the chance of a stock out to 5%?</t>
  </si>
  <si>
    <t xml:space="preserve">Using the Economic Order Quantities determined in #3 for items C and D, determine the </t>
  </si>
  <si>
    <t>best Lot Sizing method for C and D in worksheets "Lot Size C" and "Lot Size D"</t>
  </si>
  <si>
    <t>Using the answer for Lot Sizing obtained in #4 complete the MRP for items C and D</t>
  </si>
  <si>
    <t>1)</t>
  </si>
  <si>
    <t>2)</t>
  </si>
  <si>
    <t>3)</t>
  </si>
  <si>
    <t>4)</t>
  </si>
  <si>
    <t>5)</t>
  </si>
  <si>
    <t>Monthly Holding Cost</t>
  </si>
  <si>
    <t>Send completed Project as an attachement to:</t>
  </si>
  <si>
    <t>turotj@mail.lemoyne.edu</t>
  </si>
  <si>
    <t>on or before May 7, 2002</t>
  </si>
  <si>
    <r>
      <t xml:space="preserve">Determine the </t>
    </r>
    <r>
      <rPr>
        <b/>
        <u/>
        <sz val="11"/>
        <color indexed="10"/>
        <rFont val="Arial"/>
        <family val="2"/>
      </rPr>
      <t>Net Requirements</t>
    </r>
    <r>
      <rPr>
        <b/>
        <sz val="11"/>
        <rFont val="Arial"/>
        <family val="2"/>
      </rPr>
      <t xml:space="preserve"> for Jan to Dec 2002 for Items C and D, using the MRP shell given in the</t>
    </r>
  </si>
  <si>
    <t>In the worksheet "Forecast".  (Use the same SI for Jan 2002 &amp; 2003 and Feb 2002 &amp; 2003)</t>
  </si>
  <si>
    <t>Planned Order Receipts or Planned Order Releases for Items C and D until #4 is completed.</t>
  </si>
  <si>
    <t>Item C</t>
  </si>
  <si>
    <t>Item D</t>
  </si>
  <si>
    <r>
      <t xml:space="preserve">Starting Inventory, Scheduled Releases, Lead Times are given in the MRP Shell. </t>
    </r>
    <r>
      <rPr>
        <b/>
        <u/>
        <sz val="11"/>
        <rFont val="Arial"/>
        <family val="2"/>
      </rPr>
      <t xml:space="preserve"> Do not complete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</si>
</sst>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0"/>
    <numFmt numFmtId="167" formatCode="0.000"/>
    <numFmt numFmtId="168" formatCode="0.0"/>
    <numFmt numFmtId="171" formatCode="_(* #,##0_);_(* \(#,##0\);_(* &quot;-&quot;??_);_(@_)"/>
    <numFmt numFmtId="172" formatCode="_(* #,##0.000_);_(* \(#,##0.000\);_(* &quot;-&quot;??_);_(@_)"/>
    <numFmt numFmtId="175" formatCode="_(&quot;$&quot;* #,##0.000_);_(&quot;$&quot;* \(#,##0.000\);_(&quot;$&quot;* &quot;-&quot;??_);_(@_)"/>
    <numFmt numFmtId="179" formatCode="0.0_);\(0.0\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2"/>
      <color indexed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color indexed="10"/>
      <name val="Arial"/>
      <family val="2"/>
    </font>
    <font>
      <b/>
      <u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0" fillId="0" borderId="1" xfId="0" applyBorder="1"/>
    <xf numFmtId="44" fontId="1" fillId="0" borderId="1" xfId="2" applyBorder="1"/>
    <xf numFmtId="168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1" fillId="0" borderId="1" xfId="1" applyNumberFormat="1" applyBorder="1" applyAlignment="1">
      <alignment horizontal="center"/>
    </xf>
    <xf numFmtId="171" fontId="2" fillId="0" borderId="0" xfId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4" fontId="2" fillId="0" borderId="0" xfId="2" applyFont="1" applyBorder="1" applyAlignment="1">
      <alignment horizontal="right"/>
    </xf>
    <xf numFmtId="9" fontId="2" fillId="0" borderId="0" xfId="0" applyNumberFormat="1" applyFont="1" applyBorder="1" applyAlignment="1">
      <alignment horizontal="right"/>
    </xf>
    <xf numFmtId="44" fontId="1" fillId="0" borderId="0" xfId="2" applyBorder="1"/>
    <xf numFmtId="167" fontId="0" fillId="0" borderId="0" xfId="0" applyNumberFormat="1" applyBorder="1"/>
    <xf numFmtId="168" fontId="0" fillId="0" borderId="0" xfId="0" applyNumberFormat="1" applyBorder="1"/>
    <xf numFmtId="171" fontId="0" fillId="0" borderId="1" xfId="1" applyNumberFormat="1" applyFont="1" applyBorder="1"/>
    <xf numFmtId="171" fontId="0" fillId="0" borderId="0" xfId="0" applyNumberFormat="1"/>
    <xf numFmtId="0" fontId="0" fillId="2" borderId="1" xfId="0" applyFill="1" applyBorder="1" applyAlignment="1">
      <alignment horizontal="center"/>
    </xf>
    <xf numFmtId="171" fontId="0" fillId="3" borderId="1" xfId="1" applyNumberFormat="1" applyFont="1" applyFill="1" applyBorder="1"/>
    <xf numFmtId="0" fontId="2" fillId="0" borderId="0" xfId="0" applyFont="1" applyBorder="1" applyAlignment="1">
      <alignment horizontal="center"/>
    </xf>
    <xf numFmtId="171" fontId="0" fillId="0" borderId="0" xfId="1" applyNumberFormat="1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171" fontId="0" fillId="0" borderId="6" xfId="1" applyNumberFormat="1" applyFont="1" applyBorder="1"/>
    <xf numFmtId="0" fontId="0" fillId="0" borderId="7" xfId="0" applyBorder="1"/>
    <xf numFmtId="0" fontId="0" fillId="2" borderId="8" xfId="0" applyFill="1" applyBorder="1"/>
    <xf numFmtId="171" fontId="0" fillId="0" borderId="8" xfId="1" applyNumberFormat="1" applyFont="1" applyBorder="1"/>
    <xf numFmtId="171" fontId="0" fillId="0" borderId="9" xfId="1" applyNumberFormat="1" applyFont="1" applyBorder="1"/>
    <xf numFmtId="171" fontId="0" fillId="3" borderId="6" xfId="1" applyNumberFormat="1" applyFont="1" applyFill="1" applyBorder="1"/>
    <xf numFmtId="0" fontId="4" fillId="0" borderId="0" xfId="0" applyFont="1"/>
    <xf numFmtId="175" fontId="0" fillId="0" borderId="0" xfId="0" applyNumberFormat="1" applyBorder="1"/>
    <xf numFmtId="171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4" borderId="17" xfId="0" applyFont="1" applyFill="1" applyBorder="1"/>
    <xf numFmtId="0" fontId="3" fillId="4" borderId="18" xfId="0" applyFont="1" applyFill="1" applyBorder="1"/>
    <xf numFmtId="0" fontId="5" fillId="4" borderId="19" xfId="0" applyFont="1" applyFill="1" applyBorder="1"/>
    <xf numFmtId="0" fontId="0" fillId="5" borderId="1" xfId="0" applyNumberFormat="1" applyFill="1" applyBorder="1" applyAlignment="1">
      <alignment horizontal="center"/>
    </xf>
    <xf numFmtId="166" fontId="0" fillId="0" borderId="1" xfId="0" applyNumberFormat="1" applyBorder="1"/>
    <xf numFmtId="179" fontId="0" fillId="6" borderId="1" xfId="1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5" borderId="1" xfId="0" applyFill="1" applyBorder="1"/>
    <xf numFmtId="171" fontId="0" fillId="5" borderId="1" xfId="1" applyNumberFormat="1" applyFont="1" applyFill="1" applyBorder="1"/>
    <xf numFmtId="171" fontId="0" fillId="5" borderId="6" xfId="1" applyNumberFormat="1" applyFont="1" applyFill="1" applyBorder="1"/>
    <xf numFmtId="0" fontId="2" fillId="5" borderId="1" xfId="0" applyFont="1" applyFill="1" applyBorder="1" applyAlignment="1">
      <alignment horizontal="right"/>
    </xf>
    <xf numFmtId="7" fontId="2" fillId="5" borderId="1" xfId="2" applyNumberFormat="1" applyFont="1" applyFill="1" applyBorder="1" applyAlignment="1">
      <alignment horizontal="right"/>
    </xf>
    <xf numFmtId="9" fontId="2" fillId="5" borderId="1" xfId="0" applyNumberFormat="1" applyFont="1" applyFill="1" applyBorder="1" applyAlignment="1">
      <alignment horizontal="right"/>
    </xf>
    <xf numFmtId="3" fontId="0" fillId="0" borderId="11" xfId="0" applyNumberFormat="1" applyBorder="1" applyAlignment="1">
      <alignment horizontal="center"/>
    </xf>
    <xf numFmtId="0" fontId="4" fillId="4" borderId="17" xfId="0" applyFont="1" applyFill="1" applyBorder="1"/>
    <xf numFmtId="166" fontId="0" fillId="7" borderId="1" xfId="0" applyNumberFormat="1" applyFill="1" applyBorder="1" applyAlignment="1">
      <alignment horizontal="center"/>
    </xf>
    <xf numFmtId="0" fontId="0" fillId="7" borderId="0" xfId="0" applyFill="1"/>
    <xf numFmtId="0" fontId="6" fillId="6" borderId="0" xfId="0" applyFont="1" applyFill="1"/>
    <xf numFmtId="0" fontId="0" fillId="6" borderId="0" xfId="0" applyFill="1"/>
    <xf numFmtId="0" fontId="7" fillId="7" borderId="0" xfId="0" applyFont="1" applyFill="1"/>
    <xf numFmtId="0" fontId="9" fillId="0" borderId="0" xfId="0" applyFont="1"/>
    <xf numFmtId="175" fontId="0" fillId="8" borderId="1" xfId="0" applyNumberFormat="1" applyFill="1" applyBorder="1"/>
    <xf numFmtId="171" fontId="0" fillId="9" borderId="1" xfId="1" applyNumberFormat="1" applyFont="1" applyFill="1" applyBorder="1"/>
    <xf numFmtId="171" fontId="0" fillId="9" borderId="6" xfId="1" applyNumberFormat="1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5" borderId="3" xfId="0" applyFont="1" applyFill="1" applyBorder="1" applyAlignment="1">
      <alignment horizontal="center"/>
    </xf>
    <xf numFmtId="0" fontId="6" fillId="0" borderId="3" xfId="0" applyFont="1" applyBorder="1"/>
    <xf numFmtId="168" fontId="0" fillId="3" borderId="1" xfId="0" applyNumberFormat="1" applyFill="1" applyBorder="1"/>
    <xf numFmtId="0" fontId="0" fillId="3" borderId="1" xfId="0" applyFill="1" applyBorder="1"/>
    <xf numFmtId="44" fontId="1" fillId="3" borderId="1" xfId="2" applyFill="1" applyBorder="1"/>
    <xf numFmtId="2" fontId="0" fillId="3" borderId="1" xfId="0" applyNumberFormat="1" applyFill="1" applyBorder="1"/>
    <xf numFmtId="0" fontId="5" fillId="0" borderId="20" xfId="0" applyFont="1" applyBorder="1"/>
    <xf numFmtId="0" fontId="0" fillId="0" borderId="21" xfId="0" applyBorder="1"/>
    <xf numFmtId="0" fontId="0" fillId="0" borderId="22" xfId="0" applyBorder="1"/>
    <xf numFmtId="0" fontId="10" fillId="0" borderId="23" xfId="0" applyFont="1" applyBorder="1"/>
    <xf numFmtId="0" fontId="5" fillId="0" borderId="0" xfId="0" applyFont="1" applyBorder="1"/>
    <xf numFmtId="0" fontId="0" fillId="0" borderId="24" xfId="0" applyBorder="1"/>
    <xf numFmtId="0" fontId="5" fillId="0" borderId="25" xfId="0" applyFont="1" applyBorder="1"/>
    <xf numFmtId="0" fontId="5" fillId="0" borderId="26" xfId="0" applyFont="1" applyBorder="1"/>
    <xf numFmtId="0" fontId="0" fillId="0" borderId="26" xfId="0" applyBorder="1"/>
    <xf numFmtId="0" fontId="0" fillId="0" borderId="27" xfId="0" applyBorder="1"/>
    <xf numFmtId="0" fontId="11" fillId="0" borderId="0" xfId="0" applyFont="1"/>
    <xf numFmtId="0" fontId="12" fillId="0" borderId="0" xfId="0" applyFont="1"/>
    <xf numFmtId="0" fontId="0" fillId="10" borderId="1" xfId="0" applyFill="1" applyBorder="1" applyAlignment="1">
      <alignment horizontal="center"/>
    </xf>
    <xf numFmtId="166" fontId="0" fillId="10" borderId="1" xfId="0" applyNumberFormat="1" applyFill="1" applyBorder="1" applyAlignment="1">
      <alignment horizontal="center"/>
    </xf>
    <xf numFmtId="0" fontId="5" fillId="5" borderId="0" xfId="0" applyFont="1" applyFill="1"/>
    <xf numFmtId="0" fontId="14" fillId="0" borderId="0" xfId="0" applyFont="1"/>
    <xf numFmtId="3" fontId="2" fillId="9" borderId="1" xfId="0" applyNumberFormat="1" applyFont="1" applyFill="1" applyBorder="1" applyAlignment="1">
      <alignment horizontal="center"/>
    </xf>
    <xf numFmtId="171" fontId="0" fillId="9" borderId="0" xfId="0" applyNumberFormat="1" applyFill="1"/>
    <xf numFmtId="171" fontId="8" fillId="6" borderId="1" xfId="1" applyNumberFormat="1" applyFont="1" applyFill="1" applyBorder="1"/>
    <xf numFmtId="171" fontId="8" fillId="6" borderId="6" xfId="1" applyNumberFormat="1" applyFont="1" applyFill="1" applyBorder="1"/>
    <xf numFmtId="168" fontId="0" fillId="4" borderId="1" xfId="0" applyNumberFormat="1" applyFill="1" applyBorder="1"/>
    <xf numFmtId="3" fontId="2" fillId="4" borderId="28" xfId="0" applyNumberFormat="1" applyFont="1" applyFill="1" applyBorder="1"/>
    <xf numFmtId="7" fontId="2" fillId="5" borderId="1" xfId="2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condense val="0"/>
        <extend val="0"/>
        <color indexed="12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showGridLines="0" showRowColHeaders="0" tabSelected="1" workbookViewId="0">
      <selection activeCell="B1" sqref="B1"/>
    </sheetView>
  </sheetViews>
  <sheetFormatPr defaultRowHeight="13.2" x14ac:dyDescent="0.25"/>
  <cols>
    <col min="1" max="1" width="2.5546875" customWidth="1"/>
  </cols>
  <sheetData>
    <row r="2" spans="1:12" ht="13.8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2" ht="13.8" x14ac:dyDescent="0.25">
      <c r="B3" s="97" t="s">
        <v>67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12" ht="13.8" x14ac:dyDescent="0.25">
      <c r="B4" s="97" t="s">
        <v>68</v>
      </c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 ht="13.8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3.8" x14ac:dyDescent="0.25">
      <c r="B6" s="97" t="s">
        <v>66</v>
      </c>
      <c r="C6" s="96"/>
      <c r="D6" s="96"/>
      <c r="E6" s="96"/>
      <c r="F6" s="96"/>
      <c r="G6" s="96"/>
      <c r="H6" s="96"/>
      <c r="I6" s="96"/>
      <c r="J6" s="96"/>
      <c r="K6" s="96"/>
      <c r="L6" s="96"/>
    </row>
    <row r="7" spans="1:12" ht="13.8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1:12" ht="13.8" x14ac:dyDescent="0.25">
      <c r="A8" s="78" t="s">
        <v>76</v>
      </c>
      <c r="B8" s="97" t="s">
        <v>69</v>
      </c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1:12" ht="13.8" x14ac:dyDescent="0.25">
      <c r="A9" s="79"/>
      <c r="B9" s="97" t="s">
        <v>86</v>
      </c>
      <c r="C9" s="96"/>
      <c r="D9" s="96"/>
      <c r="E9" s="96"/>
      <c r="F9" s="96"/>
      <c r="G9" s="96"/>
      <c r="H9" s="96"/>
      <c r="I9" s="96"/>
      <c r="J9" s="96"/>
      <c r="K9" s="96"/>
      <c r="L9" s="96"/>
    </row>
    <row r="10" spans="1:12" ht="13.8" x14ac:dyDescent="0.25">
      <c r="A10" s="79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</row>
    <row r="11" spans="1:12" ht="13.8" x14ac:dyDescent="0.25">
      <c r="A11" s="78" t="s">
        <v>77</v>
      </c>
      <c r="B11" s="97" t="s">
        <v>85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</row>
    <row r="12" spans="1:12" ht="13.8" x14ac:dyDescent="0.25">
      <c r="A12" s="79"/>
      <c r="B12" s="97" t="s">
        <v>90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1:12" ht="13.8" x14ac:dyDescent="0.25">
      <c r="A13" s="79"/>
      <c r="B13" s="101" t="s">
        <v>87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1:12" ht="13.8" x14ac:dyDescent="0.25">
      <c r="A14" s="79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1:12" ht="13.8" x14ac:dyDescent="0.25">
      <c r="A15" s="78" t="s">
        <v>78</v>
      </c>
      <c r="B15" s="97" t="s">
        <v>70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1:12" ht="13.8" x14ac:dyDescent="0.25">
      <c r="A16" s="79"/>
      <c r="B16" s="97" t="s">
        <v>71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</row>
    <row r="17" spans="1:12" ht="13.8" x14ac:dyDescent="0.25">
      <c r="A17" s="79"/>
      <c r="B17" s="97" t="s">
        <v>72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</row>
    <row r="18" spans="1:12" ht="13.8" x14ac:dyDescent="0.25">
      <c r="A18" s="79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1:12" ht="13.8" x14ac:dyDescent="0.25">
      <c r="A19" s="78" t="s">
        <v>79</v>
      </c>
      <c r="B19" s="97" t="s">
        <v>73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</row>
    <row r="20" spans="1:12" ht="13.8" x14ac:dyDescent="0.25">
      <c r="A20" s="79"/>
      <c r="B20" s="97" t="s">
        <v>74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</row>
    <row r="21" spans="1:12" ht="13.8" x14ac:dyDescent="0.25">
      <c r="A21" s="79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1:12" ht="13.8" x14ac:dyDescent="0.25">
      <c r="A22" s="78" t="s">
        <v>80</v>
      </c>
      <c r="B22" s="97" t="s">
        <v>75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1:12" ht="13.8" x14ac:dyDescent="0.25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</row>
    <row r="24" spans="1:12" ht="14.4" thickBot="1" x14ac:dyDescent="0.3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1:12" ht="15.6" x14ac:dyDescent="0.3">
      <c r="B25" s="86" t="s">
        <v>82</v>
      </c>
      <c r="C25" s="87"/>
      <c r="D25" s="87"/>
      <c r="E25" s="87"/>
      <c r="F25" s="87"/>
      <c r="G25" s="88"/>
    </row>
    <row r="26" spans="1:12" ht="15.6" x14ac:dyDescent="0.3">
      <c r="B26" s="89" t="s">
        <v>83</v>
      </c>
      <c r="C26" s="90"/>
      <c r="D26" s="90"/>
      <c r="E26" s="7"/>
      <c r="F26" s="7"/>
      <c r="G26" s="91"/>
    </row>
    <row r="27" spans="1:12" ht="16.2" thickBot="1" x14ac:dyDescent="0.35">
      <c r="B27" s="92" t="s">
        <v>84</v>
      </c>
      <c r="C27" s="93"/>
      <c r="D27" s="93"/>
      <c r="E27" s="94"/>
      <c r="F27" s="94"/>
      <c r="G27" s="95"/>
    </row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B1" sqref="B1"/>
    </sheetView>
  </sheetViews>
  <sheetFormatPr defaultRowHeight="13.2" x14ac:dyDescent="0.25"/>
  <sheetData>
    <row r="1" spans="1:7" ht="16.2" thickBot="1" x14ac:dyDescent="0.35">
      <c r="A1" s="56" t="s">
        <v>61</v>
      </c>
      <c r="B1" s="68"/>
      <c r="C1" s="54"/>
      <c r="D1" s="54"/>
      <c r="E1" s="54"/>
      <c r="F1" s="55"/>
      <c r="G1" s="42"/>
    </row>
    <row r="2" spans="1:7" x14ac:dyDescent="0.25">
      <c r="C2" s="5"/>
      <c r="D2" s="5" t="s">
        <v>65</v>
      </c>
      <c r="E2" s="5"/>
      <c r="F2" s="5"/>
    </row>
    <row r="3" spans="1:7" x14ac:dyDescent="0.25">
      <c r="A3" s="49">
        <v>2000</v>
      </c>
      <c r="B3" s="52" t="s">
        <v>15</v>
      </c>
      <c r="C3" s="5"/>
      <c r="D3" s="57">
        <v>6</v>
      </c>
      <c r="E3" s="58"/>
      <c r="F3" s="58"/>
      <c r="G3" s="46"/>
    </row>
    <row r="4" spans="1:7" x14ac:dyDescent="0.25">
      <c r="A4" s="50"/>
      <c r="B4" s="7" t="s">
        <v>16</v>
      </c>
      <c r="C4" s="5"/>
      <c r="D4" s="57">
        <v>7</v>
      </c>
      <c r="E4" s="58"/>
      <c r="F4" s="58"/>
      <c r="G4" s="46"/>
    </row>
    <row r="5" spans="1:7" x14ac:dyDescent="0.25">
      <c r="A5" s="50"/>
      <c r="B5" s="7" t="s">
        <v>17</v>
      </c>
      <c r="C5" s="5"/>
      <c r="D5" s="57">
        <v>9</v>
      </c>
      <c r="E5" s="58"/>
      <c r="F5" s="58"/>
      <c r="G5" s="46"/>
    </row>
    <row r="6" spans="1:7" x14ac:dyDescent="0.25">
      <c r="A6" s="50"/>
      <c r="B6" s="7" t="s">
        <v>18</v>
      </c>
      <c r="C6" s="5"/>
      <c r="D6" s="57">
        <v>11</v>
      </c>
      <c r="E6" s="58"/>
      <c r="F6" s="58"/>
      <c r="G6" s="46"/>
    </row>
    <row r="7" spans="1:7" x14ac:dyDescent="0.25">
      <c r="A7" s="50"/>
      <c r="B7" s="7" t="s">
        <v>19</v>
      </c>
      <c r="C7" s="5"/>
      <c r="D7" s="57">
        <v>12</v>
      </c>
      <c r="E7" s="58"/>
      <c r="F7" s="58"/>
      <c r="G7" s="46"/>
    </row>
    <row r="8" spans="1:7" x14ac:dyDescent="0.25">
      <c r="A8" s="50"/>
      <c r="B8" s="7" t="s">
        <v>20</v>
      </c>
      <c r="C8" s="5"/>
      <c r="D8" s="57">
        <v>13</v>
      </c>
      <c r="E8" s="58"/>
      <c r="F8" s="58"/>
      <c r="G8" s="46"/>
    </row>
    <row r="9" spans="1:7" x14ac:dyDescent="0.25">
      <c r="A9" s="50"/>
      <c r="B9" s="7" t="s">
        <v>21</v>
      </c>
      <c r="C9" s="5"/>
      <c r="D9" s="57">
        <v>16</v>
      </c>
      <c r="E9" s="58"/>
      <c r="F9" s="58"/>
      <c r="G9" s="46"/>
    </row>
    <row r="10" spans="1:7" x14ac:dyDescent="0.25">
      <c r="A10" s="50"/>
      <c r="B10" s="7" t="s">
        <v>22</v>
      </c>
      <c r="C10" s="5"/>
      <c r="D10" s="57">
        <v>17</v>
      </c>
      <c r="E10" s="58"/>
      <c r="F10" s="58"/>
      <c r="G10" s="46"/>
    </row>
    <row r="11" spans="1:7" x14ac:dyDescent="0.25">
      <c r="A11" s="50"/>
      <c r="B11" s="7" t="s">
        <v>23</v>
      </c>
      <c r="C11" s="5"/>
      <c r="D11" s="57">
        <v>19</v>
      </c>
      <c r="E11" s="58"/>
      <c r="F11" s="58"/>
      <c r="G11" s="46"/>
    </row>
    <row r="12" spans="1:7" x14ac:dyDescent="0.25">
      <c r="A12" s="50"/>
      <c r="B12" s="7" t="s">
        <v>24</v>
      </c>
      <c r="C12" s="5"/>
      <c r="D12" s="57">
        <v>21</v>
      </c>
      <c r="E12" s="58"/>
      <c r="F12" s="58"/>
      <c r="G12" s="46"/>
    </row>
    <row r="13" spans="1:7" x14ac:dyDescent="0.25">
      <c r="A13" s="50"/>
      <c r="B13" s="7" t="s">
        <v>25</v>
      </c>
      <c r="C13" s="5"/>
      <c r="D13" s="57">
        <v>22</v>
      </c>
      <c r="E13" s="58"/>
      <c r="F13" s="58"/>
      <c r="G13" s="46"/>
    </row>
    <row r="14" spans="1:7" x14ac:dyDescent="0.25">
      <c r="A14" s="51"/>
      <c r="B14" s="53" t="s">
        <v>26</v>
      </c>
      <c r="C14" s="5"/>
      <c r="D14" s="57">
        <v>23</v>
      </c>
      <c r="E14" s="58"/>
      <c r="F14" s="58"/>
      <c r="G14" s="46"/>
    </row>
    <row r="15" spans="1:7" x14ac:dyDescent="0.25">
      <c r="A15" s="49">
        <v>2001</v>
      </c>
      <c r="B15" s="52" t="s">
        <v>15</v>
      </c>
      <c r="C15" s="5"/>
      <c r="D15" s="57">
        <v>24</v>
      </c>
      <c r="E15" s="58"/>
      <c r="F15" s="58"/>
    </row>
    <row r="16" spans="1:7" x14ac:dyDescent="0.25">
      <c r="A16" s="50"/>
      <c r="B16" s="7" t="s">
        <v>16</v>
      </c>
      <c r="C16" s="5"/>
      <c r="D16" s="57">
        <v>25</v>
      </c>
      <c r="E16" s="58"/>
      <c r="F16" s="58"/>
    </row>
    <row r="17" spans="1:13" x14ac:dyDescent="0.25">
      <c r="A17" s="50"/>
      <c r="B17" s="7" t="s">
        <v>17</v>
      </c>
      <c r="C17" s="5"/>
      <c r="D17" s="57">
        <v>28</v>
      </c>
      <c r="E17" s="58"/>
      <c r="F17" s="58"/>
    </row>
    <row r="18" spans="1:13" x14ac:dyDescent="0.25">
      <c r="A18" s="50"/>
      <c r="B18" s="7" t="s">
        <v>18</v>
      </c>
      <c r="C18" s="5"/>
      <c r="D18" s="57">
        <v>31</v>
      </c>
      <c r="E18" s="58"/>
      <c r="F18" s="58"/>
    </row>
    <row r="19" spans="1:13" x14ac:dyDescent="0.25">
      <c r="A19" s="50"/>
      <c r="B19" s="7" t="s">
        <v>19</v>
      </c>
      <c r="C19" s="5"/>
      <c r="D19" s="57">
        <v>31</v>
      </c>
      <c r="E19" s="58"/>
      <c r="F19" s="58"/>
    </row>
    <row r="20" spans="1:13" x14ac:dyDescent="0.25">
      <c r="A20" s="50"/>
      <c r="B20" s="7" t="s">
        <v>20</v>
      </c>
      <c r="C20" s="5"/>
      <c r="D20" s="57">
        <v>32</v>
      </c>
      <c r="E20" s="58"/>
      <c r="F20" s="58"/>
    </row>
    <row r="21" spans="1:13" x14ac:dyDescent="0.25">
      <c r="A21" s="50"/>
      <c r="B21" s="7" t="s">
        <v>21</v>
      </c>
      <c r="C21" s="5"/>
      <c r="D21" s="57">
        <v>36</v>
      </c>
      <c r="E21" s="58"/>
      <c r="F21" s="58"/>
    </row>
    <row r="22" spans="1:13" x14ac:dyDescent="0.25">
      <c r="A22" s="50"/>
      <c r="B22" s="7" t="s">
        <v>22</v>
      </c>
      <c r="C22" s="5"/>
      <c r="D22" s="57">
        <v>36</v>
      </c>
      <c r="E22" s="58"/>
      <c r="F22" s="58"/>
    </row>
    <row r="23" spans="1:13" x14ac:dyDescent="0.25">
      <c r="A23" s="50"/>
      <c r="B23" s="7" t="s">
        <v>23</v>
      </c>
      <c r="C23" s="5"/>
      <c r="D23" s="57">
        <v>37</v>
      </c>
      <c r="E23" s="58"/>
      <c r="F23" s="58"/>
    </row>
    <row r="24" spans="1:13" x14ac:dyDescent="0.25">
      <c r="A24" s="50"/>
      <c r="B24" s="7" t="s">
        <v>24</v>
      </c>
      <c r="C24" s="5"/>
      <c r="D24" s="57">
        <v>40</v>
      </c>
      <c r="E24" s="58"/>
      <c r="F24" s="58"/>
    </row>
    <row r="25" spans="1:13" x14ac:dyDescent="0.25">
      <c r="A25" s="50"/>
      <c r="B25" s="7" t="s">
        <v>25</v>
      </c>
      <c r="C25" s="5"/>
      <c r="D25" s="57">
        <v>41</v>
      </c>
      <c r="E25" s="58"/>
      <c r="F25" s="58"/>
    </row>
    <row r="26" spans="1:13" x14ac:dyDescent="0.25">
      <c r="A26" s="51"/>
      <c r="B26" s="53" t="s">
        <v>26</v>
      </c>
      <c r="C26" s="5"/>
      <c r="D26" s="57">
        <v>42</v>
      </c>
      <c r="E26" s="58"/>
      <c r="F26" s="58"/>
    </row>
    <row r="27" spans="1:13" x14ac:dyDescent="0.25">
      <c r="D27" s="45"/>
      <c r="F27" s="45"/>
      <c r="G27" s="45"/>
      <c r="H27" s="47" t="s">
        <v>60</v>
      </c>
    </row>
    <row r="28" spans="1:13" x14ac:dyDescent="0.25">
      <c r="C28" s="5"/>
      <c r="D28" s="98"/>
      <c r="E28" s="58"/>
      <c r="F28" s="5" t="s">
        <v>58</v>
      </c>
      <c r="G28" s="5" t="s">
        <v>59</v>
      </c>
      <c r="H28" s="48" t="s">
        <v>59</v>
      </c>
    </row>
    <row r="29" spans="1:13" x14ac:dyDescent="0.25">
      <c r="A29" s="49">
        <v>2002</v>
      </c>
      <c r="B29" s="52" t="s">
        <v>15</v>
      </c>
      <c r="C29" s="5"/>
      <c r="D29" s="99"/>
      <c r="E29" s="58"/>
      <c r="F29" s="60"/>
      <c r="G29" s="60"/>
      <c r="H29" s="59">
        <f>ROUND(G29,)</f>
        <v>0</v>
      </c>
      <c r="I29" s="71" t="s">
        <v>63</v>
      </c>
      <c r="J29" s="72"/>
      <c r="K29" s="72"/>
      <c r="L29" s="72"/>
      <c r="M29" s="72"/>
    </row>
    <row r="30" spans="1:13" x14ac:dyDescent="0.25">
      <c r="A30" s="50"/>
      <c r="B30" s="7" t="s">
        <v>16</v>
      </c>
      <c r="C30" s="5"/>
      <c r="D30" s="99"/>
      <c r="E30" s="58"/>
      <c r="F30" s="60"/>
      <c r="G30" s="60"/>
      <c r="H30" s="59">
        <f t="shared" ref="H30:H42" si="0">ROUND(G30,)</f>
        <v>0</v>
      </c>
    </row>
    <row r="31" spans="1:13" x14ac:dyDescent="0.25">
      <c r="A31" s="50"/>
      <c r="B31" s="7" t="s">
        <v>17</v>
      </c>
      <c r="C31" s="5"/>
      <c r="D31" s="99"/>
      <c r="E31" s="58"/>
      <c r="F31" s="60"/>
      <c r="G31" s="60"/>
      <c r="H31" s="59">
        <f t="shared" si="0"/>
        <v>0</v>
      </c>
    </row>
    <row r="32" spans="1:13" x14ac:dyDescent="0.25">
      <c r="A32" s="50"/>
      <c r="B32" s="7" t="s">
        <v>18</v>
      </c>
      <c r="C32" s="5"/>
      <c r="D32" s="99"/>
      <c r="E32" s="58"/>
      <c r="F32" s="60"/>
      <c r="G32" s="60"/>
      <c r="H32" s="59">
        <f t="shared" si="0"/>
        <v>0</v>
      </c>
    </row>
    <row r="33" spans="1:15" x14ac:dyDescent="0.25">
      <c r="A33" s="50"/>
      <c r="B33" s="7" t="s">
        <v>19</v>
      </c>
      <c r="C33" s="5"/>
      <c r="D33" s="99"/>
      <c r="E33" s="58"/>
      <c r="F33" s="60"/>
      <c r="G33" s="60"/>
      <c r="H33" s="59">
        <f t="shared" si="0"/>
        <v>0</v>
      </c>
    </row>
    <row r="34" spans="1:15" x14ac:dyDescent="0.25">
      <c r="A34" s="50"/>
      <c r="B34" s="7" t="s">
        <v>20</v>
      </c>
      <c r="C34" s="5"/>
      <c r="D34" s="99"/>
      <c r="E34" s="58"/>
      <c r="F34" s="60"/>
      <c r="G34" s="60"/>
      <c r="H34" s="59">
        <f t="shared" si="0"/>
        <v>0</v>
      </c>
    </row>
    <row r="35" spans="1:15" x14ac:dyDescent="0.25">
      <c r="A35" s="50"/>
      <c r="B35" s="7" t="s">
        <v>21</v>
      </c>
      <c r="C35" s="5"/>
      <c r="D35" s="99"/>
      <c r="E35" s="58"/>
      <c r="F35" s="60"/>
      <c r="G35" s="60"/>
      <c r="H35" s="59">
        <f t="shared" si="0"/>
        <v>0</v>
      </c>
    </row>
    <row r="36" spans="1:15" x14ac:dyDescent="0.25">
      <c r="A36" s="50"/>
      <c r="B36" s="7" t="s">
        <v>22</v>
      </c>
      <c r="C36" s="5"/>
      <c r="D36" s="99"/>
      <c r="E36" s="58"/>
      <c r="F36" s="60"/>
      <c r="G36" s="60"/>
      <c r="H36" s="59">
        <f t="shared" si="0"/>
        <v>0</v>
      </c>
    </row>
    <row r="37" spans="1:15" x14ac:dyDescent="0.25">
      <c r="A37" s="50"/>
      <c r="B37" s="7" t="s">
        <v>23</v>
      </c>
      <c r="C37" s="5"/>
      <c r="D37" s="99"/>
      <c r="E37" s="58"/>
      <c r="F37" s="60"/>
      <c r="G37" s="60"/>
      <c r="H37" s="59">
        <f t="shared" si="0"/>
        <v>0</v>
      </c>
    </row>
    <row r="38" spans="1:15" x14ac:dyDescent="0.25">
      <c r="A38" s="50"/>
      <c r="B38" s="7" t="s">
        <v>24</v>
      </c>
      <c r="C38" s="5"/>
      <c r="D38" s="99"/>
      <c r="E38" s="58"/>
      <c r="F38" s="60"/>
      <c r="G38" s="60"/>
      <c r="H38" s="59">
        <f t="shared" si="0"/>
        <v>0</v>
      </c>
    </row>
    <row r="39" spans="1:15" x14ac:dyDescent="0.25">
      <c r="A39" s="50"/>
      <c r="B39" s="7" t="s">
        <v>25</v>
      </c>
      <c r="C39" s="5"/>
      <c r="D39" s="99"/>
      <c r="E39" s="58"/>
      <c r="F39" s="60"/>
      <c r="G39" s="60"/>
      <c r="H39" s="59">
        <f t="shared" si="0"/>
        <v>0</v>
      </c>
    </row>
    <row r="40" spans="1:15" x14ac:dyDescent="0.25">
      <c r="A40" s="51"/>
      <c r="B40" s="53" t="s">
        <v>26</v>
      </c>
      <c r="C40" s="5"/>
      <c r="D40" s="99"/>
      <c r="E40" s="58"/>
      <c r="F40" s="60"/>
      <c r="G40" s="60"/>
      <c r="H40" s="59">
        <f t="shared" si="0"/>
        <v>0</v>
      </c>
    </row>
    <row r="41" spans="1:15" x14ac:dyDescent="0.25">
      <c r="A41" s="49">
        <v>2003</v>
      </c>
      <c r="B41" s="52" t="s">
        <v>15</v>
      </c>
      <c r="C41" s="5"/>
      <c r="D41" s="99"/>
      <c r="E41" s="58"/>
      <c r="F41" s="69">
        <f>F29</f>
        <v>0</v>
      </c>
      <c r="G41" s="60"/>
      <c r="H41" s="59">
        <f t="shared" si="0"/>
        <v>0</v>
      </c>
      <c r="I41" s="73" t="s">
        <v>62</v>
      </c>
      <c r="J41" s="70"/>
      <c r="K41" s="70"/>
      <c r="L41" s="70"/>
      <c r="M41" s="70"/>
      <c r="N41" s="70"/>
      <c r="O41" s="70"/>
    </row>
    <row r="42" spans="1:15" x14ac:dyDescent="0.25">
      <c r="A42" s="51"/>
      <c r="B42" s="53" t="s">
        <v>16</v>
      </c>
      <c r="C42" s="5"/>
      <c r="D42" s="99"/>
      <c r="E42" s="58"/>
      <c r="F42" s="69">
        <f>F30</f>
        <v>0</v>
      </c>
      <c r="G42" s="60"/>
      <c r="H42" s="59">
        <f t="shared" si="0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6" sqref="C6"/>
    </sheetView>
  </sheetViews>
  <sheetFormatPr defaultRowHeight="13.2" x14ac:dyDescent="0.25"/>
  <cols>
    <col min="1" max="1" width="21.44140625" customWidth="1"/>
    <col min="2" max="2" width="7" customWidth="1"/>
    <col min="3" max="14" width="6.6640625" customWidth="1"/>
    <col min="15" max="15" width="8.44140625" customWidth="1"/>
    <col min="16" max="16" width="6.6640625" customWidth="1"/>
    <col min="17" max="17" width="8" customWidth="1"/>
  </cols>
  <sheetData>
    <row r="1" spans="1:17" ht="15.6" thickBot="1" x14ac:dyDescent="0.3">
      <c r="A1" t="str">
        <f>Forecast!A1</f>
        <v>NAME:</v>
      </c>
      <c r="B1">
        <f>Forecast!B1</f>
        <v>0</v>
      </c>
      <c r="H1" s="42"/>
      <c r="I1" s="42"/>
      <c r="J1" s="42"/>
      <c r="K1" s="42"/>
      <c r="L1" s="42"/>
      <c r="M1" s="42"/>
      <c r="N1" s="42"/>
      <c r="O1" s="42"/>
      <c r="P1" s="42"/>
    </row>
    <row r="2" spans="1:17" ht="13.8" thickTop="1" x14ac:dyDescent="0.25">
      <c r="A2" s="28" t="s">
        <v>27</v>
      </c>
      <c r="B2" s="29" t="s">
        <v>37</v>
      </c>
      <c r="C2" s="30"/>
      <c r="D2" s="30"/>
      <c r="E2" s="31" t="s">
        <v>50</v>
      </c>
      <c r="F2" s="30"/>
      <c r="G2" s="80">
        <v>1</v>
      </c>
      <c r="H2" s="30"/>
      <c r="I2" s="30"/>
      <c r="J2" s="31" t="s">
        <v>55</v>
      </c>
      <c r="K2" s="31"/>
      <c r="L2" s="30"/>
      <c r="M2" s="81" t="s">
        <v>56</v>
      </c>
      <c r="N2" s="30"/>
      <c r="O2" s="30"/>
      <c r="P2" s="32"/>
    </row>
    <row r="3" spans="1:17" x14ac:dyDescent="0.25">
      <c r="A3" s="33" t="s">
        <v>49</v>
      </c>
      <c r="B3" s="6"/>
      <c r="C3" s="24" t="s">
        <v>15</v>
      </c>
      <c r="D3" s="24" t="s">
        <v>16</v>
      </c>
      <c r="E3" s="24" t="s">
        <v>17</v>
      </c>
      <c r="F3" s="24" t="s">
        <v>18</v>
      </c>
      <c r="G3" s="24" t="s">
        <v>19</v>
      </c>
      <c r="H3" s="24" t="s">
        <v>20</v>
      </c>
      <c r="I3" s="24" t="s">
        <v>21</v>
      </c>
      <c r="J3" s="24" t="s">
        <v>22</v>
      </c>
      <c r="K3" s="24" t="s">
        <v>23</v>
      </c>
      <c r="L3" s="24" t="s">
        <v>24</v>
      </c>
      <c r="M3" s="24" t="s">
        <v>25</v>
      </c>
      <c r="N3" s="24" t="s">
        <v>26</v>
      </c>
      <c r="O3" s="24" t="s">
        <v>15</v>
      </c>
      <c r="P3" s="34" t="s">
        <v>16</v>
      </c>
    </row>
    <row r="4" spans="1:17" x14ac:dyDescent="0.25">
      <c r="A4" s="35" t="s">
        <v>28</v>
      </c>
      <c r="B4" s="6"/>
      <c r="C4" s="104">
        <f>Forecast!H29</f>
        <v>0</v>
      </c>
      <c r="D4" s="104">
        <f>Forecast!H30</f>
        <v>0</v>
      </c>
      <c r="E4" s="104">
        <f>Forecast!H31</f>
        <v>0</v>
      </c>
      <c r="F4" s="104">
        <f>Forecast!H32</f>
        <v>0</v>
      </c>
      <c r="G4" s="104">
        <f>Forecast!H33</f>
        <v>0</v>
      </c>
      <c r="H4" s="104">
        <f>Forecast!H34</f>
        <v>0</v>
      </c>
      <c r="I4" s="104">
        <f>Forecast!H35</f>
        <v>0</v>
      </c>
      <c r="J4" s="104">
        <f>Forecast!H36</f>
        <v>0</v>
      </c>
      <c r="K4" s="104">
        <f>Forecast!H37</f>
        <v>0</v>
      </c>
      <c r="L4" s="104">
        <f>Forecast!H38</f>
        <v>0</v>
      </c>
      <c r="M4" s="104">
        <f>Forecast!H39</f>
        <v>0</v>
      </c>
      <c r="N4" s="104">
        <f>Forecast!H40</f>
        <v>0</v>
      </c>
      <c r="O4" s="104">
        <f>Forecast!H41</f>
        <v>0</v>
      </c>
      <c r="P4" s="105">
        <f>Forecast!H42</f>
        <v>0</v>
      </c>
    </row>
    <row r="5" spans="1:17" x14ac:dyDescent="0.25">
      <c r="A5" s="35" t="s">
        <v>29</v>
      </c>
      <c r="B5" s="6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3"/>
    </row>
    <row r="6" spans="1:17" x14ac:dyDescent="0.25">
      <c r="A6" s="35" t="s">
        <v>30</v>
      </c>
      <c r="B6" s="61">
        <v>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36"/>
    </row>
    <row r="7" spans="1:17" x14ac:dyDescent="0.25">
      <c r="A7" s="35" t="s">
        <v>31</v>
      </c>
      <c r="B7" s="6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36"/>
    </row>
    <row r="8" spans="1:17" x14ac:dyDescent="0.25">
      <c r="A8" s="35" t="s">
        <v>32</v>
      </c>
      <c r="B8" s="6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36"/>
    </row>
    <row r="9" spans="1:17" ht="13.8" thickBot="1" x14ac:dyDescent="0.3">
      <c r="A9" s="37" t="s">
        <v>33</v>
      </c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  <c r="Q9" s="8"/>
    </row>
    <row r="10" spans="1:17" ht="5.0999999999999996" customHeight="1" thickTop="1" thickBot="1" x14ac:dyDescent="0.3">
      <c r="A10" s="10"/>
      <c r="B10" s="10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8"/>
    </row>
    <row r="11" spans="1:17" ht="13.8" thickTop="1" x14ac:dyDescent="0.25">
      <c r="A11" s="28" t="s">
        <v>27</v>
      </c>
      <c r="B11" s="29" t="s">
        <v>35</v>
      </c>
      <c r="C11" s="30"/>
      <c r="D11" s="30"/>
      <c r="E11" s="31" t="s">
        <v>50</v>
      </c>
      <c r="F11" s="30"/>
      <c r="G11" s="80">
        <v>1</v>
      </c>
      <c r="H11" s="30"/>
      <c r="I11" s="30"/>
      <c r="J11" s="31" t="s">
        <v>55</v>
      </c>
      <c r="K11" s="31"/>
      <c r="L11" s="30"/>
      <c r="M11" s="81" t="s">
        <v>56</v>
      </c>
      <c r="N11" s="30"/>
      <c r="O11" s="30"/>
      <c r="P11" s="32"/>
    </row>
    <row r="12" spans="1:17" x14ac:dyDescent="0.25">
      <c r="A12" s="33" t="s">
        <v>49</v>
      </c>
      <c r="B12" s="6"/>
      <c r="C12" s="24" t="s">
        <v>15</v>
      </c>
      <c r="D12" s="24" t="s">
        <v>16</v>
      </c>
      <c r="E12" s="24" t="s">
        <v>17</v>
      </c>
      <c r="F12" s="24" t="s">
        <v>18</v>
      </c>
      <c r="G12" s="24" t="s">
        <v>19</v>
      </c>
      <c r="H12" s="24" t="s">
        <v>20</v>
      </c>
      <c r="I12" s="24" t="s">
        <v>21</v>
      </c>
      <c r="J12" s="24" t="s">
        <v>22</v>
      </c>
      <c r="K12" s="24" t="s">
        <v>23</v>
      </c>
      <c r="L12" s="24" t="s">
        <v>24</v>
      </c>
      <c r="M12" s="24" t="s">
        <v>25</v>
      </c>
      <c r="N12" s="24" t="s">
        <v>26</v>
      </c>
      <c r="O12" s="24" t="s">
        <v>15</v>
      </c>
      <c r="P12" s="34" t="s">
        <v>16</v>
      </c>
    </row>
    <row r="13" spans="1:17" x14ac:dyDescent="0.25">
      <c r="A13" s="35" t="s">
        <v>28</v>
      </c>
      <c r="B13" s="6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36"/>
    </row>
    <row r="14" spans="1:17" x14ac:dyDescent="0.25">
      <c r="A14" s="35" t="s">
        <v>29</v>
      </c>
      <c r="B14" s="6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3"/>
    </row>
    <row r="15" spans="1:17" x14ac:dyDescent="0.25">
      <c r="A15" s="35" t="s">
        <v>30</v>
      </c>
      <c r="B15" s="61">
        <v>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36"/>
    </row>
    <row r="16" spans="1:17" x14ac:dyDescent="0.25">
      <c r="A16" s="35" t="s">
        <v>31</v>
      </c>
      <c r="B16" s="6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36"/>
    </row>
    <row r="17" spans="1:17" x14ac:dyDescent="0.25">
      <c r="A17" s="35" t="s">
        <v>32</v>
      </c>
      <c r="B17" s="6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36"/>
    </row>
    <row r="18" spans="1:17" ht="13.8" thickBot="1" x14ac:dyDescent="0.3">
      <c r="A18" s="37" t="s">
        <v>33</v>
      </c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0"/>
    </row>
    <row r="19" spans="1:17" ht="5.0999999999999996" customHeight="1" thickTop="1" thickBot="1" x14ac:dyDescent="0.3">
      <c r="A19" s="10"/>
      <c r="B19" s="1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 ht="13.8" thickTop="1" x14ac:dyDescent="0.25">
      <c r="A20" s="28" t="s">
        <v>27</v>
      </c>
      <c r="B20" s="29" t="s">
        <v>36</v>
      </c>
      <c r="C20" s="30"/>
      <c r="D20" s="30"/>
      <c r="E20" s="31" t="s">
        <v>50</v>
      </c>
      <c r="F20" s="30"/>
      <c r="G20" s="80">
        <v>0</v>
      </c>
      <c r="H20" s="30"/>
      <c r="I20" s="30"/>
      <c r="J20" s="31" t="s">
        <v>55</v>
      </c>
      <c r="K20" s="30"/>
      <c r="L20" s="30"/>
      <c r="M20" s="30"/>
      <c r="N20" s="32"/>
    </row>
    <row r="21" spans="1:17" x14ac:dyDescent="0.25">
      <c r="A21" s="33" t="s">
        <v>49</v>
      </c>
      <c r="B21" s="6"/>
      <c r="C21" s="24" t="s">
        <v>15</v>
      </c>
      <c r="D21" s="24" t="s">
        <v>16</v>
      </c>
      <c r="E21" s="24" t="s">
        <v>17</v>
      </c>
      <c r="F21" s="24" t="s">
        <v>18</v>
      </c>
      <c r="G21" s="24" t="s">
        <v>19</v>
      </c>
      <c r="H21" s="24" t="s">
        <v>20</v>
      </c>
      <c r="I21" s="24" t="s">
        <v>21</v>
      </c>
      <c r="J21" s="24" t="s">
        <v>22</v>
      </c>
      <c r="K21" s="24" t="s">
        <v>23</v>
      </c>
      <c r="L21" s="24" t="s">
        <v>24</v>
      </c>
      <c r="M21" s="24" t="s">
        <v>25</v>
      </c>
      <c r="N21" s="34" t="s">
        <v>26</v>
      </c>
    </row>
    <row r="22" spans="1:17" x14ac:dyDescent="0.25">
      <c r="A22" s="35" t="s">
        <v>28</v>
      </c>
      <c r="B22" s="6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36"/>
    </row>
    <row r="23" spans="1:17" x14ac:dyDescent="0.25">
      <c r="A23" s="35" t="s">
        <v>29</v>
      </c>
      <c r="B23" s="6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7" x14ac:dyDescent="0.25">
      <c r="A24" s="35" t="s">
        <v>30</v>
      </c>
      <c r="B24" s="61">
        <v>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36"/>
      <c r="O24" s="45" t="s">
        <v>34</v>
      </c>
    </row>
    <row r="25" spans="1:17" x14ac:dyDescent="0.25">
      <c r="A25" s="35" t="s">
        <v>31</v>
      </c>
      <c r="B25" s="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  <c r="O25" s="103">
        <f>SUM(C25:N25)</f>
        <v>0</v>
      </c>
      <c r="Q25" s="23"/>
    </row>
    <row r="26" spans="1:17" x14ac:dyDescent="0.25">
      <c r="A26" s="35" t="s">
        <v>32</v>
      </c>
      <c r="B26" s="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41"/>
    </row>
    <row r="27" spans="1:17" ht="13.8" thickBot="1" x14ac:dyDescent="0.3">
      <c r="A27" s="37" t="s">
        <v>33</v>
      </c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7" ht="5.0999999999999996" customHeight="1" thickTop="1" thickBot="1" x14ac:dyDescent="0.3">
      <c r="A28" s="10"/>
      <c r="B28" s="10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3.8" thickTop="1" x14ac:dyDescent="0.25">
      <c r="A29" s="28" t="s">
        <v>27</v>
      </c>
      <c r="B29" s="29" t="s">
        <v>34</v>
      </c>
      <c r="C29" s="30"/>
      <c r="D29" s="30"/>
      <c r="E29" s="31" t="s">
        <v>50</v>
      </c>
      <c r="F29" s="30"/>
      <c r="G29" s="80">
        <v>0</v>
      </c>
      <c r="H29" s="30"/>
      <c r="I29" s="30"/>
      <c r="J29" s="31" t="s">
        <v>55</v>
      </c>
      <c r="K29" s="30"/>
      <c r="L29" s="30"/>
      <c r="M29" s="30"/>
      <c r="N29" s="32"/>
    </row>
    <row r="30" spans="1:17" x14ac:dyDescent="0.25">
      <c r="A30" s="33" t="s">
        <v>49</v>
      </c>
      <c r="B30" s="6"/>
      <c r="C30" s="24" t="s">
        <v>15</v>
      </c>
      <c r="D30" s="24" t="s">
        <v>16</v>
      </c>
      <c r="E30" s="24" t="s">
        <v>17</v>
      </c>
      <c r="F30" s="24" t="s">
        <v>18</v>
      </c>
      <c r="G30" s="24" t="s">
        <v>19</v>
      </c>
      <c r="H30" s="24" t="s">
        <v>20</v>
      </c>
      <c r="I30" s="24" t="s">
        <v>21</v>
      </c>
      <c r="J30" s="24" t="s">
        <v>22</v>
      </c>
      <c r="K30" s="24" t="s">
        <v>23</v>
      </c>
      <c r="L30" s="24" t="s">
        <v>24</v>
      </c>
      <c r="M30" s="24" t="s">
        <v>25</v>
      </c>
      <c r="N30" s="34" t="s">
        <v>26</v>
      </c>
    </row>
    <row r="31" spans="1:17" x14ac:dyDescent="0.25">
      <c r="A31" s="35" t="s">
        <v>28</v>
      </c>
      <c r="B31" s="6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36"/>
    </row>
    <row r="32" spans="1:17" x14ac:dyDescent="0.25">
      <c r="A32" s="35" t="s">
        <v>29</v>
      </c>
      <c r="B32" s="6"/>
      <c r="C32" s="62">
        <v>600</v>
      </c>
      <c r="D32" s="62">
        <v>600</v>
      </c>
      <c r="E32" s="62">
        <v>600</v>
      </c>
      <c r="F32" s="62">
        <v>600</v>
      </c>
      <c r="G32" s="62">
        <v>600</v>
      </c>
      <c r="H32" s="62">
        <v>600</v>
      </c>
      <c r="I32" s="62">
        <v>600</v>
      </c>
      <c r="J32" s="62">
        <v>600</v>
      </c>
      <c r="K32" s="62">
        <v>600</v>
      </c>
      <c r="L32" s="62">
        <v>600</v>
      </c>
      <c r="M32" s="62">
        <v>600</v>
      </c>
      <c r="N32" s="63">
        <v>600</v>
      </c>
    </row>
    <row r="33" spans="1:17" x14ac:dyDescent="0.25">
      <c r="A33" s="35" t="s">
        <v>30</v>
      </c>
      <c r="B33" s="61">
        <v>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36"/>
      <c r="O33" s="45" t="s">
        <v>34</v>
      </c>
    </row>
    <row r="34" spans="1:17" x14ac:dyDescent="0.25">
      <c r="A34" s="35" t="s">
        <v>31</v>
      </c>
      <c r="B34" s="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7"/>
      <c r="O34" s="103">
        <f>SUM(C34:N34)</f>
        <v>0</v>
      </c>
      <c r="Q34" s="23"/>
    </row>
    <row r="35" spans="1:17" x14ac:dyDescent="0.25">
      <c r="A35" s="35" t="s">
        <v>32</v>
      </c>
      <c r="B35" s="6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41"/>
    </row>
    <row r="36" spans="1:17" ht="13.8" thickBot="1" x14ac:dyDescent="0.3">
      <c r="A36" s="37" t="s">
        <v>33</v>
      </c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0"/>
    </row>
    <row r="37" spans="1:17" ht="13.8" thickTop="1" x14ac:dyDescent="0.25"/>
  </sheetData>
  <pageMargins left="0.75" right="0.75" top="1" bottom="1" header="0.5" footer="0.5"/>
  <pageSetup scale="99" orientation="landscape" horizontalDpi="0" verticalDpi="0" copies="0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F25"/>
  <sheetViews>
    <sheetView showGridLines="0" workbookViewId="0">
      <selection activeCell="B12" sqref="B12"/>
    </sheetView>
  </sheetViews>
  <sheetFormatPr defaultRowHeight="13.2" x14ac:dyDescent="0.25"/>
  <cols>
    <col min="1" max="1" width="32.109375" customWidth="1"/>
    <col min="2" max="2" width="11.33203125" bestFit="1" customWidth="1"/>
    <col min="3" max="3" width="3" style="7" customWidth="1"/>
    <col min="4" max="4" width="11.44140625" customWidth="1"/>
  </cols>
  <sheetData>
    <row r="1" spans="1:6" x14ac:dyDescent="0.25">
      <c r="A1" t="str">
        <f>Forecast!A1</f>
        <v>NAME:</v>
      </c>
      <c r="B1">
        <f>Forecast!B1</f>
        <v>0</v>
      </c>
    </row>
    <row r="3" spans="1:6" x14ac:dyDescent="0.25">
      <c r="A3" s="1" t="s">
        <v>0</v>
      </c>
      <c r="B3" s="11" t="s">
        <v>36</v>
      </c>
      <c r="C3" s="26"/>
      <c r="D3" s="11" t="s">
        <v>34</v>
      </c>
    </row>
    <row r="4" spans="1:6" x14ac:dyDescent="0.25">
      <c r="A4" s="2" t="s">
        <v>1</v>
      </c>
      <c r="B4" s="44">
        <f>MRP!O25</f>
        <v>0</v>
      </c>
      <c r="C4" s="15"/>
      <c r="D4" s="44">
        <f>MRP!O34</f>
        <v>0</v>
      </c>
    </row>
    <row r="5" spans="1:6" x14ac:dyDescent="0.25">
      <c r="A5" s="2" t="s">
        <v>2</v>
      </c>
      <c r="B5" s="64">
        <v>240</v>
      </c>
      <c r="C5" s="16"/>
      <c r="D5" s="64">
        <v>240</v>
      </c>
    </row>
    <row r="6" spans="1:6" x14ac:dyDescent="0.25">
      <c r="A6" s="2" t="s">
        <v>3</v>
      </c>
      <c r="B6" s="65">
        <v>39.4</v>
      </c>
      <c r="C6" s="17"/>
      <c r="D6" s="65">
        <v>39.4</v>
      </c>
    </row>
    <row r="7" spans="1:6" x14ac:dyDescent="0.25">
      <c r="A7" s="2" t="s">
        <v>4</v>
      </c>
      <c r="B7" s="66">
        <v>0.18</v>
      </c>
      <c r="C7" s="18"/>
      <c r="D7" s="66">
        <v>0.18</v>
      </c>
    </row>
    <row r="8" spans="1:6" x14ac:dyDescent="0.25">
      <c r="A8" s="2" t="s">
        <v>5</v>
      </c>
      <c r="B8" s="65">
        <v>49.12</v>
      </c>
      <c r="C8" s="17"/>
      <c r="D8" s="65">
        <v>0.73</v>
      </c>
    </row>
    <row r="9" spans="1:6" x14ac:dyDescent="0.25">
      <c r="A9" s="2" t="s">
        <v>51</v>
      </c>
      <c r="B9" s="64">
        <v>60</v>
      </c>
      <c r="C9" s="16"/>
      <c r="D9" s="64">
        <v>2</v>
      </c>
    </row>
    <row r="10" spans="1:6" x14ac:dyDescent="0.25">
      <c r="A10" s="2" t="s">
        <v>6</v>
      </c>
      <c r="B10" s="64">
        <v>0.9</v>
      </c>
      <c r="C10" s="16"/>
      <c r="D10" s="64">
        <v>9.6</v>
      </c>
    </row>
    <row r="11" spans="1:6" x14ac:dyDescent="0.25">
      <c r="B11" s="2"/>
      <c r="D11" s="2"/>
    </row>
    <row r="12" spans="1:6" x14ac:dyDescent="0.25">
      <c r="A12" s="2" t="s">
        <v>7</v>
      </c>
      <c r="B12" s="4"/>
      <c r="C12" s="21"/>
      <c r="D12" s="4"/>
    </row>
    <row r="13" spans="1:6" x14ac:dyDescent="0.25">
      <c r="A13" s="2" t="s">
        <v>8</v>
      </c>
      <c r="B13" s="3"/>
      <c r="C13" s="19"/>
      <c r="D13" s="3"/>
    </row>
    <row r="14" spans="1:6" x14ac:dyDescent="0.25">
      <c r="A14" s="2" t="s">
        <v>48</v>
      </c>
      <c r="B14" s="75">
        <f>B13/12</f>
        <v>0</v>
      </c>
      <c r="C14" s="43"/>
      <c r="D14" s="75">
        <f>D13/12</f>
        <v>0</v>
      </c>
      <c r="F14" s="74" t="s">
        <v>64</v>
      </c>
    </row>
    <row r="15" spans="1:6" x14ac:dyDescent="0.25">
      <c r="A15" s="2" t="s">
        <v>9</v>
      </c>
      <c r="B15" s="106"/>
      <c r="C15" s="20"/>
      <c r="D15" s="106"/>
    </row>
    <row r="16" spans="1:6" x14ac:dyDescent="0.25">
      <c r="A16" s="2" t="s">
        <v>10</v>
      </c>
      <c r="B16" s="82"/>
      <c r="C16" s="21"/>
      <c r="D16" s="82"/>
    </row>
    <row r="17" spans="1:4" x14ac:dyDescent="0.25">
      <c r="A17" s="2" t="s">
        <v>11</v>
      </c>
      <c r="B17" s="83"/>
      <c r="D17" s="83"/>
    </row>
    <row r="18" spans="1:4" x14ac:dyDescent="0.25">
      <c r="A18" s="2"/>
      <c r="B18" s="3"/>
      <c r="C18" s="19"/>
      <c r="D18" s="3"/>
    </row>
    <row r="19" spans="1:4" x14ac:dyDescent="0.25">
      <c r="A19" s="2" t="s">
        <v>52</v>
      </c>
      <c r="B19" s="84"/>
      <c r="C19" s="19"/>
      <c r="D19" s="84"/>
    </row>
    <row r="20" spans="1:4" x14ac:dyDescent="0.25">
      <c r="A20" s="2" t="s">
        <v>53</v>
      </c>
      <c r="B20" s="84"/>
      <c r="C20" s="19"/>
      <c r="D20" s="84"/>
    </row>
    <row r="21" spans="1:4" x14ac:dyDescent="0.25">
      <c r="A21" s="2" t="s">
        <v>13</v>
      </c>
      <c r="B21" s="84"/>
      <c r="C21" s="19"/>
      <c r="D21" s="84"/>
    </row>
    <row r="22" spans="1:4" x14ac:dyDescent="0.25">
      <c r="B22" s="2"/>
      <c r="D22" s="2"/>
    </row>
    <row r="23" spans="1:4" x14ac:dyDescent="0.25">
      <c r="A23" s="2" t="s">
        <v>14</v>
      </c>
      <c r="B23" s="85"/>
      <c r="C23" s="9"/>
      <c r="D23" s="85"/>
    </row>
    <row r="24" spans="1:4" x14ac:dyDescent="0.25">
      <c r="A24" s="2" t="s">
        <v>54</v>
      </c>
      <c r="B24" s="83"/>
      <c r="D24" s="83"/>
    </row>
    <row r="25" spans="1:4" x14ac:dyDescent="0.25">
      <c r="A25" s="2" t="s">
        <v>57</v>
      </c>
      <c r="B25" s="85"/>
      <c r="C25" s="9"/>
      <c r="D25" s="85"/>
    </row>
  </sheetData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showGridLines="0" zoomScale="90" workbookViewId="0">
      <selection activeCell="B8" sqref="B8"/>
    </sheetView>
  </sheetViews>
  <sheetFormatPr defaultRowHeight="13.2" x14ac:dyDescent="0.25"/>
  <cols>
    <col min="1" max="1" width="22.109375" customWidth="1"/>
    <col min="2" max="2" width="10.88671875" customWidth="1"/>
    <col min="14" max="14" width="10" bestFit="1" customWidth="1"/>
  </cols>
  <sheetData>
    <row r="1" spans="1:14" ht="15.6" x14ac:dyDescent="0.3">
      <c r="A1" t="str">
        <f>Forecast!A1</f>
        <v>NAME:</v>
      </c>
      <c r="B1">
        <f>Forecast!B1</f>
        <v>0</v>
      </c>
      <c r="F1" s="100" t="s">
        <v>88</v>
      </c>
    </row>
    <row r="2" spans="1:14" x14ac:dyDescent="0.25">
      <c r="A2" s="11" t="s">
        <v>12</v>
      </c>
      <c r="B2" s="108">
        <f>EOQ!B6</f>
        <v>39.4</v>
      </c>
      <c r="C2" t="s">
        <v>38</v>
      </c>
    </row>
    <row r="3" spans="1:14" x14ac:dyDescent="0.25">
      <c r="A3" s="11" t="s">
        <v>81</v>
      </c>
      <c r="B3" s="75">
        <f>EOQ!B14</f>
        <v>0</v>
      </c>
      <c r="C3" t="s">
        <v>39</v>
      </c>
    </row>
    <row r="5" spans="1:14" x14ac:dyDescent="0.25">
      <c r="A5" t="s">
        <v>40</v>
      </c>
    </row>
    <row r="6" spans="1:14" x14ac:dyDescent="0.25">
      <c r="A6" s="5" t="s">
        <v>41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</row>
    <row r="7" spans="1:14" x14ac:dyDescent="0.25">
      <c r="A7" s="5" t="s">
        <v>31</v>
      </c>
      <c r="B7" s="102">
        <f>MRP!C25</f>
        <v>0</v>
      </c>
      <c r="C7" s="102">
        <f>MRP!D25</f>
        <v>0</v>
      </c>
      <c r="D7" s="102">
        <f>MRP!E25</f>
        <v>0</v>
      </c>
      <c r="E7" s="102">
        <f>MRP!F25</f>
        <v>0</v>
      </c>
      <c r="F7" s="102">
        <f>MRP!G25</f>
        <v>0</v>
      </c>
      <c r="G7" s="102">
        <f>MRP!H25</f>
        <v>0</v>
      </c>
      <c r="H7" s="102">
        <f>MRP!I25</f>
        <v>0</v>
      </c>
      <c r="I7" s="102">
        <f>MRP!J25</f>
        <v>0</v>
      </c>
      <c r="J7" s="102">
        <f>MRP!K25</f>
        <v>0</v>
      </c>
      <c r="K7" s="102">
        <f>MRP!L25</f>
        <v>0</v>
      </c>
      <c r="L7" s="102">
        <f>MRP!M25</f>
        <v>0</v>
      </c>
      <c r="M7" s="102">
        <f>MRP!N25</f>
        <v>0</v>
      </c>
      <c r="N7" s="12"/>
    </row>
    <row r="8" spans="1:14" x14ac:dyDescent="0.25">
      <c r="A8" s="5" t="s">
        <v>32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41"/>
      <c r="N8" s="13" t="s">
        <v>42</v>
      </c>
    </row>
    <row r="9" spans="1:14" x14ac:dyDescent="0.25">
      <c r="A9" s="5" t="s">
        <v>43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5" t="s">
        <v>44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5">
      <c r="A12" s="5" t="s">
        <v>45</v>
      </c>
      <c r="B12" s="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ht="13.8" thickBot="1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ht="13.8" thickBot="1" x14ac:dyDescent="0.3">
      <c r="A15" t="s">
        <v>46</v>
      </c>
      <c r="B15" s="107">
        <f>EOQ!B15</f>
        <v>0</v>
      </c>
      <c r="C15" s="12"/>
      <c r="D15" s="12" t="s">
        <v>47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5">
      <c r="A16" s="5" t="s">
        <v>41</v>
      </c>
      <c r="B16" s="67">
        <v>1</v>
      </c>
      <c r="C16" s="13">
        <v>2</v>
      </c>
      <c r="D16" s="13">
        <v>3</v>
      </c>
      <c r="E16" s="13">
        <v>4</v>
      </c>
      <c r="F16" s="13">
        <v>5</v>
      </c>
      <c r="G16" s="13">
        <v>6</v>
      </c>
      <c r="H16" s="13">
        <v>7</v>
      </c>
      <c r="I16" s="13">
        <v>8</v>
      </c>
      <c r="J16" s="13">
        <v>9</v>
      </c>
      <c r="K16" s="13">
        <v>10</v>
      </c>
      <c r="L16" s="13">
        <v>11</v>
      </c>
      <c r="M16" s="13">
        <v>12</v>
      </c>
      <c r="N16" s="12"/>
    </row>
    <row r="17" spans="1:14" x14ac:dyDescent="0.25">
      <c r="A17" s="5" t="s">
        <v>31</v>
      </c>
      <c r="B17" s="102">
        <f>B7</f>
        <v>0</v>
      </c>
      <c r="C17" s="102">
        <f t="shared" ref="C17:M17" si="0">C7</f>
        <v>0</v>
      </c>
      <c r="D17" s="102">
        <f t="shared" si="0"/>
        <v>0</v>
      </c>
      <c r="E17" s="102">
        <f t="shared" si="0"/>
        <v>0</v>
      </c>
      <c r="F17" s="102">
        <f t="shared" si="0"/>
        <v>0</v>
      </c>
      <c r="G17" s="102">
        <f t="shared" si="0"/>
        <v>0</v>
      </c>
      <c r="H17" s="102">
        <f t="shared" si="0"/>
        <v>0</v>
      </c>
      <c r="I17" s="102">
        <f t="shared" si="0"/>
        <v>0</v>
      </c>
      <c r="J17" s="102">
        <f t="shared" si="0"/>
        <v>0</v>
      </c>
      <c r="K17" s="102">
        <f t="shared" si="0"/>
        <v>0</v>
      </c>
      <c r="L17" s="102">
        <f t="shared" si="0"/>
        <v>0</v>
      </c>
      <c r="M17" s="102">
        <f t="shared" si="0"/>
        <v>0</v>
      </c>
      <c r="N17" s="12"/>
    </row>
    <row r="18" spans="1:14" x14ac:dyDescent="0.25">
      <c r="A18" s="5" t="s">
        <v>32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41"/>
      <c r="N18" s="13" t="s">
        <v>42</v>
      </c>
    </row>
    <row r="19" spans="1:14" x14ac:dyDescent="0.25">
      <c r="A19" s="5" t="s">
        <v>43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25">
      <c r="A20" s="5" t="s">
        <v>44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5" t="s">
        <v>45</v>
      </c>
      <c r="B22" s="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</sheetData>
  <conditionalFormatting sqref="B12">
    <cfRule type="cellIs" dxfId="1" priority="1" stopIfTrue="1" operator="lessThanOrEqual">
      <formula>MIN($B$12,$B$22)</formula>
    </cfRule>
  </conditionalFormatting>
  <pageMargins left="0.75" right="0.75" top="1" bottom="1" header="0.5" footer="0.5"/>
  <pageSetup scale="8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showGridLines="0" zoomScale="90" workbookViewId="0">
      <selection activeCell="B8" sqref="B8"/>
    </sheetView>
  </sheetViews>
  <sheetFormatPr defaultRowHeight="13.2" x14ac:dyDescent="0.25"/>
  <cols>
    <col min="1" max="1" width="22.109375" customWidth="1"/>
    <col min="2" max="2" width="10.88671875" customWidth="1"/>
    <col min="14" max="14" width="10" bestFit="1" customWidth="1"/>
  </cols>
  <sheetData>
    <row r="1" spans="1:14" ht="15.6" x14ac:dyDescent="0.3">
      <c r="A1" t="str">
        <f>Forecast!A1</f>
        <v>NAME:</v>
      </c>
      <c r="B1">
        <f>Forecast!B1</f>
        <v>0</v>
      </c>
      <c r="F1" s="100" t="s">
        <v>89</v>
      </c>
    </row>
    <row r="2" spans="1:14" x14ac:dyDescent="0.25">
      <c r="A2" s="11" t="s">
        <v>12</v>
      </c>
      <c r="B2" s="108">
        <f>EOQ!D6</f>
        <v>39.4</v>
      </c>
      <c r="C2" t="s">
        <v>38</v>
      </c>
    </row>
    <row r="3" spans="1:14" x14ac:dyDescent="0.25">
      <c r="A3" s="11" t="s">
        <v>81</v>
      </c>
      <c r="B3" s="75">
        <f>EOQ!D14</f>
        <v>0</v>
      </c>
      <c r="C3" t="s">
        <v>39</v>
      </c>
    </row>
    <row r="5" spans="1:14" x14ac:dyDescent="0.25">
      <c r="A5" t="s">
        <v>40</v>
      </c>
    </row>
    <row r="6" spans="1:14" x14ac:dyDescent="0.25">
      <c r="A6" s="5" t="s">
        <v>41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</row>
    <row r="7" spans="1:14" x14ac:dyDescent="0.25">
      <c r="A7" s="5" t="s">
        <v>31</v>
      </c>
      <c r="B7" s="102">
        <f>MRP!C34</f>
        <v>0</v>
      </c>
      <c r="C7" s="102">
        <f>MRP!D34</f>
        <v>0</v>
      </c>
      <c r="D7" s="102">
        <f>MRP!E34</f>
        <v>0</v>
      </c>
      <c r="E7" s="102">
        <f>MRP!F34</f>
        <v>0</v>
      </c>
      <c r="F7" s="102">
        <f>MRP!G34</f>
        <v>0</v>
      </c>
      <c r="G7" s="102">
        <f>MRP!H34</f>
        <v>0</v>
      </c>
      <c r="H7" s="102">
        <f>MRP!I34</f>
        <v>0</v>
      </c>
      <c r="I7" s="102">
        <f>MRP!J34</f>
        <v>0</v>
      </c>
      <c r="J7" s="102">
        <f>MRP!K34</f>
        <v>0</v>
      </c>
      <c r="K7" s="102">
        <f>MRP!L34</f>
        <v>0</v>
      </c>
      <c r="L7" s="102">
        <f>MRP!M34</f>
        <v>0</v>
      </c>
      <c r="M7" s="102">
        <f>MRP!N34</f>
        <v>0</v>
      </c>
      <c r="N7" s="12"/>
    </row>
    <row r="8" spans="1:14" x14ac:dyDescent="0.25">
      <c r="A8" s="5" t="s">
        <v>32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41"/>
      <c r="N8" s="13" t="s">
        <v>42</v>
      </c>
    </row>
    <row r="9" spans="1:14" x14ac:dyDescent="0.25">
      <c r="A9" s="5" t="s">
        <v>43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5" t="s">
        <v>44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5">
      <c r="A12" s="5" t="s">
        <v>45</v>
      </c>
      <c r="B12" s="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ht="13.8" thickBot="1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ht="13.8" thickBot="1" x14ac:dyDescent="0.3">
      <c r="A15" t="s">
        <v>46</v>
      </c>
      <c r="B15" s="107">
        <f>EOQ!D15</f>
        <v>0</v>
      </c>
      <c r="C15" s="12"/>
      <c r="D15" s="12" t="s">
        <v>47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5">
      <c r="A16" s="5" t="s">
        <v>41</v>
      </c>
      <c r="B16" s="67">
        <v>1</v>
      </c>
      <c r="C16" s="13">
        <v>2</v>
      </c>
      <c r="D16" s="13">
        <v>3</v>
      </c>
      <c r="E16" s="13">
        <v>4</v>
      </c>
      <c r="F16" s="13">
        <v>5</v>
      </c>
      <c r="G16" s="13">
        <v>6</v>
      </c>
      <c r="H16" s="13">
        <v>7</v>
      </c>
      <c r="I16" s="13">
        <v>8</v>
      </c>
      <c r="J16" s="13">
        <v>9</v>
      </c>
      <c r="K16" s="13">
        <v>10</v>
      </c>
      <c r="L16" s="13">
        <v>11</v>
      </c>
      <c r="M16" s="13">
        <v>12</v>
      </c>
      <c r="N16" s="12"/>
    </row>
    <row r="17" spans="1:14" x14ac:dyDescent="0.25">
      <c r="A17" s="5" t="s">
        <v>31</v>
      </c>
      <c r="B17" s="102">
        <f>B7</f>
        <v>0</v>
      </c>
      <c r="C17" s="102">
        <f t="shared" ref="C17:M17" si="0">C7</f>
        <v>0</v>
      </c>
      <c r="D17" s="102">
        <f t="shared" si="0"/>
        <v>0</v>
      </c>
      <c r="E17" s="102">
        <f t="shared" si="0"/>
        <v>0</v>
      </c>
      <c r="F17" s="102">
        <f t="shared" si="0"/>
        <v>0</v>
      </c>
      <c r="G17" s="102">
        <f t="shared" si="0"/>
        <v>0</v>
      </c>
      <c r="H17" s="102">
        <f t="shared" si="0"/>
        <v>0</v>
      </c>
      <c r="I17" s="102">
        <f t="shared" si="0"/>
        <v>0</v>
      </c>
      <c r="J17" s="102">
        <f t="shared" si="0"/>
        <v>0</v>
      </c>
      <c r="K17" s="102">
        <f t="shared" si="0"/>
        <v>0</v>
      </c>
      <c r="L17" s="102">
        <f t="shared" si="0"/>
        <v>0</v>
      </c>
      <c r="M17" s="102">
        <f t="shared" si="0"/>
        <v>0</v>
      </c>
      <c r="N17" s="12"/>
    </row>
    <row r="18" spans="1:14" x14ac:dyDescent="0.25">
      <c r="A18" s="5" t="s">
        <v>32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41"/>
      <c r="N18" s="13" t="s">
        <v>42</v>
      </c>
    </row>
    <row r="19" spans="1:14" x14ac:dyDescent="0.25">
      <c r="A19" s="5" t="s">
        <v>43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 s="5" t="s">
        <v>44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5" t="s">
        <v>45</v>
      </c>
      <c r="B22" s="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</sheetData>
  <conditionalFormatting sqref="B12 B22">
    <cfRule type="cellIs" dxfId="0" priority="1" stopIfTrue="1" operator="lessThanOrEqual">
      <formula>MIN($B$12,$B$22)</formula>
    </cfRule>
  </conditionalFormatting>
  <pageMargins left="0.75" right="0.75" top="1" bottom="1" header="0.5" footer="0.5"/>
  <pageSetup scale="8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Forecast</vt:lpstr>
      <vt:lpstr>MRP</vt:lpstr>
      <vt:lpstr>EOQ</vt:lpstr>
      <vt:lpstr>Lot Size C</vt:lpstr>
      <vt:lpstr>Lot Size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TJT</dc:creator>
  <cp:lastModifiedBy>Aniket Gupta</cp:lastModifiedBy>
  <cp:lastPrinted>2001-12-10T02:38:57Z</cp:lastPrinted>
  <dcterms:created xsi:type="dcterms:W3CDTF">2001-12-09T23:11:13Z</dcterms:created>
  <dcterms:modified xsi:type="dcterms:W3CDTF">2024-02-03T22:29:53Z</dcterms:modified>
</cp:coreProperties>
</file>