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C:\Users\anike\OneDrive\Documents\UCSD\ERSP\Script\spreadsheets\inventory\original\"/>
    </mc:Choice>
  </mc:AlternateContent>
  <xr:revisionPtr revIDLastSave="0" documentId="8_{07A13F3D-F4C3-4EEF-A3F5-E517DF2485DC}" xr6:coauthVersionLast="47" xr6:coauthVersionMax="47" xr10:uidLastSave="{00000000-0000-0000-0000-000000000000}"/>
  <bookViews>
    <workbookView xWindow="3348" yWindow="3348" windowWidth="17280" windowHeight="8880" tabRatio="601" firstSheet="1" activeTab="1"/>
  </bookViews>
  <sheets>
    <sheet name="User agreement" sheetId="14" r:id="rId1"/>
    <sheet name="Instructions" sheetId="11" r:id="rId2"/>
    <sheet name="Electricity Indirect Emissions" sheetId="7" r:id="rId3"/>
    <sheet name="EFs_Electricity_US_State" sheetId="9" r:id="rId4"/>
    <sheet name="EFs_Electricity_Country" sheetId="10" r:id="rId5"/>
    <sheet name="Conversion Factors" sheetId="13" r:id="rId6"/>
  </sheets>
  <externalReferences>
    <externalReference r:id="rId7"/>
  </externalReferences>
  <definedNames>
    <definedName name="get_gasgperkm">[1]Reference!$E$196:$I$259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3" i="7" l="1"/>
  <c r="K24" i="7"/>
  <c r="G19" i="7"/>
  <c r="J19" i="7" s="1"/>
  <c r="K19" i="7" s="1"/>
  <c r="G20" i="7"/>
  <c r="J20" i="7" s="1"/>
  <c r="K20" i="7" s="1"/>
  <c r="G21" i="7"/>
  <c r="J21" i="7" s="1"/>
  <c r="K21" i="7" s="1"/>
  <c r="G22" i="7"/>
  <c r="J22" i="7" s="1"/>
  <c r="K22" i="7" s="1"/>
  <c r="G23" i="7"/>
  <c r="G24" i="7"/>
  <c r="G25" i="7"/>
  <c r="G26" i="7"/>
  <c r="G27" i="7"/>
  <c r="J27" i="7" s="1"/>
  <c r="K27" i="7" s="1"/>
  <c r="G28" i="7"/>
  <c r="J28" i="7" s="1"/>
  <c r="K28" i="7" s="1"/>
  <c r="G29" i="7"/>
  <c r="J29" i="7" s="1"/>
  <c r="K29" i="7" s="1"/>
  <c r="G18" i="7"/>
  <c r="J18" i="7" s="1"/>
  <c r="K18" i="7" s="1"/>
  <c r="K31" i="7" s="1"/>
  <c r="J23" i="7"/>
  <c r="J24" i="7"/>
  <c r="J25" i="7"/>
  <c r="K25" i="7" s="1"/>
  <c r="J26" i="7"/>
  <c r="K26" i="7" s="1"/>
</calcChain>
</file>

<file path=xl/sharedStrings.xml><?xml version="1.0" encoding="utf-8"?>
<sst xmlns="http://schemas.openxmlformats.org/spreadsheetml/2006/main" count="269" uniqueCount="249">
  <si>
    <t>Step 1</t>
  </si>
  <si>
    <t>Step 3</t>
  </si>
  <si>
    <t>A</t>
  </si>
  <si>
    <t>B</t>
  </si>
  <si>
    <t>D</t>
  </si>
  <si>
    <t>E</t>
  </si>
  <si>
    <t>F</t>
  </si>
  <si>
    <r>
      <t>CO</t>
    </r>
    <r>
      <rPr>
        <vertAlign val="subscript"/>
        <sz val="10"/>
        <rFont val="Arial"/>
        <family val="2"/>
      </rPr>
      <t>2</t>
    </r>
    <r>
      <rPr>
        <sz val="10"/>
        <rFont val="Arial"/>
      </rPr>
      <t xml:space="preserve"> emission factor</t>
    </r>
  </si>
  <si>
    <t>Step 2</t>
  </si>
  <si>
    <t>C</t>
  </si>
  <si>
    <t>kWh</t>
  </si>
  <si>
    <t>should be reported in scope 2 as indirect emissions.</t>
  </si>
  <si>
    <r>
      <t>Indirect CO</t>
    </r>
    <r>
      <rPr>
        <vertAlign val="subscript"/>
        <sz val="10"/>
        <rFont val="Arial"/>
        <family val="2"/>
      </rPr>
      <t>2</t>
    </r>
    <r>
      <rPr>
        <sz val="10"/>
        <rFont val="Arial"/>
      </rPr>
      <t xml:space="preserve"> emissions in metric tons</t>
    </r>
  </si>
  <si>
    <t>Total Area of the Building</t>
  </si>
  <si>
    <t>Total Area of the Office Organization</t>
  </si>
  <si>
    <r>
      <t xml:space="preserve"> lbs CO</t>
    </r>
    <r>
      <rPr>
        <vertAlign val="subscript"/>
        <sz val="10"/>
        <rFont val="Arial"/>
        <family val="2"/>
      </rPr>
      <t>2</t>
    </r>
  </si>
  <si>
    <t>G</t>
  </si>
  <si>
    <t>D = A*(C/B)</t>
  </si>
  <si>
    <r>
      <t>Indirect CO</t>
    </r>
    <r>
      <rPr>
        <vertAlign val="subscript"/>
        <sz val="10"/>
        <rFont val="Arial"/>
        <family val="2"/>
      </rPr>
      <t>2</t>
    </r>
    <r>
      <rPr>
        <sz val="10"/>
        <rFont val="Arial"/>
      </rPr>
      <t xml:space="preserve"> emissions in lbs</t>
    </r>
  </si>
  <si>
    <t>Location 1</t>
  </si>
  <si>
    <t>Location 2</t>
  </si>
  <si>
    <t>Location 3</t>
  </si>
  <si>
    <t>Location 4</t>
  </si>
  <si>
    <t>Location 5</t>
  </si>
  <si>
    <t>Location 6</t>
  </si>
  <si>
    <t>Location 7</t>
  </si>
  <si>
    <t>Location 8</t>
  </si>
  <si>
    <t>Location 9</t>
  </si>
  <si>
    <t>Location 10</t>
  </si>
  <si>
    <t>Location 11</t>
  </si>
  <si>
    <t>Location 12</t>
  </si>
  <si>
    <t>Annual Electricity Used in the Building</t>
  </si>
  <si>
    <t>Annual Electricity Used by the Office Organization</t>
  </si>
  <si>
    <t>US Average Electricity Emissions Factors by State</t>
  </si>
  <si>
    <t>State</t>
  </si>
  <si>
    <t>Alabama</t>
  </si>
  <si>
    <t>Montana</t>
  </si>
  <si>
    <t>Alaska</t>
  </si>
  <si>
    <t>Nebraska</t>
  </si>
  <si>
    <t>Arizona</t>
  </si>
  <si>
    <t>Nevada</t>
  </si>
  <si>
    <t>Arkansas</t>
  </si>
  <si>
    <t>New Hampshire</t>
  </si>
  <si>
    <t>California</t>
  </si>
  <si>
    <t>New Jersey</t>
  </si>
  <si>
    <t>Colorado</t>
  </si>
  <si>
    <t>New Mexico</t>
  </si>
  <si>
    <t>Connecticut</t>
  </si>
  <si>
    <t>New York</t>
  </si>
  <si>
    <t>Delaware</t>
  </si>
  <si>
    <t>North Carolina</t>
  </si>
  <si>
    <t>Florida</t>
  </si>
  <si>
    <t>North Dakota</t>
  </si>
  <si>
    <t>Georgia</t>
  </si>
  <si>
    <t>Ohio</t>
  </si>
  <si>
    <t>Hawaii</t>
  </si>
  <si>
    <t>Oklahoma</t>
  </si>
  <si>
    <t>Idaho</t>
  </si>
  <si>
    <t>Oregon</t>
  </si>
  <si>
    <t>Illinois</t>
  </si>
  <si>
    <t>Pennsylvania</t>
  </si>
  <si>
    <t>Indiana</t>
  </si>
  <si>
    <t>Rhode Island</t>
  </si>
  <si>
    <t>Iowa</t>
  </si>
  <si>
    <t>South Carolina</t>
  </si>
  <si>
    <t>Kansas</t>
  </si>
  <si>
    <t>South Dakota</t>
  </si>
  <si>
    <t>Kentucky</t>
  </si>
  <si>
    <t>Tennessee</t>
  </si>
  <si>
    <t>Louisiana</t>
  </si>
  <si>
    <t>Texas</t>
  </si>
  <si>
    <t>Maine</t>
  </si>
  <si>
    <t>Utah</t>
  </si>
  <si>
    <t>Maryland (inc. DC)</t>
  </si>
  <si>
    <t>Vermont</t>
  </si>
  <si>
    <t>Massachusetts</t>
  </si>
  <si>
    <t>Virginia</t>
  </si>
  <si>
    <t>Michigan</t>
  </si>
  <si>
    <t>Washington</t>
  </si>
  <si>
    <t>Minnesota</t>
  </si>
  <si>
    <t>West Virginia</t>
  </si>
  <si>
    <t>Mississippi</t>
  </si>
  <si>
    <t>Wisconsin</t>
  </si>
  <si>
    <t>Missouri</t>
  </si>
  <si>
    <t>Wyoming</t>
  </si>
  <si>
    <t>Source: US Department of Energy, Revised/Updated State-level GHG Emissions Factors for Electricity Generation, April 2002.</t>
  </si>
  <si>
    <t>ftp://ftp.eia.doe.gov/pub/oiaf/1605/cdrom/pdf/e-supdoc.pdf</t>
  </si>
  <si>
    <r>
      <t>lbs CO</t>
    </r>
    <r>
      <rPr>
        <b/>
        <vertAlign val="subscript"/>
        <sz val="11"/>
        <rFont val="Arial"/>
        <family val="2"/>
      </rPr>
      <t>2</t>
    </r>
    <r>
      <rPr>
        <b/>
        <sz val="11"/>
        <rFont val="Arial"/>
        <family val="2"/>
      </rPr>
      <t>/kWh</t>
    </r>
  </si>
  <si>
    <t>Country Level Electricity Emissions Factors</t>
  </si>
  <si>
    <t>Gas</t>
  </si>
  <si>
    <t>Coal</t>
  </si>
  <si>
    <t>Oil</t>
  </si>
  <si>
    <t>Australia</t>
  </si>
  <si>
    <t>Austria</t>
  </si>
  <si>
    <t>Belgium</t>
  </si>
  <si>
    <t>Canada</t>
  </si>
  <si>
    <t>Denmark</t>
  </si>
  <si>
    <t>Finland</t>
  </si>
  <si>
    <t>France</t>
  </si>
  <si>
    <t>Germany</t>
  </si>
  <si>
    <t>Greece</t>
  </si>
  <si>
    <t>Iceland</t>
  </si>
  <si>
    <t>Ireland</t>
  </si>
  <si>
    <t>Italy</t>
  </si>
  <si>
    <t>Japan</t>
  </si>
  <si>
    <t>Luxembourg</t>
  </si>
  <si>
    <t>Netherlands</t>
  </si>
  <si>
    <t>New Zealand</t>
  </si>
  <si>
    <t>Norway</t>
  </si>
  <si>
    <t>Portugal</t>
  </si>
  <si>
    <t>Spain</t>
  </si>
  <si>
    <t>Sweden</t>
  </si>
  <si>
    <t>Switzerland</t>
  </si>
  <si>
    <t>Turkey</t>
  </si>
  <si>
    <t>United Kingdom</t>
  </si>
  <si>
    <t>United States</t>
  </si>
  <si>
    <t>Argentina</t>
  </si>
  <si>
    <t>India</t>
  </si>
  <si>
    <t>Brazil</t>
  </si>
  <si>
    <t>Mexico</t>
  </si>
  <si>
    <t>Chile</t>
  </si>
  <si>
    <t>Pakistan</t>
  </si>
  <si>
    <t>China</t>
  </si>
  <si>
    <t>Peru</t>
  </si>
  <si>
    <t>Columbia</t>
  </si>
  <si>
    <t>Singapore</t>
  </si>
  <si>
    <t>Ecuador</t>
  </si>
  <si>
    <t>Venezuela</t>
  </si>
  <si>
    <r>
      <t>All Fuels:  Electricity emissions in grams CO</t>
    </r>
    <r>
      <rPr>
        <b/>
        <vertAlign val="subscript"/>
        <sz val="11"/>
        <rFont val="Arial"/>
        <family val="2"/>
      </rPr>
      <t>2</t>
    </r>
    <r>
      <rPr>
        <b/>
        <sz val="11"/>
        <rFont val="Arial"/>
        <family val="2"/>
      </rPr>
      <t>/kWh</t>
    </r>
  </si>
  <si>
    <t>Unit</t>
  </si>
  <si>
    <r>
      <t>Step 4: Sum CO</t>
    </r>
    <r>
      <rPr>
        <b/>
        <vertAlign val="subscript"/>
        <sz val="12"/>
        <rFont val="Arial"/>
        <family val="2"/>
      </rPr>
      <t>2</t>
    </r>
    <r>
      <rPr>
        <b/>
        <sz val="12"/>
        <rFont val="Arial"/>
        <family val="2"/>
      </rPr>
      <t xml:space="preserve"> emissions:</t>
    </r>
  </si>
  <si>
    <t>H</t>
  </si>
  <si>
    <t>G = D*E</t>
  </si>
  <si>
    <t>H = G/2205</t>
  </si>
  <si>
    <r>
      <t>metric tons CO</t>
    </r>
    <r>
      <rPr>
        <vertAlign val="subscript"/>
        <sz val="10"/>
        <rFont val="Arial"/>
        <family val="2"/>
      </rPr>
      <t>2</t>
    </r>
  </si>
  <si>
    <r>
      <t>Note:</t>
    </r>
    <r>
      <rPr>
        <b/>
        <sz val="11"/>
        <rFont val="Arial"/>
        <family val="2"/>
      </rPr>
      <t xml:space="preserve"> The emissions associated with use of electricity</t>
    </r>
  </si>
  <si>
    <r>
      <t>Indirect CO</t>
    </r>
    <r>
      <rPr>
        <b/>
        <vertAlign val="subscript"/>
        <sz val="16"/>
        <rFont val="Arial"/>
        <family val="2"/>
      </rPr>
      <t>2</t>
    </r>
    <r>
      <rPr>
        <b/>
        <sz val="16"/>
        <rFont val="Arial"/>
        <family val="2"/>
      </rPr>
      <t xml:space="preserve"> Emissions from Use Of Electricity</t>
    </r>
  </si>
  <si>
    <t>Calculation steps for worksheet 'Electricity Indirect Emissions'</t>
  </si>
  <si>
    <t>Conversion Factors</t>
  </si>
  <si>
    <t>Mass</t>
  </si>
  <si>
    <t>1 pound (lb)</t>
  </si>
  <si>
    <t>453.6 grams (g)</t>
  </si>
  <si>
    <t>0.4536 kilograms (kg)</t>
  </si>
  <si>
    <t>0.0004536 metric tons (tonne)</t>
  </si>
  <si>
    <t>1 kilogram (kg)</t>
  </si>
  <si>
    <t>2.205 pounds (lb)</t>
  </si>
  <si>
    <t>1 short ton (ton)</t>
  </si>
  <si>
    <t>2'000 pounds (lb)</t>
  </si>
  <si>
    <t>907.2 kilograms (kg)</t>
  </si>
  <si>
    <t>1 metric ton</t>
  </si>
  <si>
    <t>2'205 pounds (lb)</t>
  </si>
  <si>
    <t>1'000 kilograms (kg)</t>
  </si>
  <si>
    <t>1.1205 short tons (tons)</t>
  </si>
  <si>
    <t>Volume</t>
  </si>
  <si>
    <t>0.1781 barrel (bbl)</t>
  </si>
  <si>
    <t>28.32 liters (L)</t>
  </si>
  <si>
    <t>0.0238 barrel (bbl)</t>
  </si>
  <si>
    <t>3.785 liters (L)</t>
  </si>
  <si>
    <t>1 barrel (bbl)</t>
  </si>
  <si>
    <t>158.99 liters (L)</t>
  </si>
  <si>
    <t>1 litre (L)</t>
  </si>
  <si>
    <t>6.2897 barrels (bbl)</t>
  </si>
  <si>
    <t>1'000 liters (L)</t>
  </si>
  <si>
    <t>Energy</t>
  </si>
  <si>
    <t>1 kilowatt hour (kWh)</t>
  </si>
  <si>
    <t>3412 Btu (btu)</t>
  </si>
  <si>
    <t>3'600 kilojoules (KJ)</t>
  </si>
  <si>
    <t>1 megajoule (MJ)</t>
  </si>
  <si>
    <t>0.001 gigajoules (GJ)</t>
  </si>
  <si>
    <t>1 gigajoule (GJ)</t>
  </si>
  <si>
    <t>0.9478 million Btu (million btu)</t>
  </si>
  <si>
    <t>277.8 kilowatt hours (kWh)</t>
  </si>
  <si>
    <t>1 Btu (btu)</t>
  </si>
  <si>
    <t>1'055 joules (J)</t>
  </si>
  <si>
    <t>1 million Btu (million btu)</t>
  </si>
  <si>
    <t>1.055 gigajoules (GJ)</t>
  </si>
  <si>
    <t>293 kilowatt hours (kWh)</t>
  </si>
  <si>
    <t>1 therm (therm)</t>
  </si>
  <si>
    <t xml:space="preserve">100'000 btu </t>
  </si>
  <si>
    <t>0.1055 gigajoules (GJ)</t>
  </si>
  <si>
    <t>29.3 kilowatt hours (kWh)</t>
  </si>
  <si>
    <t>Other</t>
  </si>
  <si>
    <t>kilo</t>
  </si>
  <si>
    <t>1'000</t>
  </si>
  <si>
    <t>mega</t>
  </si>
  <si>
    <t>1'000'000</t>
  </si>
  <si>
    <t>giga</t>
  </si>
  <si>
    <t>1'000'000'000</t>
  </si>
  <si>
    <t>tera</t>
  </si>
  <si>
    <t>1'000'000'000'000</t>
  </si>
  <si>
    <t>1 psi</t>
  </si>
  <si>
    <t>14.5037 bar</t>
  </si>
  <si>
    <t>1.0197 bar</t>
  </si>
  <si>
    <t>1 atmosphere (atm)</t>
  </si>
  <si>
    <t>0.9869 bar</t>
  </si>
  <si>
    <t>101.325 kilo pascals</t>
  </si>
  <si>
    <t>14.696 pounds per square inch (psia)</t>
  </si>
  <si>
    <t>1 mile (statue)</t>
  </si>
  <si>
    <t>1.609 kilometers</t>
  </si>
  <si>
    <t>1 metric ton carbon</t>
  </si>
  <si>
    <r>
      <t xml:space="preserve">1 cubic foot (ft </t>
    </r>
    <r>
      <rPr>
        <vertAlign val="superscript"/>
        <sz val="12"/>
        <rFont val="Arial"/>
        <family val="2"/>
      </rPr>
      <t>3</t>
    </r>
    <r>
      <rPr>
        <sz val="12"/>
        <rFont val="Arial"/>
        <family val="2"/>
      </rPr>
      <t>)</t>
    </r>
  </si>
  <si>
    <r>
      <t xml:space="preserve">0.02832 cubic meters (m </t>
    </r>
    <r>
      <rPr>
        <vertAlign val="superscript"/>
        <sz val="12"/>
        <rFont val="Arial"/>
        <family val="2"/>
      </rPr>
      <t>3</t>
    </r>
    <r>
      <rPr>
        <sz val="12"/>
        <rFont val="Arial"/>
        <family val="2"/>
      </rPr>
      <t>)</t>
    </r>
  </si>
  <si>
    <r>
      <t xml:space="preserve">0.003785 cubic meters (m </t>
    </r>
    <r>
      <rPr>
        <vertAlign val="superscript"/>
        <sz val="12"/>
        <rFont val="Arial"/>
        <family val="2"/>
      </rPr>
      <t>3</t>
    </r>
    <r>
      <rPr>
        <sz val="12"/>
        <rFont val="Arial"/>
        <family val="2"/>
      </rPr>
      <t>)</t>
    </r>
  </si>
  <si>
    <r>
      <t xml:space="preserve">0.1589 cubic meters (m </t>
    </r>
    <r>
      <rPr>
        <vertAlign val="superscript"/>
        <sz val="12"/>
        <rFont val="Arial"/>
        <family val="2"/>
      </rPr>
      <t>3</t>
    </r>
    <r>
      <rPr>
        <sz val="12"/>
        <rFont val="Arial"/>
        <family val="2"/>
      </rPr>
      <t>)</t>
    </r>
  </si>
  <si>
    <r>
      <t xml:space="preserve">0.001 cubic meters (m </t>
    </r>
    <r>
      <rPr>
        <vertAlign val="superscript"/>
        <sz val="12"/>
        <rFont val="Arial"/>
        <family val="2"/>
      </rPr>
      <t>3</t>
    </r>
    <r>
      <rPr>
        <sz val="12"/>
        <rFont val="Arial"/>
        <family val="2"/>
      </rPr>
      <t>)</t>
    </r>
  </si>
  <si>
    <r>
      <t xml:space="preserve">1 cubic meter (m </t>
    </r>
    <r>
      <rPr>
        <vertAlign val="superscript"/>
        <sz val="12"/>
        <rFont val="Arial"/>
        <family val="2"/>
      </rPr>
      <t>3</t>
    </r>
    <r>
      <rPr>
        <sz val="12"/>
        <rFont val="Arial"/>
        <family val="2"/>
      </rPr>
      <t>)</t>
    </r>
  </si>
  <si>
    <r>
      <t xml:space="preserve">1 kgf / cm </t>
    </r>
    <r>
      <rPr>
        <vertAlign val="superscript"/>
        <sz val="12"/>
        <rFont val="Arial"/>
        <family val="2"/>
      </rPr>
      <t>3</t>
    </r>
    <r>
      <rPr>
        <sz val="12"/>
        <rFont val="Arial"/>
        <family val="2"/>
      </rPr>
      <t xml:space="preserve"> (tech atm)</t>
    </r>
  </si>
  <si>
    <r>
      <t>1 metric ton CH</t>
    </r>
    <r>
      <rPr>
        <vertAlign val="subscript"/>
        <sz val="12"/>
        <rFont val="Arial"/>
        <family val="2"/>
      </rPr>
      <t>4</t>
    </r>
  </si>
  <si>
    <r>
      <t>21 metric tons CO</t>
    </r>
    <r>
      <rPr>
        <vertAlign val="subscript"/>
        <sz val="12"/>
        <rFont val="Arial"/>
        <family val="2"/>
      </rPr>
      <t>2</t>
    </r>
    <r>
      <rPr>
        <sz val="12"/>
        <rFont val="Arial"/>
        <family val="2"/>
      </rPr>
      <t xml:space="preserve"> equivalent</t>
    </r>
  </si>
  <si>
    <r>
      <t>1metric  ton N</t>
    </r>
    <r>
      <rPr>
        <vertAlign val="subscript"/>
        <sz val="12"/>
        <rFont val="Arial"/>
        <family val="2"/>
      </rPr>
      <t>2</t>
    </r>
    <r>
      <rPr>
        <sz val="12"/>
        <rFont val="Arial"/>
        <family val="2"/>
      </rPr>
      <t>O</t>
    </r>
  </si>
  <si>
    <r>
      <t>310 metric tons CO</t>
    </r>
    <r>
      <rPr>
        <vertAlign val="subscript"/>
        <sz val="12"/>
        <rFont val="Arial"/>
        <family val="2"/>
      </rPr>
      <t>2</t>
    </r>
    <r>
      <rPr>
        <sz val="12"/>
        <rFont val="Arial"/>
        <family val="2"/>
      </rPr>
      <t xml:space="preserve"> equivalent</t>
    </r>
  </si>
  <si>
    <r>
      <t>3.664 metric tons CO</t>
    </r>
    <r>
      <rPr>
        <vertAlign val="subscript"/>
        <sz val="12"/>
        <rFont val="Arial"/>
        <family val="2"/>
      </rPr>
      <t>2</t>
    </r>
  </si>
  <si>
    <r>
      <t>CO</t>
    </r>
    <r>
      <rPr>
        <b/>
        <vertAlign val="subscript"/>
        <sz val="14"/>
        <rFont val="Arial"/>
        <family val="2"/>
      </rPr>
      <t>2</t>
    </r>
    <r>
      <rPr>
        <b/>
        <sz val="14"/>
        <rFont val="Arial"/>
        <family val="2"/>
      </rPr>
      <t xml:space="preserve"> Emissions from Use of Electricity</t>
    </r>
  </si>
  <si>
    <t>Color Key:</t>
  </si>
  <si>
    <t>Standard Label</t>
  </si>
  <si>
    <t>User entry cells</t>
  </si>
  <si>
    <t>Automatic calculation</t>
  </si>
  <si>
    <t>Year:</t>
  </si>
  <si>
    <t>This workbook will enable you to calculate your office's indirect emissions from the use of electricity.  The workbook contains the following worksheets:</t>
  </si>
  <si>
    <r>
      <t>Step 4.</t>
    </r>
    <r>
      <rPr>
        <b/>
        <sz val="7"/>
        <rFont val="Times New Roman"/>
        <family val="1"/>
      </rPr>
      <t>   </t>
    </r>
    <r>
      <rPr>
        <sz val="7"/>
        <rFont val="Times New Roman"/>
        <family val="1"/>
      </rPr>
      <t xml:space="preserve">      </t>
    </r>
    <r>
      <rPr>
        <sz val="10"/>
        <rFont val="Arial"/>
        <family val="2"/>
      </rPr>
      <t>All values obtained in column H are automatically added.   These emissions should be reported as indirect emissions under Scope 2 of the GHG Protocol.</t>
    </r>
  </si>
  <si>
    <r>
      <t>Step 1. </t>
    </r>
    <r>
      <rPr>
        <sz val="10"/>
        <rFont val="Arial"/>
        <family val="2"/>
      </rPr>
      <t xml:space="preserve"> Enter annual electricity used by your office building in Column A. Make sure the units you use are consistent with the emissions factor unit you will enter in Step 2.  Conversion factors are available in the worksheet </t>
    </r>
    <r>
      <rPr>
        <b/>
        <sz val="10"/>
        <rFont val="Arial"/>
        <family val="2"/>
      </rPr>
      <t>'Conversion Factors'</t>
    </r>
    <r>
      <rPr>
        <sz val="10"/>
        <rFont val="Arial"/>
        <family val="2"/>
      </rPr>
      <t>.  If you have more than one office location, enter data separately for each location. If you do not occupy the whole building and your space is not separately metered, enter the following additional information to estimate your electricity use: 
i) In Column B, enter total area of the building
ii) In Column C, enter total area occupied by your organization
Column D automatically calculates the approximate kWh of electricity attributable to your organization using the following formula:
(area of organization’s space ÷ total building area) × total building usage of electricity = approximate kWh used by your organization</t>
    </r>
  </si>
  <si>
    <r>
      <t>Step 3.</t>
    </r>
    <r>
      <rPr>
        <sz val="10"/>
        <rFont val="Arial"/>
        <family val="2"/>
      </rPr>
      <t xml:space="preserve">  CO</t>
    </r>
    <r>
      <rPr>
        <vertAlign val="subscript"/>
        <sz val="10"/>
        <rFont val="Arial"/>
        <family val="2"/>
      </rPr>
      <t>2</t>
    </r>
    <r>
      <rPr>
        <sz val="10"/>
        <rFont val="Arial"/>
        <family val="2"/>
      </rPr>
      <t xml:space="preserve"> emissions in pounds are automatically calculated in Column G.  CO</t>
    </r>
    <r>
      <rPr>
        <vertAlign val="subscript"/>
        <sz val="10"/>
        <rFont val="Arial"/>
        <family val="2"/>
      </rPr>
      <t>2</t>
    </r>
    <r>
      <rPr>
        <sz val="10"/>
        <rFont val="Arial"/>
        <family val="2"/>
      </rPr>
      <t xml:space="preserve"> emissions in metric tons are automatically calculated in Column H.</t>
    </r>
  </si>
  <si>
    <r>
      <t>Note</t>
    </r>
    <r>
      <rPr>
        <sz val="10"/>
        <rFont val="Arial"/>
        <family val="2"/>
      </rPr>
      <t>: Example data is provided in the worksheets to illustrate the application of the calculation methods used in these worksheets.  Remember to remove the examples before you begin your own calculations but be careful not to remove any formulas from the grey shaded cells.  Each worksheet is color coded to help illustrate which cells require input from you.  A key to the color coding is at the top of each worksheet.</t>
    </r>
  </si>
  <si>
    <r>
      <t>To calculate indirect CO</t>
    </r>
    <r>
      <rPr>
        <vertAlign val="subscript"/>
        <sz val="10"/>
        <rFont val="Arial"/>
        <family val="2"/>
      </rPr>
      <t>2</t>
    </r>
    <r>
      <rPr>
        <sz val="10"/>
        <rFont val="Arial"/>
        <family val="2"/>
      </rPr>
      <t xml:space="preserve"> emissions from electricity, you need to determine the quantity of electricity used in your office organization, and the appropriate electricity emissions factor.   Follow the steps below.  Note that columns A, B, C, etc. refer to the columns in the calculation tool, not to Excel columns.</t>
    </r>
  </si>
  <si>
    <r>
      <t xml:space="preserve">- </t>
    </r>
    <r>
      <rPr>
        <i/>
        <sz val="10"/>
        <rFont val="Arial"/>
        <family val="2"/>
      </rPr>
      <t>Electricity Indirect Emissions</t>
    </r>
    <r>
      <rPr>
        <sz val="10"/>
        <rFont val="Arial"/>
      </rPr>
      <t>.  This is the emisisons calculation spreadsheet</t>
    </r>
  </si>
  <si>
    <r>
      <t xml:space="preserve">- </t>
    </r>
    <r>
      <rPr>
        <i/>
        <sz val="10"/>
        <rFont val="Arial"/>
        <family val="2"/>
      </rPr>
      <t>EFs_Electricity_State</t>
    </r>
    <r>
      <rPr>
        <sz val="10"/>
        <rFont val="Arial"/>
      </rPr>
      <t>.  This spreadsheet provides state level emissions factors for use of electricity.</t>
    </r>
  </si>
  <si>
    <r>
      <t xml:space="preserve">- </t>
    </r>
    <r>
      <rPr>
        <i/>
        <sz val="10"/>
        <rFont val="Arial"/>
        <family val="2"/>
      </rPr>
      <t>EFs_Electricity_Country</t>
    </r>
    <r>
      <rPr>
        <sz val="10"/>
        <rFont val="Arial"/>
      </rPr>
      <t>.  This spreadsheet provides select country level emissions factors for electricity.</t>
    </r>
  </si>
  <si>
    <r>
      <t xml:space="preserve">- </t>
    </r>
    <r>
      <rPr>
        <i/>
        <sz val="10"/>
        <rFont val="Arial"/>
        <family val="2"/>
      </rPr>
      <t>Conversion Factors</t>
    </r>
    <r>
      <rPr>
        <sz val="10"/>
        <rFont val="Arial"/>
      </rPr>
      <t>.  This spreadsheet contains a chart for performing unit conversions.</t>
    </r>
  </si>
  <si>
    <r>
      <t>Step 2.</t>
    </r>
    <r>
      <rPr>
        <b/>
        <sz val="7"/>
        <rFont val="Times New Roman"/>
        <family val="1"/>
      </rPr>
      <t>  </t>
    </r>
    <r>
      <rPr>
        <sz val="10"/>
        <rFont val="Arial"/>
        <family val="2"/>
      </rPr>
      <t>Enter the appropriate CO</t>
    </r>
    <r>
      <rPr>
        <vertAlign val="subscript"/>
        <sz val="10"/>
        <rFont val="Arial"/>
        <family val="2"/>
      </rPr>
      <t>2</t>
    </r>
    <r>
      <rPr>
        <sz val="10"/>
        <rFont val="Arial"/>
        <family val="2"/>
      </rPr>
      <t xml:space="preserve"> emissions factor in Column E in pounds of CO</t>
    </r>
    <r>
      <rPr>
        <vertAlign val="subscript"/>
        <sz val="10"/>
        <rFont val="Arial"/>
        <family val="2"/>
      </rPr>
      <t>2</t>
    </r>
    <r>
      <rPr>
        <sz val="10"/>
        <rFont val="Arial"/>
        <family val="2"/>
      </rPr>
      <t xml:space="preserve"> per unit of activity data. Ideally, use an emissions factor that is specific to your electric utility.  You may be able to obtain this directly from your electricity provider.  In the US, emissions factors for power plants around the country can also be found on the US EPA's EGRID database (http://www.epa.gov/airmarkets/egrid).  If you cannot find an emissions factor for your utility, a list of US state level electricity emission factors can be found in the worksheet </t>
    </r>
    <r>
      <rPr>
        <b/>
        <sz val="10"/>
        <rFont val="Arial"/>
        <family val="2"/>
      </rPr>
      <t>'EF_Electricity_US_State’</t>
    </r>
    <r>
      <rPr>
        <sz val="10"/>
        <rFont val="Arial"/>
        <family val="2"/>
      </rPr>
      <t xml:space="preserve">. Select country level emissions factors can be found in the worksheet </t>
    </r>
    <r>
      <rPr>
        <b/>
        <sz val="10"/>
        <rFont val="Arial"/>
        <family val="2"/>
      </rPr>
      <t>'EF_Electricity_Country'</t>
    </r>
    <r>
      <rPr>
        <sz val="10"/>
        <rFont val="Arial"/>
        <family val="2"/>
      </rPr>
      <t>.  These emissions factors are less accurate than using one specific to your utility.  Specify the emissions factor unit in column F, ensuring that it is consistent with the activity data unit you entered in Step 1.</t>
    </r>
  </si>
  <si>
    <t xml:space="preserve">Note: Grey colored cells are protected to prevent formulas being inadvertently deleted.  To unprotect the worksheet, select Protection from the Tools menu followed by Unprotect Sheet.  No password is required. </t>
  </si>
  <si>
    <t>7.4805 US gallons (gal)</t>
  </si>
  <si>
    <t>1 US gallon (gal)</t>
  </si>
  <si>
    <t>42 US gallons (gal)</t>
  </si>
  <si>
    <t>0.2642 US gallons (gal)</t>
  </si>
  <si>
    <t>264.2 US gallons (gal)</t>
  </si>
  <si>
    <r>
      <t>lbs CO</t>
    </r>
    <r>
      <rPr>
        <vertAlign val="subscript"/>
        <sz val="10"/>
        <rFont val="Arial"/>
        <family val="2"/>
      </rPr>
      <t>2</t>
    </r>
    <r>
      <rPr>
        <sz val="10"/>
        <rFont val="Arial"/>
      </rPr>
      <t>/ kWh</t>
    </r>
  </si>
  <si>
    <t xml:space="preserve">From lbs to metric tons, divide by </t>
  </si>
  <si>
    <t>Annex I
Country</t>
  </si>
  <si>
    <t>Non- Annex I
Country</t>
  </si>
  <si>
    <t>-</t>
  </si>
  <si>
    <r>
      <t xml:space="preserve">These worksheets are intended to be used in conjunction with </t>
    </r>
    <r>
      <rPr>
        <i/>
        <sz val="10"/>
        <rFont val="Arial"/>
        <family val="2"/>
      </rPr>
      <t>Working 9 to 5 on Climate Change: An Office Guide</t>
    </r>
    <r>
      <rPr>
        <sz val="10"/>
        <rFont val="Arial"/>
        <family val="2"/>
      </rPr>
      <t xml:space="preserve">.  This publication will help you understand the difference betwen direct and indirect emissions and the concept of "Scope".  Refer to </t>
    </r>
    <r>
      <rPr>
        <i/>
        <sz val="10"/>
        <rFont val="Arial"/>
        <family val="2"/>
      </rPr>
      <t>9 to 5</t>
    </r>
    <r>
      <rPr>
        <sz val="10"/>
        <rFont val="Arial"/>
        <family val="2"/>
      </rPr>
      <t xml:space="preserve"> for detailed guidance on measuring and reporting emissions from an office.</t>
    </r>
  </si>
  <si>
    <r>
      <t>Electricity emissions in grams CO</t>
    </r>
    <r>
      <rPr>
        <b/>
        <vertAlign val="subscript"/>
        <sz val="11"/>
        <rFont val="Arial"/>
        <family val="2"/>
      </rPr>
      <t>2</t>
    </r>
    <r>
      <rPr>
        <b/>
        <sz val="11"/>
        <rFont val="Arial"/>
        <family val="2"/>
      </rPr>
      <t>/kWh (2000)</t>
    </r>
  </si>
  <si>
    <t>Source: International Energy Agency 2002, CO2 Emissions from Fuel Combustion.
http://www.iea.org/stats/files/co2.htm
Note: Data are for year 2000.</t>
  </si>
  <si>
    <r>
      <t xml:space="preserve">User Agreement
</t>
    </r>
    <r>
      <rPr>
        <sz val="12"/>
        <rFont val="Times New Roman"/>
        <family val="1"/>
      </rPr>
      <t>By using the Spreadsheets and associated materials in any manner, the User agrees to the following terms of this agreement:
Copyright: The Spreadsheets and associated guidance were developed by WRI, and are copyrighted. The User acknowledges these copyrights.
Acknowledgement: The User agrees to acknowledge WRI for its role in developing the Spreadsheets whenever the User authors reports or publications based in whole or in part on the use of the Spreadsheets.
Disclaimer: The use of these tools is not a guarantee of an accurate or complete greenhouse gas emissions inventory. To develop a high quality inventory, it is essential to plan an inventory quality system that includes suitable internal and external reviews, and accuracy checks for activity data, emissions factors, and emissions calculations.</t>
    </r>
  </si>
  <si>
    <t>Organization Name</t>
  </si>
  <si>
    <t/>
  </si>
  <si>
    <t>All Fuels *</t>
  </si>
  <si>
    <t>* CO2 emissions from fossil fuels consumed for electricity, combined heat and power and district heating divided by output of electricity and heat generated from fossil fuels, nuclear, hydro (excluding pumped storage), geothermal, solar and biomass. Both public and autoproducers have been included in the calculation of the emissions. Due to data problems, emissions per kWh may vary significantly from one year to the next. In addition, total emissions per kWh will vary depending on the generation mix of a given year.</t>
  </si>
  <si>
    <t>Source: Personal communication, IEA, 2002.                                                                                    Both public and autoproducers have been included
in the calculation of the emissions.  Please note that the values given reflect a 3-year average of 1998, 1999, and 2000. Due to data problems, emissions per kWh may vary significantly from one year to the next. In addition, total emissions per kWh will vary depending on the generation mix of a given year. These emissions factors are not considered to be as accurate as those from Annex 1 countries. Also note that the China figure excludes Hong Kong and Taiwan.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</si>
</sst>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1" formatCode="_(* #,##0_);_(* \(#,##0\);_(* &quot;-&quot;_);_(@_)"/>
    <numFmt numFmtId="44" formatCode="_(&quot;$&quot;* #,##0.00_);_(&quot;$&quot;* \(#,##0.00\);_(&quot;$&quot;* &quot;-&quot;??_);_(@_)"/>
    <numFmt numFmtId="43" formatCode="_(* #,##0.00_);_(* \(#,##0.00\);_(* &quot;-&quot;??_);_(@_)"/>
  </numFmts>
  <fonts count="39" x14ac:knownFonts="1">
    <font>
      <sz val="10"/>
      <name val="Arial"/>
    </font>
    <font>
      <b/>
      <sz val="10"/>
      <name val="Arial"/>
      <family val="2"/>
    </font>
    <font>
      <sz val="10"/>
      <name val="Arial"/>
      <family val="2"/>
    </font>
    <font>
      <b/>
      <sz val="14"/>
      <name val="Arial"/>
      <family val="2"/>
    </font>
    <font>
      <u/>
      <sz val="10"/>
      <color indexed="12"/>
      <name val="Arial"/>
    </font>
    <font>
      <sz val="1"/>
      <name val="Arial"/>
    </font>
    <font>
      <b/>
      <sz val="10"/>
      <name val="Arial"/>
    </font>
    <font>
      <vertAlign val="subscript"/>
      <sz val="10"/>
      <name val="Arial"/>
      <family val="2"/>
    </font>
    <font>
      <sz val="10"/>
      <color indexed="9"/>
      <name val="Arial"/>
      <family val="2"/>
    </font>
    <font>
      <b/>
      <sz val="10"/>
      <color indexed="9"/>
      <name val="Arial"/>
      <family val="2"/>
    </font>
    <font>
      <sz val="12"/>
      <name val="Arial"/>
      <family val="2"/>
    </font>
    <font>
      <b/>
      <sz val="11"/>
      <name val="Arial"/>
      <family val="2"/>
    </font>
    <font>
      <b/>
      <u/>
      <sz val="11"/>
      <name val="Arial"/>
      <family val="2"/>
    </font>
    <font>
      <sz val="9"/>
      <name val="Arial"/>
      <family val="2"/>
    </font>
    <font>
      <b/>
      <vertAlign val="subscript"/>
      <sz val="11"/>
      <name val="Arial"/>
      <family val="2"/>
    </font>
    <font>
      <sz val="11"/>
      <name val="Arial"/>
      <family val="2"/>
    </font>
    <font>
      <sz val="12"/>
      <name val="Arial"/>
    </font>
    <font>
      <b/>
      <sz val="12"/>
      <name val="Arial"/>
    </font>
    <font>
      <b/>
      <sz val="12"/>
      <name val="Arial"/>
      <family val="2"/>
    </font>
    <font>
      <b/>
      <vertAlign val="subscript"/>
      <sz val="12"/>
      <name val="Arial"/>
      <family val="2"/>
    </font>
    <font>
      <b/>
      <sz val="7"/>
      <name val="Times New Roman"/>
      <family val="1"/>
    </font>
    <font>
      <sz val="7"/>
      <name val="Times New Roman"/>
      <family val="1"/>
    </font>
    <font>
      <b/>
      <sz val="16"/>
      <name val="Arial"/>
      <family val="2"/>
    </font>
    <font>
      <b/>
      <vertAlign val="subscript"/>
      <sz val="16"/>
      <name val="Arial"/>
      <family val="2"/>
    </font>
    <font>
      <vertAlign val="superscript"/>
      <sz val="12"/>
      <name val="Arial"/>
      <family val="2"/>
    </font>
    <font>
      <vertAlign val="subscript"/>
      <sz val="12"/>
      <name val="Arial"/>
      <family val="2"/>
    </font>
    <font>
      <b/>
      <vertAlign val="subscript"/>
      <sz val="14"/>
      <name val="Arial"/>
      <family val="2"/>
    </font>
    <font>
      <sz val="14"/>
      <name val="Arial"/>
    </font>
    <font>
      <b/>
      <u/>
      <sz val="14"/>
      <name val="Arial"/>
      <family val="2"/>
    </font>
    <font>
      <i/>
      <sz val="10"/>
      <name val="Arial"/>
      <family val="2"/>
    </font>
    <font>
      <u/>
      <sz val="10"/>
      <name val="Arial"/>
      <family val="2"/>
    </font>
    <font>
      <sz val="10"/>
      <color indexed="10"/>
      <name val="Arial"/>
      <family val="2"/>
    </font>
    <font>
      <sz val="10"/>
      <color indexed="10"/>
      <name val="Arial"/>
    </font>
    <font>
      <sz val="8"/>
      <name val="Helv"/>
    </font>
    <font>
      <b/>
      <sz val="14"/>
      <name val="Helv"/>
    </font>
    <font>
      <b/>
      <sz val="12"/>
      <name val="Helv"/>
    </font>
    <font>
      <sz val="8"/>
      <name val="Arial"/>
    </font>
    <font>
      <sz val="12"/>
      <name val="Times New Roman"/>
      <family val="1"/>
    </font>
    <font>
      <b/>
      <sz val="12"/>
      <name val="Times New Roman"/>
      <family val="1"/>
    </font>
  </fonts>
  <fills count="9">
    <fill>
      <patternFill patternType="none"/>
    </fill>
    <fill>
      <patternFill patternType="gray125"/>
    </fill>
    <fill>
      <patternFill patternType="solid">
        <fgColor indexed="44"/>
        <bgColor indexed="64"/>
      </patternFill>
    </fill>
    <fill>
      <patternFill patternType="solid">
        <fgColor indexed="8"/>
        <bgColor indexed="64"/>
      </patternFill>
    </fill>
    <fill>
      <patternFill patternType="solid">
        <fgColor indexed="42"/>
        <bgColor indexed="64"/>
      </patternFill>
    </fill>
    <fill>
      <patternFill patternType="solid">
        <fgColor indexed="43"/>
        <bgColor indexed="64"/>
      </patternFill>
    </fill>
    <fill>
      <patternFill patternType="solid">
        <fgColor indexed="22"/>
        <bgColor indexed="64"/>
      </patternFill>
    </fill>
    <fill>
      <patternFill patternType="solid">
        <fgColor indexed="40"/>
        <bgColor indexed="64"/>
      </patternFill>
    </fill>
    <fill>
      <patternFill patternType="solid">
        <fgColor indexed="46"/>
        <bgColor indexed="64"/>
      </patternFill>
    </fill>
  </fills>
  <borders count="35">
    <border>
      <left/>
      <right/>
      <top/>
      <bottom/>
      <diagonal/>
    </border>
    <border>
      <left/>
      <right style="thin">
        <color indexed="64"/>
      </right>
      <top/>
      <bottom/>
      <diagonal/>
    </border>
    <border>
      <left/>
      <right style="double">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double">
        <color indexed="64"/>
      </bottom>
      <diagonal/>
    </border>
    <border>
      <left/>
      <right style="double">
        <color indexed="64"/>
      </right>
      <top/>
      <bottom style="double">
        <color indexed="64"/>
      </bottom>
      <diagonal/>
    </border>
    <border>
      <left/>
      <right/>
      <top style="double">
        <color indexed="64"/>
      </top>
      <bottom/>
      <diagonal/>
    </border>
    <border>
      <left style="thin">
        <color indexed="64"/>
      </left>
      <right/>
      <top style="thin">
        <color indexed="64"/>
      </top>
      <bottom style="thin">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style="double">
        <color indexed="64"/>
      </left>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ck">
        <color indexed="64"/>
      </left>
      <right style="medium">
        <color indexed="64"/>
      </right>
      <top style="thick">
        <color indexed="64"/>
      </top>
      <bottom style="thick">
        <color indexed="64"/>
      </bottom>
      <diagonal/>
    </border>
    <border>
      <left/>
      <right style="medium">
        <color indexed="64"/>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medium">
        <color indexed="64"/>
      </right>
      <top/>
      <bottom style="medium">
        <color indexed="64"/>
      </bottom>
      <diagonal/>
    </border>
    <border>
      <left/>
      <right style="medium">
        <color indexed="64"/>
      </right>
      <top/>
      <bottom style="medium">
        <color indexed="64"/>
      </bottom>
      <diagonal/>
    </border>
    <border>
      <left/>
      <right style="thick">
        <color indexed="64"/>
      </right>
      <top/>
      <bottom style="medium">
        <color indexed="64"/>
      </bottom>
      <diagonal/>
    </border>
    <border>
      <left style="thick">
        <color indexed="64"/>
      </left>
      <right style="medium">
        <color indexed="64"/>
      </right>
      <top/>
      <bottom style="thick">
        <color indexed="64"/>
      </bottom>
      <diagonal/>
    </border>
    <border>
      <left/>
      <right style="medium">
        <color indexed="64"/>
      </right>
      <top/>
      <bottom style="thick">
        <color indexed="64"/>
      </bottom>
      <diagonal/>
    </border>
    <border>
      <left/>
      <right style="thick">
        <color indexed="64"/>
      </right>
      <top/>
      <bottom style="thick">
        <color indexed="64"/>
      </bottom>
      <diagonal/>
    </border>
    <border>
      <left/>
      <right style="medium">
        <color indexed="64"/>
      </right>
      <top style="medium">
        <color indexed="64"/>
      </top>
      <bottom style="thick">
        <color indexed="64"/>
      </bottom>
      <diagonal/>
    </border>
    <border>
      <left/>
      <right style="thick">
        <color indexed="64"/>
      </right>
      <top style="medium">
        <color indexed="64"/>
      </top>
      <bottom style="thick">
        <color indexed="64"/>
      </bottom>
      <diagonal/>
    </border>
    <border>
      <left style="thick">
        <color indexed="64"/>
      </left>
      <right style="thick">
        <color indexed="64"/>
      </right>
      <top style="thick">
        <color indexed="64"/>
      </top>
      <bottom style="thick">
        <color indexed="64"/>
      </bottom>
      <diagonal/>
    </border>
    <border>
      <left/>
      <right/>
      <top style="thin">
        <color indexed="64"/>
      </top>
      <bottom style="thin">
        <color indexed="64"/>
      </bottom>
      <diagonal/>
    </border>
    <border>
      <left style="thick">
        <color indexed="64"/>
      </left>
      <right style="medium">
        <color indexed="64"/>
      </right>
      <top style="thick">
        <color indexed="64"/>
      </top>
      <bottom/>
      <diagonal/>
    </border>
    <border>
      <left style="medium">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top style="thick">
        <color indexed="64"/>
      </top>
      <bottom/>
      <diagonal/>
    </border>
  </borders>
  <cellStyleXfs count="10">
    <xf numFmtId="0" fontId="0" fillId="0" borderId="0"/>
    <xf numFmtId="0" fontId="4" fillId="0" borderId="0" applyNumberFormat="0" applyFill="0" applyBorder="0" applyAlignment="0" applyProtection="0">
      <alignment vertical="top"/>
      <protection locked="0"/>
    </xf>
    <xf numFmtId="41" fontId="5"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0" fontId="33" fillId="0" borderId="0">
      <alignment horizontal="right"/>
    </xf>
    <xf numFmtId="0" fontId="33" fillId="0" borderId="0">
      <alignment horizontal="left"/>
    </xf>
    <xf numFmtId="0" fontId="34" fillId="0" borderId="0">
      <alignment horizontal="left" vertical="top"/>
    </xf>
    <xf numFmtId="0" fontId="35" fillId="0" borderId="0">
      <alignment horizontal="left"/>
    </xf>
  </cellStyleXfs>
  <cellXfs count="177">
    <xf numFmtId="0" fontId="0" fillId="0" borderId="0" xfId="0"/>
    <xf numFmtId="0" fontId="0" fillId="0" borderId="0" xfId="0" applyAlignment="1">
      <alignment vertical="top" wrapText="1"/>
    </xf>
    <xf numFmtId="0" fontId="0" fillId="0" borderId="0" xfId="0" applyAlignment="1">
      <alignment vertical="top"/>
    </xf>
    <xf numFmtId="0" fontId="22" fillId="0" borderId="0" xfId="0" applyFont="1"/>
    <xf numFmtId="4" fontId="0" fillId="2" borderId="1" xfId="0" applyNumberFormat="1" applyFont="1" applyFill="1" applyBorder="1" applyProtection="1">
      <protection locked="0"/>
    </xf>
    <xf numFmtId="0" fontId="0" fillId="2" borderId="2" xfId="0" applyFill="1" applyBorder="1" applyProtection="1">
      <protection locked="0"/>
    </xf>
    <xf numFmtId="4" fontId="0" fillId="2" borderId="0" xfId="0" applyNumberFormat="1" applyFill="1" applyBorder="1" applyAlignment="1" applyProtection="1">
      <alignment horizontal="left" vertical="center"/>
      <protection locked="0"/>
    </xf>
    <xf numFmtId="4" fontId="0" fillId="2" borderId="0" xfId="0" applyNumberFormat="1" applyFill="1" applyBorder="1" applyProtection="1">
      <protection locked="0"/>
    </xf>
    <xf numFmtId="2" fontId="0" fillId="2" borderId="3" xfId="0" applyNumberFormat="1" applyFont="1" applyFill="1" applyBorder="1" applyAlignment="1" applyProtection="1">
      <alignment horizontal="center" vertical="center" wrapText="1"/>
      <protection locked="0"/>
    </xf>
    <xf numFmtId="2" fontId="0" fillId="2" borderId="3" xfId="0" applyNumberFormat="1" applyFill="1" applyBorder="1" applyAlignment="1" applyProtection="1">
      <alignment horizontal="center" vertical="center" wrapText="1"/>
      <protection locked="0"/>
    </xf>
    <xf numFmtId="4" fontId="9" fillId="3" borderId="0" xfId="0" applyNumberFormat="1" applyFont="1" applyFill="1" applyBorder="1" applyAlignment="1" applyProtection="1">
      <alignment vertical="center"/>
      <protection locked="0"/>
    </xf>
    <xf numFmtId="2" fontId="8" fillId="3" borderId="3" xfId="0" applyNumberFormat="1" applyFont="1" applyFill="1" applyBorder="1" applyAlignment="1" applyProtection="1">
      <alignment horizontal="center" vertical="center" wrapText="1"/>
      <protection locked="0"/>
    </xf>
    <xf numFmtId="2" fontId="0" fillId="3" borderId="3" xfId="0" applyNumberFormat="1" applyFill="1" applyBorder="1" applyAlignment="1" applyProtection="1">
      <alignment horizontal="center" vertical="center" wrapText="1"/>
      <protection locked="0"/>
    </xf>
    <xf numFmtId="0" fontId="8" fillId="2" borderId="2" xfId="0" applyFont="1" applyFill="1" applyBorder="1" applyProtection="1">
      <protection locked="0"/>
    </xf>
    <xf numFmtId="4" fontId="0" fillId="4" borderId="3" xfId="0" applyNumberFormat="1" applyFill="1" applyBorder="1" applyAlignment="1" applyProtection="1">
      <alignment horizontal="center" vertical="center"/>
      <protection locked="0"/>
    </xf>
    <xf numFmtId="4" fontId="0" fillId="5" borderId="4" xfId="0" applyNumberFormat="1" applyFill="1" applyBorder="1" applyAlignment="1" applyProtection="1">
      <alignment horizontal="center" vertical="center"/>
      <protection locked="0"/>
    </xf>
    <xf numFmtId="4" fontId="0" fillId="5" borderId="3" xfId="0" applyNumberFormat="1" applyFill="1" applyBorder="1" applyAlignment="1" applyProtection="1">
      <alignment horizontal="center" vertical="center" wrapText="1"/>
      <protection locked="0"/>
    </xf>
    <xf numFmtId="0" fontId="0" fillId="2" borderId="0" xfId="0" applyFill="1" applyBorder="1" applyProtection="1">
      <protection locked="0"/>
    </xf>
    <xf numFmtId="0" fontId="10" fillId="2" borderId="0" xfId="0" applyFont="1" applyFill="1" applyBorder="1" applyProtection="1">
      <protection locked="0"/>
    </xf>
    <xf numFmtId="0" fontId="10" fillId="2" borderId="2" xfId="0" applyFont="1" applyFill="1" applyBorder="1" applyProtection="1">
      <protection locked="0"/>
    </xf>
    <xf numFmtId="0" fontId="0" fillId="2" borderId="5" xfId="0" applyFill="1" applyBorder="1" applyProtection="1">
      <protection locked="0"/>
    </xf>
    <xf numFmtId="0" fontId="0" fillId="2" borderId="6" xfId="0" applyFill="1" applyBorder="1" applyProtection="1">
      <protection locked="0"/>
    </xf>
    <xf numFmtId="0" fontId="0" fillId="0" borderId="0" xfId="0" applyFill="1" applyProtection="1">
      <protection locked="0"/>
    </xf>
    <xf numFmtId="0" fontId="0" fillId="0" borderId="0" xfId="0" applyAlignment="1">
      <alignment wrapText="1"/>
    </xf>
    <xf numFmtId="0" fontId="0" fillId="0" borderId="0" xfId="0" quotePrefix="1" applyAlignment="1">
      <alignment horizontal="left" vertical="top" wrapText="1"/>
    </xf>
    <xf numFmtId="0" fontId="2" fillId="0" borderId="0" xfId="0" applyFont="1" applyAlignment="1">
      <alignment vertical="top"/>
    </xf>
    <xf numFmtId="0" fontId="0" fillId="4" borderId="7" xfId="0" applyFill="1" applyBorder="1" applyAlignment="1" applyProtection="1">
      <alignment horizontal="right"/>
      <protection locked="0"/>
    </xf>
    <xf numFmtId="0" fontId="0" fillId="4" borderId="7" xfId="0" applyFill="1" applyBorder="1" applyAlignment="1" applyProtection="1">
      <alignment horizontal="left"/>
      <protection locked="0"/>
    </xf>
    <xf numFmtId="4" fontId="1" fillId="5" borderId="0" xfId="0" applyNumberFormat="1" applyFont="1" applyFill="1" applyBorder="1" applyAlignment="1" applyProtection="1">
      <alignment horizontal="center" vertical="center"/>
      <protection locked="0"/>
    </xf>
    <xf numFmtId="3" fontId="0" fillId="5" borderId="4" xfId="0" applyNumberFormat="1" applyFill="1" applyBorder="1" applyAlignment="1" applyProtection="1">
      <alignment horizontal="center" vertical="center"/>
      <protection locked="0"/>
    </xf>
    <xf numFmtId="3" fontId="0" fillId="5" borderId="4" xfId="0" applyNumberFormat="1" applyFill="1" applyBorder="1" applyAlignment="1" applyProtection="1">
      <alignment horizontal="center" vertical="center" wrapText="1"/>
      <protection locked="0"/>
    </xf>
    <xf numFmtId="3" fontId="0" fillId="6" borderId="4" xfId="0" applyNumberFormat="1" applyFill="1" applyBorder="1" applyAlignment="1" applyProtection="1">
      <alignment horizontal="center" vertical="center" wrapText="1"/>
    </xf>
    <xf numFmtId="3" fontId="0" fillId="6" borderId="3" xfId="0" applyNumberFormat="1" applyFill="1" applyBorder="1" applyAlignment="1" applyProtection="1">
      <alignment horizontal="center" vertical="center" wrapText="1"/>
    </xf>
    <xf numFmtId="3" fontId="2" fillId="6" borderId="3" xfId="0" applyNumberFormat="1" applyFont="1" applyFill="1" applyBorder="1" applyAlignment="1" applyProtection="1">
      <alignment horizontal="center" vertical="center"/>
    </xf>
    <xf numFmtId="0" fontId="0" fillId="2" borderId="0" xfId="0" applyFill="1"/>
    <xf numFmtId="0" fontId="0" fillId="0" borderId="0" xfId="0" applyFill="1" applyBorder="1" applyProtection="1">
      <protection locked="0"/>
    </xf>
    <xf numFmtId="0" fontId="3" fillId="0" borderId="0" xfId="0" applyFont="1" applyFill="1" applyBorder="1" applyProtection="1">
      <protection locked="0"/>
    </xf>
    <xf numFmtId="0" fontId="3" fillId="7" borderId="8" xfId="0" applyFont="1" applyFill="1" applyBorder="1" applyProtection="1">
      <protection locked="0"/>
    </xf>
    <xf numFmtId="0" fontId="3" fillId="7" borderId="4" xfId="0" applyFont="1" applyFill="1" applyBorder="1" applyProtection="1">
      <protection locked="0"/>
    </xf>
    <xf numFmtId="0" fontId="16" fillId="0" borderId="0" xfId="0" applyFont="1" applyFill="1" applyBorder="1" applyProtection="1">
      <protection locked="0"/>
    </xf>
    <xf numFmtId="0" fontId="1" fillId="0" borderId="0" xfId="0" applyFont="1" applyFill="1" applyBorder="1" applyProtection="1">
      <protection locked="0"/>
    </xf>
    <xf numFmtId="0" fontId="27" fillId="4" borderId="0" xfId="0" applyFont="1" applyFill="1" applyBorder="1" applyAlignment="1" applyProtection="1">
      <alignment horizontal="center"/>
      <protection locked="0"/>
    </xf>
    <xf numFmtId="0" fontId="27" fillId="0" borderId="0" xfId="0" applyFont="1" applyFill="1" applyBorder="1" applyProtection="1">
      <protection locked="0"/>
    </xf>
    <xf numFmtId="0" fontId="27" fillId="5" borderId="0" xfId="0" applyFont="1" applyFill="1" applyBorder="1" applyAlignment="1" applyProtection="1">
      <alignment horizontal="center"/>
      <protection locked="0"/>
    </xf>
    <xf numFmtId="0" fontId="27" fillId="6" borderId="0" xfId="0" applyFont="1" applyFill="1" applyBorder="1" applyAlignment="1" applyProtection="1">
      <alignment horizontal="center"/>
      <protection locked="0"/>
    </xf>
    <xf numFmtId="0" fontId="0" fillId="0" borderId="0" xfId="0" applyAlignment="1" applyProtection="1">
      <protection locked="0"/>
    </xf>
    <xf numFmtId="0" fontId="27" fillId="0" borderId="0" xfId="0" applyFont="1" applyFill="1" applyBorder="1" applyAlignment="1" applyProtection="1">
      <alignment horizontal="center"/>
      <protection locked="0"/>
    </xf>
    <xf numFmtId="0" fontId="0" fillId="2" borderId="9" xfId="0" applyFill="1" applyBorder="1" applyProtection="1">
      <protection locked="0"/>
    </xf>
    <xf numFmtId="0" fontId="0" fillId="2" borderId="7" xfId="0" applyFill="1" applyBorder="1" applyProtection="1">
      <protection locked="0"/>
    </xf>
    <xf numFmtId="0" fontId="0" fillId="2" borderId="10" xfId="0" applyFill="1" applyBorder="1" applyProtection="1">
      <protection locked="0"/>
    </xf>
    <xf numFmtId="0" fontId="0" fillId="2" borderId="11" xfId="0" applyFill="1" applyBorder="1" applyProtection="1">
      <protection locked="0"/>
    </xf>
    <xf numFmtId="0" fontId="8" fillId="2" borderId="11" xfId="0" applyFont="1" applyFill="1" applyBorder="1" applyProtection="1">
      <protection locked="0"/>
    </xf>
    <xf numFmtId="0" fontId="8" fillId="0" borderId="0" xfId="0" applyFont="1" applyFill="1" applyProtection="1">
      <protection locked="0"/>
    </xf>
    <xf numFmtId="0" fontId="10" fillId="2" borderId="11" xfId="0" applyFont="1" applyFill="1" applyBorder="1" applyProtection="1">
      <protection locked="0"/>
    </xf>
    <xf numFmtId="0" fontId="10" fillId="0" borderId="0" xfId="0" applyFont="1" applyFill="1" applyProtection="1">
      <protection locked="0"/>
    </xf>
    <xf numFmtId="0" fontId="0" fillId="2" borderId="12" xfId="0" applyFill="1" applyBorder="1" applyProtection="1">
      <protection locked="0"/>
    </xf>
    <xf numFmtId="0" fontId="12" fillId="0" borderId="0" xfId="0" applyFont="1" applyFill="1" applyBorder="1" applyProtection="1">
      <protection locked="0"/>
    </xf>
    <xf numFmtId="0" fontId="11" fillId="0" borderId="0" xfId="0" applyFont="1" applyFill="1" applyBorder="1" applyProtection="1">
      <protection locked="0"/>
    </xf>
    <xf numFmtId="0" fontId="11" fillId="0" borderId="0" xfId="0" applyFont="1" applyFill="1" applyProtection="1">
      <protection locked="0"/>
    </xf>
    <xf numFmtId="0" fontId="1" fillId="0" borderId="0" xfId="0" applyFont="1" applyFill="1" applyProtection="1">
      <protection locked="0"/>
    </xf>
    <xf numFmtId="4" fontId="0" fillId="6" borderId="3" xfId="0" applyNumberFormat="1" applyFill="1" applyBorder="1" applyAlignment="1" applyProtection="1">
      <alignment horizontal="center" vertical="center" wrapText="1"/>
    </xf>
    <xf numFmtId="4" fontId="6" fillId="0" borderId="3" xfId="0" applyNumberFormat="1" applyFont="1" applyFill="1" applyBorder="1" applyAlignment="1" applyProtection="1">
      <alignment horizontal="center" vertical="center"/>
    </xf>
    <xf numFmtId="4" fontId="1" fillId="0" borderId="3" xfId="0" applyNumberFormat="1" applyFont="1" applyFill="1" applyBorder="1" applyAlignment="1" applyProtection="1">
      <alignment horizontal="center" vertical="center"/>
    </xf>
    <xf numFmtId="0" fontId="1" fillId="0" borderId="3" xfId="0" applyFont="1" applyFill="1" applyBorder="1" applyAlignment="1" applyProtection="1">
      <alignment horizontal="center" vertical="center"/>
    </xf>
    <xf numFmtId="0" fontId="1" fillId="0" borderId="8" xfId="0" applyFont="1" applyFill="1" applyBorder="1" applyAlignment="1" applyProtection="1">
      <alignment horizontal="center" vertical="center"/>
    </xf>
    <xf numFmtId="4" fontId="6" fillId="0" borderId="8" xfId="0" applyNumberFormat="1" applyFont="1" applyFill="1" applyBorder="1" applyAlignment="1" applyProtection="1">
      <alignment horizontal="center" vertical="center"/>
    </xf>
    <xf numFmtId="4" fontId="0" fillId="0" borderId="13" xfId="0" applyNumberFormat="1" applyFill="1" applyBorder="1" applyAlignment="1" applyProtection="1">
      <alignment horizontal="center" vertical="center" wrapText="1"/>
    </xf>
    <xf numFmtId="0" fontId="2" fillId="0" borderId="3" xfId="0" applyFont="1" applyBorder="1" applyAlignment="1" applyProtection="1">
      <alignment horizontal="center" vertical="center" wrapText="1"/>
    </xf>
    <xf numFmtId="0" fontId="2" fillId="0" borderId="13" xfId="0" applyFont="1" applyBorder="1" applyAlignment="1" applyProtection="1">
      <alignment horizontal="center" vertical="center" wrapText="1"/>
    </xf>
    <xf numFmtId="4" fontId="0" fillId="0" borderId="3" xfId="0" applyNumberFormat="1" applyFill="1" applyBorder="1" applyAlignment="1" applyProtection="1">
      <alignment horizontal="center" vertical="center" wrapText="1"/>
    </xf>
    <xf numFmtId="4" fontId="0" fillId="0" borderId="3" xfId="0" applyNumberFormat="1" applyFont="1" applyFill="1" applyBorder="1" applyAlignment="1" applyProtection="1">
      <alignment horizontal="center" vertical="center" wrapText="1"/>
    </xf>
    <xf numFmtId="4" fontId="31" fillId="0" borderId="3" xfId="0" applyNumberFormat="1" applyFont="1" applyFill="1" applyBorder="1" applyAlignment="1" applyProtection="1">
      <alignment horizontal="center" vertical="center"/>
    </xf>
    <xf numFmtId="0" fontId="32" fillId="0" borderId="3" xfId="0" applyFont="1" applyFill="1" applyBorder="1" applyAlignment="1" applyProtection="1">
      <alignment horizontal="center" vertical="center"/>
    </xf>
    <xf numFmtId="0" fontId="0" fillId="0" borderId="3" xfId="0" applyFill="1" applyBorder="1" applyAlignment="1" applyProtection="1">
      <alignment horizontal="center" vertical="center"/>
    </xf>
    <xf numFmtId="4" fontId="13" fillId="0" borderId="3" xfId="0" applyNumberFormat="1" applyFont="1" applyFill="1" applyBorder="1" applyAlignment="1" applyProtection="1">
      <alignment horizontal="center" vertical="center" wrapText="1"/>
    </xf>
    <xf numFmtId="4" fontId="0" fillId="0" borderId="3" xfId="0" applyNumberFormat="1" applyFill="1" applyBorder="1" applyAlignment="1" applyProtection="1">
      <alignment horizontal="center" vertical="center"/>
    </xf>
    <xf numFmtId="0" fontId="0" fillId="0" borderId="14" xfId="0" applyFill="1" applyBorder="1" applyAlignment="1" applyProtection="1">
      <alignment horizontal="center" vertical="center"/>
    </xf>
    <xf numFmtId="4" fontId="0" fillId="0" borderId="14" xfId="0" applyNumberFormat="1" applyFill="1" applyBorder="1" applyAlignment="1" applyProtection="1">
      <alignment horizontal="center" vertical="center"/>
    </xf>
    <xf numFmtId="0" fontId="0" fillId="8" borderId="0" xfId="0" applyFill="1" applyProtection="1"/>
    <xf numFmtId="0" fontId="0" fillId="0" borderId="0" xfId="0" applyProtection="1">
      <protection locked="0"/>
    </xf>
    <xf numFmtId="0" fontId="28" fillId="0" borderId="0" xfId="0" applyFont="1" applyProtection="1"/>
    <xf numFmtId="0" fontId="0" fillId="0" borderId="0" xfId="0" applyProtection="1"/>
    <xf numFmtId="0" fontId="11" fillId="0" borderId="15" xfId="0" applyFont="1" applyBorder="1" applyAlignment="1" applyProtection="1">
      <alignment vertical="top" wrapText="1"/>
    </xf>
    <xf numFmtId="0" fontId="11" fillId="0" borderId="16" xfId="0" applyFont="1" applyBorder="1" applyAlignment="1" applyProtection="1">
      <alignment horizontal="center" vertical="top" wrapText="1"/>
    </xf>
    <xf numFmtId="0" fontId="11" fillId="0" borderId="16" xfId="0" applyFont="1" applyBorder="1" applyAlignment="1" applyProtection="1">
      <alignment vertical="top" wrapText="1"/>
    </xf>
    <xf numFmtId="0" fontId="11" fillId="0" borderId="17" xfId="0" applyFont="1" applyBorder="1" applyAlignment="1" applyProtection="1">
      <alignment horizontal="center" vertical="top" wrapText="1"/>
    </xf>
    <xf numFmtId="0" fontId="15" fillId="0" borderId="18" xfId="0" applyFont="1" applyBorder="1" applyAlignment="1" applyProtection="1">
      <alignment vertical="top" wrapText="1"/>
    </xf>
    <xf numFmtId="0" fontId="15" fillId="0" borderId="19" xfId="0" applyFont="1" applyBorder="1" applyAlignment="1" applyProtection="1">
      <alignment horizontal="center" vertical="top" wrapText="1"/>
    </xf>
    <xf numFmtId="0" fontId="15" fillId="0" borderId="19" xfId="0" applyFont="1" applyBorder="1" applyAlignment="1" applyProtection="1">
      <alignment vertical="top" wrapText="1"/>
    </xf>
    <xf numFmtId="0" fontId="15" fillId="0" borderId="20" xfId="0" applyFont="1" applyBorder="1" applyAlignment="1" applyProtection="1">
      <alignment horizontal="center" vertical="top" wrapText="1"/>
    </xf>
    <xf numFmtId="0" fontId="15" fillId="0" borderId="21" xfId="0" applyFont="1" applyBorder="1" applyAlignment="1" applyProtection="1">
      <alignment vertical="top" wrapText="1"/>
    </xf>
    <xf numFmtId="0" fontId="15" fillId="0" borderId="22" xfId="0" applyFont="1" applyBorder="1" applyAlignment="1" applyProtection="1">
      <alignment horizontal="center" vertical="top" wrapText="1"/>
    </xf>
    <xf numFmtId="0" fontId="15" fillId="0" borderId="22" xfId="0" applyFont="1" applyBorder="1" applyAlignment="1" applyProtection="1">
      <alignment vertical="top" wrapText="1"/>
    </xf>
    <xf numFmtId="0" fontId="15" fillId="0" borderId="23" xfId="0" applyFont="1" applyBorder="1" applyAlignment="1" applyProtection="1">
      <alignment horizontal="center" vertical="top" wrapText="1"/>
    </xf>
    <xf numFmtId="0" fontId="4" fillId="0" borderId="0" xfId="1" applyAlignment="1" applyProtection="1"/>
    <xf numFmtId="0" fontId="18" fillId="0" borderId="0" xfId="0" applyFont="1" applyFill="1" applyProtection="1">
      <protection locked="0"/>
    </xf>
    <xf numFmtId="49" fontId="18" fillId="0" borderId="0" xfId="0" applyNumberFormat="1" applyFont="1" applyFill="1" applyProtection="1">
      <protection locked="0"/>
    </xf>
    <xf numFmtId="0" fontId="10" fillId="0" borderId="0" xfId="0" applyFont="1" applyFill="1" applyAlignment="1" applyProtection="1">
      <alignment horizontal="center" vertical="center"/>
      <protection locked="0"/>
    </xf>
    <xf numFmtId="0" fontId="10" fillId="0" borderId="0" xfId="0" applyFont="1" applyFill="1" applyAlignment="1" applyProtection="1">
      <alignment horizontal="left" vertical="center"/>
      <protection locked="0"/>
    </xf>
    <xf numFmtId="49" fontId="0" fillId="0" borderId="0" xfId="0" applyNumberFormat="1" applyFill="1" applyProtection="1">
      <protection locked="0"/>
    </xf>
    <xf numFmtId="0" fontId="0" fillId="2" borderId="9" xfId="0" applyFill="1" applyBorder="1" applyProtection="1"/>
    <xf numFmtId="0" fontId="0" fillId="2" borderId="7" xfId="0" applyFill="1" applyBorder="1" applyProtection="1"/>
    <xf numFmtId="49" fontId="0" fillId="2" borderId="7" xfId="0" applyNumberFormat="1" applyFill="1" applyBorder="1" applyProtection="1"/>
    <xf numFmtId="0" fontId="0" fillId="2" borderId="10" xfId="0" applyFill="1" applyBorder="1" applyProtection="1"/>
    <xf numFmtId="0" fontId="10" fillId="2" borderId="11" xfId="0" applyFont="1" applyFill="1" applyBorder="1" applyAlignment="1" applyProtection="1">
      <alignment horizontal="center" vertical="center"/>
    </xf>
    <xf numFmtId="4" fontId="18" fillId="0" borderId="0" xfId="0" applyNumberFormat="1" applyFont="1" applyFill="1" applyBorder="1" applyAlignment="1" applyProtection="1">
      <alignment horizontal="left" vertical="center"/>
    </xf>
    <xf numFmtId="49" fontId="18" fillId="0" borderId="0" xfId="0" applyNumberFormat="1" applyFont="1" applyFill="1" applyBorder="1" applyAlignment="1" applyProtection="1">
      <alignment horizontal="left" vertical="center"/>
    </xf>
    <xf numFmtId="0" fontId="10" fillId="2" borderId="2" xfId="0" applyFont="1" applyFill="1" applyBorder="1" applyAlignment="1" applyProtection="1">
      <alignment horizontal="center" vertical="center"/>
    </xf>
    <xf numFmtId="4" fontId="10" fillId="0" borderId="0" xfId="0" applyNumberFormat="1" applyFont="1" applyFill="1" applyBorder="1" applyAlignment="1" applyProtection="1">
      <alignment horizontal="left" vertical="center"/>
    </xf>
    <xf numFmtId="49" fontId="10" fillId="0" borderId="0" xfId="0" applyNumberFormat="1" applyFont="1" applyFill="1" applyBorder="1" applyAlignment="1" applyProtection="1">
      <alignment horizontal="left" vertical="center"/>
    </xf>
    <xf numFmtId="0" fontId="10" fillId="0" borderId="0" xfId="0" applyFont="1" applyFill="1" applyAlignment="1" applyProtection="1">
      <alignment horizontal="left" vertical="center"/>
    </xf>
    <xf numFmtId="4" fontId="10" fillId="2" borderId="0" xfId="0" applyNumberFormat="1" applyFont="1" applyFill="1" applyBorder="1" applyAlignment="1" applyProtection="1">
      <alignment horizontal="center" vertical="center"/>
    </xf>
    <xf numFmtId="49" fontId="10" fillId="2" borderId="0" xfId="0" applyNumberFormat="1" applyFont="1" applyFill="1" applyBorder="1" applyAlignment="1" applyProtection="1">
      <alignment horizontal="center" vertical="center"/>
    </xf>
    <xf numFmtId="49" fontId="2" fillId="2" borderId="0" xfId="0" applyNumberFormat="1" applyFont="1" applyFill="1" applyBorder="1" applyAlignment="1" applyProtection="1">
      <alignment horizontal="left" vertical="center"/>
    </xf>
    <xf numFmtId="4" fontId="2" fillId="2" borderId="0" xfId="0" applyNumberFormat="1" applyFont="1" applyFill="1" applyBorder="1" applyAlignment="1" applyProtection="1">
      <alignment horizontal="right" vertical="center"/>
    </xf>
    <xf numFmtId="0" fontId="2" fillId="2" borderId="0" xfId="0" applyFont="1" applyFill="1" applyAlignment="1" applyProtection="1">
      <alignment horizontal="left" vertical="center"/>
    </xf>
    <xf numFmtId="0" fontId="0" fillId="2" borderId="12" xfId="0" applyFill="1" applyBorder="1" applyProtection="1"/>
    <xf numFmtId="0" fontId="0" fillId="2" borderId="5" xfId="0" applyFill="1" applyBorder="1" applyProtection="1"/>
    <xf numFmtId="49" fontId="0" fillId="2" borderId="5" xfId="0" applyNumberFormat="1" applyFill="1" applyBorder="1" applyProtection="1"/>
    <xf numFmtId="0" fontId="0" fillId="2" borderId="6" xfId="0" applyFill="1" applyBorder="1" applyProtection="1"/>
    <xf numFmtId="0" fontId="15" fillId="0" borderId="0" xfId="0" applyFont="1" applyAlignment="1" applyProtection="1">
      <protection locked="0"/>
    </xf>
    <xf numFmtId="0" fontId="0" fillId="0" borderId="0" xfId="0" applyAlignment="1" applyProtection="1">
      <alignment vertical="top"/>
      <protection locked="0"/>
    </xf>
    <xf numFmtId="0" fontId="15" fillId="0" borderId="0" xfId="0" applyFont="1" applyProtection="1"/>
    <xf numFmtId="0" fontId="11" fillId="0" borderId="22" xfId="0" applyFont="1" applyBorder="1" applyAlignment="1" applyProtection="1">
      <alignment horizontal="center" vertical="top" wrapText="1"/>
    </xf>
    <xf numFmtId="0" fontId="11" fillId="0" borderId="24" xfId="0" applyFont="1" applyBorder="1" applyAlignment="1" applyProtection="1">
      <alignment horizontal="center" vertical="top" wrapText="1"/>
    </xf>
    <xf numFmtId="0" fontId="11" fillId="0" borderId="25" xfId="0" applyFont="1" applyBorder="1" applyAlignment="1" applyProtection="1">
      <alignment horizontal="center" vertical="top" wrapText="1"/>
    </xf>
    <xf numFmtId="0" fontId="15" fillId="0" borderId="19" xfId="0" applyFont="1" applyFill="1" applyBorder="1" applyAlignment="1" applyProtection="1">
      <alignment horizontal="center" vertical="top" wrapText="1"/>
    </xf>
    <xf numFmtId="0" fontId="11" fillId="0" borderId="26" xfId="0" applyFont="1" applyBorder="1" applyAlignment="1" applyProtection="1">
      <alignment vertical="top" wrapText="1"/>
    </xf>
    <xf numFmtId="0" fontId="15" fillId="0" borderId="19" xfId="0" applyFont="1" applyFill="1" applyBorder="1" applyAlignment="1" applyProtection="1">
      <alignment vertical="top" wrapText="1"/>
    </xf>
    <xf numFmtId="0" fontId="3" fillId="0" borderId="0" xfId="0" applyFont="1" applyFill="1" applyProtection="1"/>
    <xf numFmtId="0" fontId="18" fillId="0" borderId="0" xfId="0" applyFont="1" applyFill="1" applyProtection="1"/>
    <xf numFmtId="49" fontId="18" fillId="0" borderId="0" xfId="0" applyNumberFormat="1" applyFont="1" applyFill="1" applyProtection="1"/>
    <xf numFmtId="0" fontId="0" fillId="0" borderId="0" xfId="0" applyFill="1" applyBorder="1" applyProtection="1"/>
    <xf numFmtId="0" fontId="1" fillId="0" borderId="0" xfId="0" applyFont="1" applyFill="1" applyBorder="1" applyProtection="1"/>
    <xf numFmtId="49" fontId="0" fillId="0" borderId="0" xfId="0" applyNumberFormat="1" applyFill="1" applyBorder="1" applyProtection="1"/>
    <xf numFmtId="0" fontId="10" fillId="0" borderId="0" xfId="0" applyFont="1" applyFill="1" applyAlignment="1" applyProtection="1">
      <alignment horizontal="center" vertical="center"/>
    </xf>
    <xf numFmtId="0" fontId="0" fillId="0" borderId="0" xfId="0" applyFill="1" applyProtection="1"/>
    <xf numFmtId="0" fontId="0" fillId="0" borderId="0" xfId="0" quotePrefix="1" applyProtection="1">
      <protection locked="0"/>
    </xf>
    <xf numFmtId="0" fontId="0" fillId="0" borderId="0" xfId="0" applyAlignment="1" applyProtection="1">
      <alignment vertical="center"/>
      <protection locked="0"/>
    </xf>
    <xf numFmtId="0" fontId="0" fillId="0" borderId="0" xfId="0" applyAlignment="1">
      <alignment vertical="center"/>
    </xf>
    <xf numFmtId="0" fontId="1" fillId="0" borderId="0" xfId="0" applyFont="1" applyAlignment="1" applyProtection="1">
      <alignment vertical="top"/>
      <protection locked="0"/>
    </xf>
    <xf numFmtId="0" fontId="1" fillId="0" borderId="0" xfId="0" applyFont="1" applyAlignment="1">
      <alignment vertical="top"/>
    </xf>
    <xf numFmtId="0" fontId="38" fillId="0" borderId="0" xfId="0" applyFont="1" applyAlignment="1">
      <alignment horizontal="left" vertical="top" wrapText="1"/>
    </xf>
    <xf numFmtId="0" fontId="0" fillId="0" borderId="0" xfId="0" applyAlignment="1">
      <alignment horizontal="left" vertical="top" wrapText="1"/>
    </xf>
    <xf numFmtId="0" fontId="1" fillId="0" borderId="0" xfId="0" applyFont="1" applyAlignment="1">
      <alignment vertical="top" wrapText="1"/>
    </xf>
    <xf numFmtId="0" fontId="0" fillId="0" borderId="0" xfId="0" applyAlignment="1">
      <alignment vertical="top" wrapText="1"/>
    </xf>
    <xf numFmtId="0" fontId="0" fillId="0" borderId="0" xfId="0" applyAlignment="1">
      <alignment wrapText="1"/>
    </xf>
    <xf numFmtId="0" fontId="2" fillId="0" borderId="0" xfId="0" applyFont="1" applyAlignment="1">
      <alignment vertical="top" wrapText="1"/>
    </xf>
    <xf numFmtId="0" fontId="2" fillId="0" borderId="0" xfId="0" applyFont="1" applyAlignment="1">
      <alignment wrapText="1"/>
    </xf>
    <xf numFmtId="0" fontId="30" fillId="0" borderId="0" xfId="0" applyFont="1" applyAlignment="1" applyProtection="1">
      <alignment vertical="top" wrapText="1"/>
      <protection locked="0"/>
    </xf>
    <xf numFmtId="0" fontId="0" fillId="0" borderId="0" xfId="0" quotePrefix="1" applyAlignment="1">
      <alignment vertical="top" wrapText="1"/>
    </xf>
    <xf numFmtId="0" fontId="0" fillId="0" borderId="0" xfId="0" quotePrefix="1" applyAlignment="1">
      <alignment wrapText="1"/>
    </xf>
    <xf numFmtId="0" fontId="2" fillId="0" borderId="0" xfId="0" applyFont="1" applyAlignment="1" applyProtection="1">
      <alignment vertical="top" wrapText="1"/>
      <protection locked="0"/>
    </xf>
    <xf numFmtId="0" fontId="0" fillId="0" borderId="0" xfId="0" applyAlignment="1" applyProtection="1">
      <alignment wrapText="1"/>
      <protection locked="0"/>
    </xf>
    <xf numFmtId="4" fontId="17" fillId="0" borderId="8" xfId="0" applyNumberFormat="1" applyFont="1" applyFill="1" applyBorder="1" applyAlignment="1" applyProtection="1">
      <alignment horizontal="center" vertical="center" wrapText="1"/>
    </xf>
    <xf numFmtId="4" fontId="17" fillId="0" borderId="4" xfId="0" applyNumberFormat="1" applyFont="1" applyFill="1" applyBorder="1" applyAlignment="1" applyProtection="1">
      <alignment horizontal="center" vertical="center" wrapText="1"/>
    </xf>
    <xf numFmtId="0" fontId="16" fillId="0" borderId="27" xfId="0" applyFont="1" applyBorder="1" applyAlignment="1" applyProtection="1">
      <alignment horizontal="center" vertical="center" wrapText="1"/>
    </xf>
    <xf numFmtId="0" fontId="16" fillId="0" borderId="4" xfId="0" applyFont="1" applyBorder="1" applyAlignment="1" applyProtection="1">
      <alignment horizontal="center" vertical="center" wrapText="1"/>
    </xf>
    <xf numFmtId="0" fontId="18" fillId="0" borderId="8" xfId="0" applyFont="1" applyFill="1" applyBorder="1" applyAlignment="1" applyProtection="1">
      <alignment horizontal="center" vertical="center" wrapText="1"/>
      <protection locked="0"/>
    </xf>
    <xf numFmtId="0" fontId="18" fillId="0" borderId="27" xfId="0" applyFont="1" applyFill="1" applyBorder="1" applyAlignment="1" applyProtection="1">
      <alignment horizontal="center" vertical="center" wrapText="1"/>
      <protection locked="0"/>
    </xf>
    <xf numFmtId="0" fontId="18" fillId="0" borderId="27" xfId="0" applyFont="1" applyBorder="1" applyAlignment="1" applyProtection="1">
      <alignment horizontal="center" vertical="center" wrapText="1"/>
      <protection locked="0"/>
    </xf>
    <xf numFmtId="0" fontId="18" fillId="0" borderId="4" xfId="0" applyFont="1" applyBorder="1" applyAlignment="1" applyProtection="1">
      <alignment horizontal="center" vertical="center" wrapText="1"/>
      <protection locked="0"/>
    </xf>
    <xf numFmtId="0" fontId="0" fillId="0" borderId="0" xfId="0" applyAlignment="1" applyProtection="1">
      <alignment wrapText="1"/>
    </xf>
    <xf numFmtId="0" fontId="2" fillId="0" borderId="0" xfId="0" applyFont="1" applyFill="1" applyAlignment="1" applyProtection="1">
      <alignment vertical="center" wrapText="1"/>
    </xf>
    <xf numFmtId="0" fontId="13" fillId="0" borderId="0" xfId="0" applyFont="1" applyFill="1" applyBorder="1" applyAlignment="1" applyProtection="1">
      <alignment vertical="top" wrapText="1"/>
    </xf>
    <xf numFmtId="0" fontId="11" fillId="0" borderId="28" xfId="0" applyFont="1" applyBorder="1" applyAlignment="1" applyProtection="1">
      <alignment wrapText="1"/>
    </xf>
    <xf numFmtId="0" fontId="11" fillId="0" borderId="21" xfId="0" applyFont="1" applyBorder="1" applyAlignment="1" applyProtection="1">
      <alignment wrapText="1"/>
    </xf>
    <xf numFmtId="0" fontId="11" fillId="0" borderId="29" xfId="0" applyFont="1" applyBorder="1" applyAlignment="1" applyProtection="1">
      <alignment horizontal="center" vertical="top" wrapText="1"/>
    </xf>
    <xf numFmtId="0" fontId="11" fillId="0" borderId="30" xfId="0" applyFont="1" applyBorder="1" applyAlignment="1" applyProtection="1">
      <alignment horizontal="center" vertical="top" wrapText="1"/>
    </xf>
    <xf numFmtId="0" fontId="11" fillId="0" borderId="31" xfId="0" applyFont="1" applyBorder="1" applyAlignment="1" applyProtection="1">
      <alignment horizontal="center" vertical="top" wrapText="1"/>
    </xf>
    <xf numFmtId="0" fontId="11" fillId="0" borderId="32" xfId="0" applyFont="1" applyBorder="1" applyAlignment="1" applyProtection="1">
      <alignment vertical="top" wrapText="1"/>
    </xf>
    <xf numFmtId="0" fontId="11" fillId="0" borderId="33" xfId="0" applyFont="1" applyBorder="1" applyAlignment="1" applyProtection="1">
      <alignment vertical="top" wrapText="1"/>
    </xf>
    <xf numFmtId="0" fontId="11" fillId="0" borderId="17" xfId="0" applyFont="1" applyBorder="1" applyAlignment="1" applyProtection="1">
      <alignment vertical="top" wrapText="1"/>
    </xf>
    <xf numFmtId="0" fontId="13" fillId="0" borderId="34" xfId="0" applyFont="1" applyFill="1" applyBorder="1" applyAlignment="1" applyProtection="1">
      <alignment vertical="top" wrapText="1"/>
    </xf>
    <xf numFmtId="0" fontId="0" fillId="0" borderId="34" xfId="0" applyFill="1" applyBorder="1" applyAlignment="1" applyProtection="1">
      <alignment vertical="top" wrapText="1"/>
    </xf>
    <xf numFmtId="0" fontId="10" fillId="0" borderId="11" xfId="0" applyFont="1" applyFill="1" applyBorder="1" applyAlignment="1" applyProtection="1">
      <alignment horizontal="left" vertical="top" wrapText="1"/>
      <protection locked="0"/>
    </xf>
    <xf numFmtId="0" fontId="0" fillId="0" borderId="11" xfId="0" applyFill="1" applyBorder="1" applyAlignment="1" applyProtection="1">
      <alignment horizontal="left" vertical="top" wrapText="1"/>
      <protection locked="0"/>
    </xf>
  </cellXfs>
  <cellStyles count="10">
    <cellStyle name="Hyperlink" xfId="1" builtinId="8"/>
    <cellStyle name="Milliers [0]_Annex_comb_guideline_version4-2" xfId="2"/>
    <cellStyle name="Milliers_Annex_comb_guideline_version4-2" xfId="3"/>
    <cellStyle name="Monétaire [0]_Annex comb guideline 4-7" xfId="4"/>
    <cellStyle name="Monétaire_Annex_comb_guideline_version4-2" xfId="5"/>
    <cellStyle name="Normal" xfId="0" builtinId="0"/>
    <cellStyle name="Source Hed" xfId="6"/>
    <cellStyle name="Source Text" xfId="7"/>
    <cellStyle name="Title-1" xfId="8"/>
    <cellStyle name="Title-2"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COMMON\CLIMATE\GHG_m&amp;r\Evaluation_Road%20Test%20Draft\Revised%20Tools\Final%20Versions\Mobile\Final\Final(after%20KPMG-MichaelG%20Review)\NextFinal\MOBILE_FinalWorksheet(10.2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me"/>
      <sheetName val="Introduction"/>
      <sheetName val="Emissions based on fuel use"/>
      <sheetName val="Emissions based on distance"/>
      <sheetName val="Reference"/>
      <sheetName val="FAQ"/>
      <sheetName val="Macros"/>
    </sheetNames>
    <sheetDataSet>
      <sheetData sheetId="0"/>
      <sheetData sheetId="1"/>
      <sheetData sheetId="2"/>
      <sheetData sheetId="3"/>
      <sheetData sheetId="4">
        <row r="196">
          <cell r="E196">
            <v>4</v>
          </cell>
          <cell r="F196">
            <v>2.2541567500000004</v>
          </cell>
          <cell r="G196">
            <v>2254.1567500000006</v>
          </cell>
          <cell r="H196">
            <v>1.6093</v>
          </cell>
          <cell r="I196">
            <v>1400.7063630149758</v>
          </cell>
        </row>
        <row r="197">
          <cell r="E197">
            <v>5</v>
          </cell>
          <cell r="F197">
            <v>1.8033254000000003</v>
          </cell>
          <cell r="G197">
            <v>1803.3254000000004</v>
          </cell>
          <cell r="H197">
            <v>1.6093</v>
          </cell>
          <cell r="I197">
            <v>1120.5650904119807</v>
          </cell>
        </row>
        <row r="198">
          <cell r="E198">
            <v>6</v>
          </cell>
          <cell r="F198">
            <v>1.502771166666667</v>
          </cell>
          <cell r="G198">
            <v>1502.7711666666669</v>
          </cell>
          <cell r="H198">
            <v>1.6093</v>
          </cell>
          <cell r="I198">
            <v>933.8042420099838</v>
          </cell>
        </row>
        <row r="199">
          <cell r="E199">
            <v>7</v>
          </cell>
          <cell r="F199">
            <v>1.2880895714285716</v>
          </cell>
          <cell r="G199">
            <v>1288.0895714285716</v>
          </cell>
          <cell r="H199">
            <v>1.6093</v>
          </cell>
          <cell r="I199">
            <v>800.40363600855756</v>
          </cell>
        </row>
        <row r="200">
          <cell r="E200">
            <v>8</v>
          </cell>
          <cell r="F200">
            <v>1.1270783750000002</v>
          </cell>
          <cell r="G200">
            <v>1127.0783750000003</v>
          </cell>
          <cell r="H200">
            <v>1.6093</v>
          </cell>
          <cell r="I200">
            <v>700.35318150748788</v>
          </cell>
        </row>
        <row r="201">
          <cell r="E201">
            <v>9</v>
          </cell>
          <cell r="F201">
            <v>1.0018474444444445</v>
          </cell>
          <cell r="G201">
            <v>1001.8474444444445</v>
          </cell>
          <cell r="H201">
            <v>1.6093</v>
          </cell>
          <cell r="I201">
            <v>622.53616133998912</v>
          </cell>
        </row>
        <row r="202">
          <cell r="E202">
            <v>10</v>
          </cell>
          <cell r="F202">
            <v>0.90166270000000015</v>
          </cell>
          <cell r="G202">
            <v>901.6627000000002</v>
          </cell>
          <cell r="H202">
            <v>1.6093</v>
          </cell>
          <cell r="I202">
            <v>560.28254520599035</v>
          </cell>
        </row>
        <row r="203">
          <cell r="E203">
            <v>11</v>
          </cell>
          <cell r="F203">
            <v>0.8196933636363638</v>
          </cell>
          <cell r="G203">
            <v>819.69336363636376</v>
          </cell>
          <cell r="H203">
            <v>1.6093</v>
          </cell>
          <cell r="I203">
            <v>509.34776836908208</v>
          </cell>
        </row>
        <row r="204">
          <cell r="E204">
            <v>12</v>
          </cell>
          <cell r="F204">
            <v>0.7513855833333335</v>
          </cell>
          <cell r="G204">
            <v>751.38558333333344</v>
          </cell>
          <cell r="H204">
            <v>1.6093</v>
          </cell>
          <cell r="I204">
            <v>466.9021210049919</v>
          </cell>
        </row>
        <row r="205">
          <cell r="E205">
            <v>13</v>
          </cell>
          <cell r="F205">
            <v>0.69358669230769243</v>
          </cell>
          <cell r="G205">
            <v>693.58669230769249</v>
          </cell>
          <cell r="H205">
            <v>1.6093</v>
          </cell>
          <cell r="I205">
            <v>430.98657323537719</v>
          </cell>
        </row>
        <row r="206">
          <cell r="E206">
            <v>14</v>
          </cell>
          <cell r="F206">
            <v>0.64404478571428581</v>
          </cell>
          <cell r="G206">
            <v>644.04478571428581</v>
          </cell>
          <cell r="H206">
            <v>1.6093</v>
          </cell>
          <cell r="I206">
            <v>400.20181800427878</v>
          </cell>
        </row>
        <row r="207">
          <cell r="E207">
            <v>15</v>
          </cell>
          <cell r="F207">
            <v>0.60110846666666673</v>
          </cell>
          <cell r="G207">
            <v>601.10846666666669</v>
          </cell>
          <cell r="H207">
            <v>1.6093</v>
          </cell>
          <cell r="I207">
            <v>373.52169680399345</v>
          </cell>
        </row>
        <row r="208">
          <cell r="E208">
            <v>16</v>
          </cell>
          <cell r="F208">
            <v>0.56353918750000009</v>
          </cell>
          <cell r="G208">
            <v>563.53918750000014</v>
          </cell>
          <cell r="H208">
            <v>1.6093</v>
          </cell>
          <cell r="I208">
            <v>350.17659075374394</v>
          </cell>
        </row>
        <row r="209">
          <cell r="E209">
            <v>17</v>
          </cell>
          <cell r="F209">
            <v>0.53038982352941189</v>
          </cell>
          <cell r="G209">
            <v>530.38982352941184</v>
          </cell>
          <cell r="H209">
            <v>1.6093</v>
          </cell>
          <cell r="I209">
            <v>329.5779677682296</v>
          </cell>
        </row>
        <row r="210">
          <cell r="E210">
            <v>18</v>
          </cell>
          <cell r="F210">
            <v>0.50092372222222226</v>
          </cell>
          <cell r="G210">
            <v>500.92372222222224</v>
          </cell>
          <cell r="H210">
            <v>1.6093</v>
          </cell>
          <cell r="I210">
            <v>311.26808066999456</v>
          </cell>
        </row>
        <row r="211">
          <cell r="E211">
            <v>19</v>
          </cell>
          <cell r="F211">
            <v>0.47455931578947375</v>
          </cell>
          <cell r="G211">
            <v>474.55931578947377</v>
          </cell>
          <cell r="H211">
            <v>1.6093</v>
          </cell>
          <cell r="I211">
            <v>294.88555010841594</v>
          </cell>
        </row>
        <row r="212">
          <cell r="E212">
            <v>20</v>
          </cell>
          <cell r="F212">
            <v>0.45083135000000008</v>
          </cell>
          <cell r="G212">
            <v>450.8313500000001</v>
          </cell>
          <cell r="H212">
            <v>1.6093</v>
          </cell>
          <cell r="I212">
            <v>280.14127260299517</v>
          </cell>
        </row>
        <row r="213">
          <cell r="E213">
            <v>21</v>
          </cell>
          <cell r="F213">
            <v>0.42936319047619054</v>
          </cell>
          <cell r="G213">
            <v>429.36319047619054</v>
          </cell>
          <cell r="H213">
            <v>1.6093</v>
          </cell>
          <cell r="I213">
            <v>266.80121200285254</v>
          </cell>
        </row>
        <row r="214">
          <cell r="E214">
            <v>22</v>
          </cell>
          <cell r="F214">
            <v>0.4098466818181819</v>
          </cell>
          <cell r="G214">
            <v>409.84668181818188</v>
          </cell>
          <cell r="H214">
            <v>1.6093</v>
          </cell>
          <cell r="I214">
            <v>254.67388418454104</v>
          </cell>
        </row>
        <row r="215">
          <cell r="E215">
            <v>23</v>
          </cell>
          <cell r="F215">
            <v>0.3920272608695653</v>
          </cell>
          <cell r="G215">
            <v>392.02726086956528</v>
          </cell>
          <cell r="H215">
            <v>1.6093</v>
          </cell>
          <cell r="I215">
            <v>243.60110661130014</v>
          </cell>
        </row>
        <row r="216">
          <cell r="E216">
            <v>24</v>
          </cell>
          <cell r="F216">
            <v>0.37569279166666675</v>
          </cell>
          <cell r="G216">
            <v>375.69279166666672</v>
          </cell>
          <cell r="H216">
            <v>1.6093</v>
          </cell>
          <cell r="I216">
            <v>233.45106050249595</v>
          </cell>
        </row>
        <row r="217">
          <cell r="E217">
            <v>25</v>
          </cell>
          <cell r="F217">
            <v>0.36066508000000008</v>
          </cell>
          <cell r="G217">
            <v>360.6650800000001</v>
          </cell>
          <cell r="H217">
            <v>1.6093</v>
          </cell>
          <cell r="I217">
            <v>224.11301808239614</v>
          </cell>
        </row>
        <row r="218">
          <cell r="E218">
            <v>26</v>
          </cell>
          <cell r="F218">
            <v>0.34679334615384622</v>
          </cell>
          <cell r="G218">
            <v>346.79334615384624</v>
          </cell>
          <cell r="H218">
            <v>1.6093</v>
          </cell>
          <cell r="I218">
            <v>215.4932866176886</v>
          </cell>
        </row>
        <row r="219">
          <cell r="E219">
            <v>27</v>
          </cell>
          <cell r="F219">
            <v>0.33394914814814819</v>
          </cell>
          <cell r="G219">
            <v>333.9491481481482</v>
          </cell>
          <cell r="H219">
            <v>1.6093</v>
          </cell>
          <cell r="I219">
            <v>207.51205377999639</v>
          </cell>
        </row>
        <row r="220">
          <cell r="E220">
            <v>28</v>
          </cell>
          <cell r="F220">
            <v>0.3220223928571429</v>
          </cell>
          <cell r="G220">
            <v>322.0223928571429</v>
          </cell>
          <cell r="H220">
            <v>1.6093</v>
          </cell>
          <cell r="I220">
            <v>200.10090900213939</v>
          </cell>
        </row>
        <row r="221">
          <cell r="E221">
            <v>29</v>
          </cell>
          <cell r="F221">
            <v>0.31091817241379316</v>
          </cell>
          <cell r="G221">
            <v>310.91817241379317</v>
          </cell>
          <cell r="H221">
            <v>1.6093</v>
          </cell>
          <cell r="I221">
            <v>193.20087765723804</v>
          </cell>
        </row>
        <row r="222">
          <cell r="E222">
            <v>30</v>
          </cell>
          <cell r="F222">
            <v>0.30055423333333336</v>
          </cell>
          <cell r="G222">
            <v>300.55423333333334</v>
          </cell>
          <cell r="H222">
            <v>1.6093</v>
          </cell>
          <cell r="I222">
            <v>186.76084840199672</v>
          </cell>
        </row>
        <row r="223">
          <cell r="E223">
            <v>31</v>
          </cell>
          <cell r="F223">
            <v>0.29085893548387104</v>
          </cell>
          <cell r="G223">
            <v>290.85893548387105</v>
          </cell>
          <cell r="H223">
            <v>1.6093</v>
          </cell>
          <cell r="I223">
            <v>180.73630490515819</v>
          </cell>
        </row>
        <row r="224">
          <cell r="E224">
            <v>32</v>
          </cell>
          <cell r="F224">
            <v>0.28176959375000005</v>
          </cell>
          <cell r="G224">
            <v>281.76959375000007</v>
          </cell>
          <cell r="H224">
            <v>1.6093</v>
          </cell>
          <cell r="I224">
            <v>175.08829537687197</v>
          </cell>
        </row>
        <row r="225">
          <cell r="E225">
            <v>33</v>
          </cell>
          <cell r="F225">
            <v>0.27323112121212123</v>
          </cell>
          <cell r="G225">
            <v>273.23112121212125</v>
          </cell>
          <cell r="H225">
            <v>1.6093</v>
          </cell>
          <cell r="I225">
            <v>169.78258945636068</v>
          </cell>
        </row>
        <row r="226">
          <cell r="E226">
            <v>34</v>
          </cell>
          <cell r="F226">
            <v>0.26519491176470594</v>
          </cell>
          <cell r="G226">
            <v>265.19491176470592</v>
          </cell>
          <cell r="H226">
            <v>1.6093</v>
          </cell>
          <cell r="I226">
            <v>164.7889838841148</v>
          </cell>
        </row>
        <row r="227">
          <cell r="E227">
            <v>35</v>
          </cell>
          <cell r="F227">
            <v>0.25761791428571434</v>
          </cell>
          <cell r="G227">
            <v>257.61791428571433</v>
          </cell>
          <cell r="H227">
            <v>1.6093</v>
          </cell>
          <cell r="I227">
            <v>160.08072720171151</v>
          </cell>
        </row>
        <row r="228">
          <cell r="E228">
            <v>36</v>
          </cell>
          <cell r="F228">
            <v>0.25046186111111113</v>
          </cell>
          <cell r="G228">
            <v>250.46186111111112</v>
          </cell>
          <cell r="H228">
            <v>1.6093</v>
          </cell>
          <cell r="I228">
            <v>155.63404033499728</v>
          </cell>
        </row>
        <row r="229">
          <cell r="E229">
            <v>37</v>
          </cell>
          <cell r="F229">
            <v>0.24369262162162167</v>
          </cell>
          <cell r="G229">
            <v>243.69262162162167</v>
          </cell>
          <cell r="H229">
            <v>1.6093</v>
          </cell>
          <cell r="I229">
            <v>151.42771492053791</v>
          </cell>
        </row>
        <row r="230">
          <cell r="E230">
            <v>38</v>
          </cell>
          <cell r="F230">
            <v>0.23727965789473687</v>
          </cell>
          <cell r="G230">
            <v>237.27965789473689</v>
          </cell>
          <cell r="H230">
            <v>1.6093</v>
          </cell>
          <cell r="I230">
            <v>147.44277505420797</v>
          </cell>
        </row>
        <row r="231">
          <cell r="E231">
            <v>39</v>
          </cell>
          <cell r="F231">
            <v>0.23119556410256414</v>
          </cell>
          <cell r="G231">
            <v>231.19556410256413</v>
          </cell>
          <cell r="H231">
            <v>1.6093</v>
          </cell>
          <cell r="I231">
            <v>143.66219107845905</v>
          </cell>
        </row>
        <row r="232">
          <cell r="E232">
            <v>40</v>
          </cell>
          <cell r="F232">
            <v>0.22541567500000004</v>
          </cell>
          <cell r="G232">
            <v>225.41567500000005</v>
          </cell>
          <cell r="H232">
            <v>1.6093</v>
          </cell>
          <cell r="I232">
            <v>140.07063630149759</v>
          </cell>
        </row>
        <row r="233">
          <cell r="E233">
            <v>41</v>
          </cell>
          <cell r="F233">
            <v>0.2199177317073171</v>
          </cell>
          <cell r="G233">
            <v>219.9177317073171</v>
          </cell>
          <cell r="H233">
            <v>1.6093</v>
          </cell>
          <cell r="I233">
            <v>136.65427931853421</v>
          </cell>
        </row>
        <row r="234">
          <cell r="E234">
            <v>42</v>
          </cell>
          <cell r="F234">
            <v>0.21468159523809527</v>
          </cell>
          <cell r="G234">
            <v>214.68159523809527</v>
          </cell>
          <cell r="H234">
            <v>1.6093</v>
          </cell>
          <cell r="I234">
            <v>133.40060600142627</v>
          </cell>
        </row>
        <row r="235">
          <cell r="E235">
            <v>43</v>
          </cell>
          <cell r="F235">
            <v>0.20968900000000004</v>
          </cell>
          <cell r="G235">
            <v>209.68900000000005</v>
          </cell>
          <cell r="H235">
            <v>1.6093</v>
          </cell>
          <cell r="I235">
            <v>130.2982663269745</v>
          </cell>
        </row>
        <row r="236">
          <cell r="E236">
            <v>44</v>
          </cell>
          <cell r="F236">
            <v>0.20492334090909095</v>
          </cell>
          <cell r="G236">
            <v>204.92334090909094</v>
          </cell>
          <cell r="H236">
            <v>1.6093</v>
          </cell>
          <cell r="I236">
            <v>127.33694209227052</v>
          </cell>
        </row>
        <row r="237">
          <cell r="E237">
            <v>45</v>
          </cell>
          <cell r="F237">
            <v>0.20036948888888892</v>
          </cell>
          <cell r="G237">
            <v>200.36948888888892</v>
          </cell>
          <cell r="H237">
            <v>1.6093</v>
          </cell>
          <cell r="I237">
            <v>124.50723226799785</v>
          </cell>
        </row>
        <row r="238">
          <cell r="E238">
            <v>46</v>
          </cell>
          <cell r="F238">
            <v>0.19601363043478265</v>
          </cell>
          <cell r="G238">
            <v>196.01363043478264</v>
          </cell>
          <cell r="H238">
            <v>1.6093</v>
          </cell>
          <cell r="I238">
            <v>121.80055330565007</v>
          </cell>
        </row>
        <row r="239">
          <cell r="E239">
            <v>47</v>
          </cell>
          <cell r="F239">
            <v>0.19184312765957451</v>
          </cell>
          <cell r="G239">
            <v>191.84312765957452</v>
          </cell>
          <cell r="H239">
            <v>1.6093</v>
          </cell>
          <cell r="I239">
            <v>119.20905217148731</v>
          </cell>
        </row>
        <row r="240">
          <cell r="E240">
            <v>48</v>
          </cell>
          <cell r="F240">
            <v>0.18784639583333337</v>
          </cell>
          <cell r="G240">
            <v>187.84639583333336</v>
          </cell>
          <cell r="H240">
            <v>1.6093</v>
          </cell>
          <cell r="I240">
            <v>116.72553025124797</v>
          </cell>
        </row>
        <row r="241">
          <cell r="E241">
            <v>49</v>
          </cell>
          <cell r="F241">
            <v>0.18401279591836739</v>
          </cell>
          <cell r="G241">
            <v>184.0127959183674</v>
          </cell>
          <cell r="H241">
            <v>1.6093</v>
          </cell>
          <cell r="I241">
            <v>114.3433765726511</v>
          </cell>
        </row>
        <row r="242">
          <cell r="E242">
            <v>50</v>
          </cell>
          <cell r="F242">
            <v>0.18033254000000004</v>
          </cell>
          <cell r="G242">
            <v>180.33254000000005</v>
          </cell>
          <cell r="H242">
            <v>1.6093</v>
          </cell>
          <cell r="I242">
            <v>112.05650904119807</v>
          </cell>
        </row>
        <row r="243">
          <cell r="E243">
            <v>51</v>
          </cell>
          <cell r="F243">
            <v>0.17679660784313728</v>
          </cell>
          <cell r="G243">
            <v>176.79660784313728</v>
          </cell>
          <cell r="H243">
            <v>1.6093</v>
          </cell>
          <cell r="I243">
            <v>109.85932258940986</v>
          </cell>
        </row>
        <row r="244">
          <cell r="E244">
            <v>52</v>
          </cell>
          <cell r="F244">
            <v>0.17339667307692311</v>
          </cell>
          <cell r="G244">
            <v>173.39667307692312</v>
          </cell>
          <cell r="H244">
            <v>1.6093</v>
          </cell>
          <cell r="I244">
            <v>107.7466433088443</v>
          </cell>
        </row>
        <row r="245">
          <cell r="E245">
            <v>53</v>
          </cell>
          <cell r="F245">
            <v>0.17012503773584908</v>
          </cell>
          <cell r="G245">
            <v>170.12503773584908</v>
          </cell>
          <cell r="H245">
            <v>1.6093</v>
          </cell>
          <cell r="I245">
            <v>105.71368777471514</v>
          </cell>
        </row>
        <row r="246">
          <cell r="E246">
            <v>54</v>
          </cell>
          <cell r="F246">
            <v>0.16697457407407409</v>
          </cell>
          <cell r="G246">
            <v>166.9745740740741</v>
          </cell>
          <cell r="H246">
            <v>1.6093</v>
          </cell>
          <cell r="I246">
            <v>103.7560268899982</v>
          </cell>
        </row>
        <row r="247">
          <cell r="E247">
            <v>55</v>
          </cell>
          <cell r="F247">
            <v>0.16393867272727275</v>
          </cell>
          <cell r="G247">
            <v>163.93867272727275</v>
          </cell>
          <cell r="H247">
            <v>1.6093</v>
          </cell>
          <cell r="I247">
            <v>101.86955367381641</v>
          </cell>
        </row>
        <row r="248">
          <cell r="E248">
            <v>56</v>
          </cell>
          <cell r="F248">
            <v>0.16101119642857145</v>
          </cell>
          <cell r="G248">
            <v>161.01119642857145</v>
          </cell>
          <cell r="H248">
            <v>1.6093</v>
          </cell>
          <cell r="I248">
            <v>100.05045450106969</v>
          </cell>
        </row>
        <row r="249">
          <cell r="E249">
            <v>57</v>
          </cell>
          <cell r="F249">
            <v>0.15818643859649126</v>
          </cell>
          <cell r="G249">
            <v>158.18643859649126</v>
          </cell>
          <cell r="H249">
            <v>1.6093</v>
          </cell>
          <cell r="I249">
            <v>98.295183369471985</v>
          </cell>
        </row>
        <row r="250">
          <cell r="E250">
            <v>58</v>
          </cell>
          <cell r="F250">
            <v>0.15545908620689658</v>
          </cell>
          <cell r="G250">
            <v>155.45908620689659</v>
          </cell>
          <cell r="H250">
            <v>1.6093</v>
          </cell>
          <cell r="I250">
            <v>96.600438828619019</v>
          </cell>
        </row>
        <row r="251">
          <cell r="E251">
            <v>59</v>
          </cell>
          <cell r="F251">
            <v>0.15282418644067799</v>
          </cell>
          <cell r="G251">
            <v>152.82418644067801</v>
          </cell>
          <cell r="H251">
            <v>1.6093</v>
          </cell>
          <cell r="I251">
            <v>94.963143255252604</v>
          </cell>
        </row>
        <row r="252">
          <cell r="E252">
            <v>60</v>
          </cell>
          <cell r="F252">
            <v>0.15027711666666668</v>
          </cell>
          <cell r="G252">
            <v>150.27711666666667</v>
          </cell>
          <cell r="H252">
            <v>1.6093</v>
          </cell>
          <cell r="I252">
            <v>93.380424200998362</v>
          </cell>
        </row>
        <row r="253">
          <cell r="E253">
            <v>61</v>
          </cell>
          <cell r="F253">
            <v>0.14781355737704921</v>
          </cell>
          <cell r="G253">
            <v>147.81355737704922</v>
          </cell>
          <cell r="H253">
            <v>1.6093</v>
          </cell>
          <cell r="I253">
            <v>91.849597574752522</v>
          </cell>
        </row>
        <row r="254">
          <cell r="E254">
            <v>62</v>
          </cell>
          <cell r="F254">
            <v>0.14542946774193552</v>
          </cell>
          <cell r="G254">
            <v>145.42946774193553</v>
          </cell>
          <cell r="H254">
            <v>1.6093</v>
          </cell>
          <cell r="I254">
            <v>90.368152452579096</v>
          </cell>
        </row>
        <row r="255">
          <cell r="E255">
            <v>63</v>
          </cell>
          <cell r="F255">
            <v>0.14312106349206352</v>
          </cell>
          <cell r="G255">
            <v>143.12106349206351</v>
          </cell>
          <cell r="H255">
            <v>1.6093</v>
          </cell>
          <cell r="I255">
            <v>88.933737334284174</v>
          </cell>
        </row>
        <row r="256">
          <cell r="E256">
            <v>64</v>
          </cell>
          <cell r="F256">
            <v>0.14088479687500002</v>
          </cell>
          <cell r="G256">
            <v>140.88479687500003</v>
          </cell>
          <cell r="H256">
            <v>1.6093</v>
          </cell>
          <cell r="I256">
            <v>87.544147688435984</v>
          </cell>
        </row>
        <row r="257">
          <cell r="E257">
            <v>65</v>
          </cell>
          <cell r="F257">
            <v>0.1387173384615385</v>
          </cell>
          <cell r="G257">
            <v>138.7173384615385</v>
          </cell>
          <cell r="H257">
            <v>1.6093</v>
          </cell>
          <cell r="I257">
            <v>86.197314647075444</v>
          </cell>
        </row>
        <row r="258">
          <cell r="E258">
            <v>66</v>
          </cell>
          <cell r="F258">
            <v>0.13661556060606062</v>
          </cell>
          <cell r="G258">
            <v>136.61556060606063</v>
          </cell>
          <cell r="H258">
            <v>1.6093</v>
          </cell>
          <cell r="I258">
            <v>84.891294728180341</v>
          </cell>
        </row>
        <row r="259">
          <cell r="E259">
            <v>67</v>
          </cell>
          <cell r="F259">
            <v>0.13457652238805973</v>
          </cell>
          <cell r="G259">
            <v>134.57652238805971</v>
          </cell>
          <cell r="H259">
            <v>1.6093</v>
          </cell>
          <cell r="I259">
            <v>83.624260478506002</v>
          </cell>
        </row>
      </sheetData>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ftp://ftp.eia.doe.gov/pub/oiaf/1605/cdrom/pdf/e-supdoc.pd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selection activeCell="K12" sqref="K12"/>
    </sheetView>
  </sheetViews>
  <sheetFormatPr defaultRowHeight="13.2" x14ac:dyDescent="0.25"/>
  <sheetData>
    <row r="1" spans="1:9" x14ac:dyDescent="0.25">
      <c r="A1" s="34"/>
      <c r="B1" s="34"/>
      <c r="C1" s="34"/>
      <c r="D1" s="34"/>
      <c r="E1" s="34"/>
      <c r="F1" s="34"/>
      <c r="G1" s="34"/>
      <c r="H1" s="34"/>
      <c r="I1" s="34"/>
    </row>
    <row r="2" spans="1:9" x14ac:dyDescent="0.25">
      <c r="A2" s="34"/>
      <c r="B2" s="142" t="s">
        <v>243</v>
      </c>
      <c r="C2" s="143"/>
      <c r="D2" s="143"/>
      <c r="E2" s="143"/>
      <c r="F2" s="143"/>
      <c r="G2" s="143"/>
      <c r="H2" s="143"/>
      <c r="I2" s="34"/>
    </row>
    <row r="3" spans="1:9" x14ac:dyDescent="0.25">
      <c r="A3" s="34"/>
      <c r="B3" s="143"/>
      <c r="C3" s="143"/>
      <c r="D3" s="143"/>
      <c r="E3" s="143"/>
      <c r="F3" s="143"/>
      <c r="G3" s="143"/>
      <c r="H3" s="143"/>
      <c r="I3" s="34"/>
    </row>
    <row r="4" spans="1:9" x14ac:dyDescent="0.25">
      <c r="A4" s="34"/>
      <c r="B4" s="143"/>
      <c r="C4" s="143"/>
      <c r="D4" s="143"/>
      <c r="E4" s="143"/>
      <c r="F4" s="143"/>
      <c r="G4" s="143"/>
      <c r="H4" s="143"/>
      <c r="I4" s="34"/>
    </row>
    <row r="5" spans="1:9" x14ac:dyDescent="0.25">
      <c r="A5" s="34"/>
      <c r="B5" s="143"/>
      <c r="C5" s="143"/>
      <c r="D5" s="143"/>
      <c r="E5" s="143"/>
      <c r="F5" s="143"/>
      <c r="G5" s="143"/>
      <c r="H5" s="143"/>
      <c r="I5" s="34"/>
    </row>
    <row r="6" spans="1:9" x14ac:dyDescent="0.25">
      <c r="A6" s="34"/>
      <c r="B6" s="143"/>
      <c r="C6" s="143"/>
      <c r="D6" s="143"/>
      <c r="E6" s="143"/>
      <c r="F6" s="143"/>
      <c r="G6" s="143"/>
      <c r="H6" s="143"/>
      <c r="I6" s="34"/>
    </row>
    <row r="7" spans="1:9" x14ac:dyDescent="0.25">
      <c r="A7" s="34"/>
      <c r="B7" s="143"/>
      <c r="C7" s="143"/>
      <c r="D7" s="143"/>
      <c r="E7" s="143"/>
      <c r="F7" s="143"/>
      <c r="G7" s="143"/>
      <c r="H7" s="143"/>
      <c r="I7" s="34"/>
    </row>
    <row r="8" spans="1:9" x14ac:dyDescent="0.25">
      <c r="A8" s="34"/>
      <c r="B8" s="143"/>
      <c r="C8" s="143"/>
      <c r="D8" s="143"/>
      <c r="E8" s="143"/>
      <c r="F8" s="143"/>
      <c r="G8" s="143"/>
      <c r="H8" s="143"/>
      <c r="I8" s="34"/>
    </row>
    <row r="9" spans="1:9" x14ac:dyDescent="0.25">
      <c r="A9" s="34"/>
      <c r="B9" s="143"/>
      <c r="C9" s="143"/>
      <c r="D9" s="143"/>
      <c r="E9" s="143"/>
      <c r="F9" s="143"/>
      <c r="G9" s="143"/>
      <c r="H9" s="143"/>
      <c r="I9" s="34"/>
    </row>
    <row r="10" spans="1:9" x14ac:dyDescent="0.25">
      <c r="A10" s="34"/>
      <c r="B10" s="143"/>
      <c r="C10" s="143"/>
      <c r="D10" s="143"/>
      <c r="E10" s="143"/>
      <c r="F10" s="143"/>
      <c r="G10" s="143"/>
      <c r="H10" s="143"/>
      <c r="I10" s="34"/>
    </row>
    <row r="11" spans="1:9" x14ac:dyDescent="0.25">
      <c r="A11" s="34"/>
      <c r="B11" s="143"/>
      <c r="C11" s="143"/>
      <c r="D11" s="143"/>
      <c r="E11" s="143"/>
      <c r="F11" s="143"/>
      <c r="G11" s="143"/>
      <c r="H11" s="143"/>
      <c r="I11" s="34"/>
    </row>
    <row r="12" spans="1:9" x14ac:dyDescent="0.25">
      <c r="A12" s="34"/>
      <c r="B12" s="143"/>
      <c r="C12" s="143"/>
      <c r="D12" s="143"/>
      <c r="E12" s="143"/>
      <c r="F12" s="143"/>
      <c r="G12" s="143"/>
      <c r="H12" s="143"/>
      <c r="I12" s="34"/>
    </row>
    <row r="13" spans="1:9" x14ac:dyDescent="0.25">
      <c r="A13" s="34"/>
      <c r="B13" s="143"/>
      <c r="C13" s="143"/>
      <c r="D13" s="143"/>
      <c r="E13" s="143"/>
      <c r="F13" s="143"/>
      <c r="G13" s="143"/>
      <c r="H13" s="143"/>
      <c r="I13" s="34"/>
    </row>
    <row r="14" spans="1:9" x14ac:dyDescent="0.25">
      <c r="A14" s="34"/>
      <c r="B14" s="143"/>
      <c r="C14" s="143"/>
      <c r="D14" s="143"/>
      <c r="E14" s="143"/>
      <c r="F14" s="143"/>
      <c r="G14" s="143"/>
      <c r="H14" s="143"/>
      <c r="I14" s="34"/>
    </row>
    <row r="15" spans="1:9" x14ac:dyDescent="0.25">
      <c r="A15" s="34"/>
      <c r="B15" s="143"/>
      <c r="C15" s="143"/>
      <c r="D15" s="143"/>
      <c r="E15" s="143"/>
      <c r="F15" s="143"/>
      <c r="G15" s="143"/>
      <c r="H15" s="143"/>
      <c r="I15" s="34"/>
    </row>
    <row r="16" spans="1:9" x14ac:dyDescent="0.25">
      <c r="A16" s="34"/>
      <c r="B16" s="143"/>
      <c r="C16" s="143"/>
      <c r="D16" s="143"/>
      <c r="E16" s="143"/>
      <c r="F16" s="143"/>
      <c r="G16" s="143"/>
      <c r="H16" s="143"/>
      <c r="I16" s="34"/>
    </row>
    <row r="17" spans="1:9" x14ac:dyDescent="0.25">
      <c r="A17" s="34"/>
      <c r="B17" s="143"/>
      <c r="C17" s="143"/>
      <c r="D17" s="143"/>
      <c r="E17" s="143"/>
      <c r="F17" s="143"/>
      <c r="G17" s="143"/>
      <c r="H17" s="143"/>
      <c r="I17" s="34"/>
    </row>
    <row r="18" spans="1:9" x14ac:dyDescent="0.25">
      <c r="A18" s="34"/>
      <c r="B18" s="143"/>
      <c r="C18" s="143"/>
      <c r="D18" s="143"/>
      <c r="E18" s="143"/>
      <c r="F18" s="143"/>
      <c r="G18" s="143"/>
      <c r="H18" s="143"/>
      <c r="I18" s="34"/>
    </row>
    <row r="19" spans="1:9" ht="57" customHeight="1" x14ac:dyDescent="0.25">
      <c r="A19" s="34"/>
      <c r="B19" s="143"/>
      <c r="C19" s="143"/>
      <c r="D19" s="143"/>
      <c r="E19" s="143"/>
      <c r="F19" s="143"/>
      <c r="G19" s="143"/>
      <c r="H19" s="143"/>
      <c r="I19" s="34"/>
    </row>
    <row r="20" spans="1:9" x14ac:dyDescent="0.25">
      <c r="A20" s="34"/>
      <c r="B20" s="34"/>
      <c r="C20" s="34"/>
      <c r="D20" s="34"/>
      <c r="E20" s="34"/>
      <c r="F20" s="34"/>
      <c r="G20" s="34"/>
      <c r="H20" s="34"/>
      <c r="I20" s="34"/>
    </row>
  </sheetData>
  <mergeCells count="1">
    <mergeCell ref="B2:H19"/>
  </mergeCells>
  <phoneticPr fontId="36"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J59"/>
  <sheetViews>
    <sheetView tabSelected="1" workbookViewId="0">
      <selection activeCell="B7" sqref="B7"/>
    </sheetView>
  </sheetViews>
  <sheetFormatPr defaultRowHeight="13.2" x14ac:dyDescent="0.25"/>
  <cols>
    <col min="1" max="1" width="5.44140625" customWidth="1"/>
    <col min="2" max="2" width="17.33203125" customWidth="1"/>
  </cols>
  <sheetData>
    <row r="1" spans="2:10" ht="23.4" x14ac:dyDescent="0.5">
      <c r="B1" s="3" t="s">
        <v>136</v>
      </c>
      <c r="C1" s="1"/>
      <c r="D1" s="1"/>
      <c r="E1" s="1"/>
      <c r="F1" s="1"/>
      <c r="G1" s="1"/>
      <c r="H1" s="1"/>
    </row>
    <row r="2" spans="2:10" ht="12.75" customHeight="1" x14ac:dyDescent="0.4">
      <c r="B2" s="3"/>
      <c r="C2" s="1"/>
      <c r="D2" s="1"/>
      <c r="E2" s="1"/>
      <c r="F2" s="1"/>
      <c r="G2" s="1"/>
      <c r="H2" s="1"/>
    </row>
    <row r="3" spans="2:10" ht="12.75" customHeight="1" x14ac:dyDescent="0.25">
      <c r="B3" s="148" t="s">
        <v>240</v>
      </c>
      <c r="C3" s="148"/>
      <c r="D3" s="148"/>
      <c r="E3" s="148"/>
      <c r="F3" s="148"/>
      <c r="G3" s="148"/>
      <c r="H3" s="148"/>
      <c r="I3" s="148"/>
      <c r="J3" s="148"/>
    </row>
    <row r="4" spans="2:10" ht="12.75" customHeight="1" x14ac:dyDescent="0.25">
      <c r="B4" s="148"/>
      <c r="C4" s="148"/>
      <c r="D4" s="148"/>
      <c r="E4" s="148"/>
      <c r="F4" s="148"/>
      <c r="G4" s="148"/>
      <c r="H4" s="148"/>
      <c r="I4" s="148"/>
      <c r="J4" s="148"/>
    </row>
    <row r="5" spans="2:10" ht="12.75" customHeight="1" x14ac:dyDescent="0.25">
      <c r="B5" s="148"/>
      <c r="C5" s="148"/>
      <c r="D5" s="148"/>
      <c r="E5" s="148"/>
      <c r="F5" s="148"/>
      <c r="G5" s="148"/>
      <c r="H5" s="148"/>
      <c r="I5" s="148"/>
      <c r="J5" s="148"/>
    </row>
    <row r="6" spans="2:10" ht="12.75" customHeight="1" x14ac:dyDescent="0.25">
      <c r="B6" s="146"/>
      <c r="C6" s="146"/>
      <c r="D6" s="146"/>
      <c r="E6" s="146"/>
      <c r="F6" s="146"/>
      <c r="G6" s="146"/>
      <c r="H6" s="146"/>
      <c r="I6" s="146"/>
      <c r="J6" s="146"/>
    </row>
    <row r="7" spans="2:10" ht="12.75" customHeight="1" x14ac:dyDescent="0.25">
      <c r="B7" s="23"/>
      <c r="C7" s="23"/>
      <c r="D7" s="23"/>
      <c r="E7" s="23"/>
      <c r="F7" s="23"/>
      <c r="G7" s="23"/>
      <c r="H7" s="23"/>
      <c r="I7" s="23"/>
      <c r="J7" s="23"/>
    </row>
    <row r="8" spans="2:10" ht="12.75" customHeight="1" x14ac:dyDescent="0.25">
      <c r="B8" s="145" t="s">
        <v>218</v>
      </c>
      <c r="C8" s="145"/>
      <c r="D8" s="145"/>
      <c r="E8" s="145"/>
      <c r="F8" s="145"/>
      <c r="G8" s="145"/>
      <c r="H8" s="145"/>
      <c r="I8" s="145"/>
      <c r="J8" s="145"/>
    </row>
    <row r="9" spans="2:10" ht="12.75" customHeight="1" x14ac:dyDescent="0.25">
      <c r="B9" s="145"/>
      <c r="C9" s="145"/>
      <c r="D9" s="145"/>
      <c r="E9" s="145"/>
      <c r="F9" s="145"/>
      <c r="G9" s="145"/>
      <c r="H9" s="145"/>
      <c r="I9" s="145"/>
      <c r="J9" s="145"/>
    </row>
    <row r="10" spans="2:10" ht="12.75" customHeight="1" x14ac:dyDescent="0.25">
      <c r="B10" s="1"/>
      <c r="C10" s="1"/>
      <c r="D10" s="1"/>
      <c r="E10" s="1"/>
      <c r="F10" s="1"/>
      <c r="G10" s="1"/>
      <c r="H10" s="1"/>
      <c r="I10" s="1"/>
      <c r="J10" s="1"/>
    </row>
    <row r="11" spans="2:10" ht="12.75" customHeight="1" x14ac:dyDescent="0.25">
      <c r="B11" s="150" t="s">
        <v>224</v>
      </c>
      <c r="C11" s="145"/>
      <c r="D11" s="145"/>
      <c r="E11" s="145"/>
      <c r="F11" s="145"/>
      <c r="G11" s="145"/>
      <c r="H11" s="145"/>
      <c r="I11" s="145"/>
      <c r="J11" s="145"/>
    </row>
    <row r="12" spans="2:10" ht="12.75" customHeight="1" x14ac:dyDescent="0.25">
      <c r="B12" s="150" t="s">
        <v>225</v>
      </c>
      <c r="C12" s="145"/>
      <c r="D12" s="145"/>
      <c r="E12" s="145"/>
      <c r="F12" s="145"/>
      <c r="G12" s="145"/>
      <c r="H12" s="145"/>
      <c r="I12" s="145"/>
      <c r="J12" s="145"/>
    </row>
    <row r="13" spans="2:10" ht="12.75" customHeight="1" x14ac:dyDescent="0.25">
      <c r="B13" s="150" t="s">
        <v>226</v>
      </c>
      <c r="C13" s="145"/>
      <c r="D13" s="145"/>
      <c r="E13" s="145"/>
      <c r="F13" s="145"/>
      <c r="G13" s="145"/>
      <c r="H13" s="145"/>
      <c r="I13" s="145"/>
      <c r="J13" s="145"/>
    </row>
    <row r="14" spans="2:10" ht="12.75" customHeight="1" x14ac:dyDescent="0.25">
      <c r="B14" s="151" t="s">
        <v>227</v>
      </c>
      <c r="C14" s="151"/>
      <c r="D14" s="151"/>
      <c r="E14" s="151"/>
      <c r="F14" s="151"/>
      <c r="G14" s="151"/>
      <c r="H14" s="151"/>
      <c r="I14" s="151"/>
      <c r="J14" s="151"/>
    </row>
    <row r="15" spans="2:10" ht="12.75" customHeight="1" x14ac:dyDescent="0.25">
      <c r="B15" s="24"/>
      <c r="C15" s="23"/>
      <c r="D15" s="23"/>
      <c r="E15" s="23"/>
      <c r="F15" s="23"/>
      <c r="G15" s="23"/>
      <c r="H15" s="23"/>
      <c r="I15" s="23"/>
      <c r="J15" s="23"/>
    </row>
    <row r="16" spans="2:10" ht="12.75" customHeight="1" x14ac:dyDescent="0.25">
      <c r="B16" s="149" t="s">
        <v>222</v>
      </c>
      <c r="C16" s="149"/>
      <c r="D16" s="149"/>
      <c r="E16" s="149"/>
      <c r="F16" s="149"/>
      <c r="G16" s="149"/>
      <c r="H16" s="149"/>
      <c r="I16" s="149"/>
      <c r="J16" s="149"/>
    </row>
    <row r="17" spans="2:10" x14ac:dyDescent="0.25">
      <c r="B17" s="149"/>
      <c r="C17" s="149"/>
      <c r="D17" s="149"/>
      <c r="E17" s="149"/>
      <c r="F17" s="149"/>
      <c r="G17" s="149"/>
      <c r="H17" s="149"/>
      <c r="I17" s="149"/>
      <c r="J17" s="149"/>
    </row>
    <row r="18" spans="2:10" x14ac:dyDescent="0.25">
      <c r="B18" s="149"/>
      <c r="C18" s="149"/>
      <c r="D18" s="149"/>
      <c r="E18" s="149"/>
      <c r="F18" s="149"/>
      <c r="G18" s="149"/>
      <c r="H18" s="149"/>
      <c r="I18" s="149"/>
      <c r="J18" s="149"/>
    </row>
    <row r="19" spans="2:10" x14ac:dyDescent="0.25">
      <c r="B19" s="149"/>
      <c r="C19" s="149"/>
      <c r="D19" s="149"/>
      <c r="E19" s="149"/>
      <c r="F19" s="149"/>
      <c r="G19" s="149"/>
      <c r="H19" s="149"/>
      <c r="I19" s="149"/>
      <c r="J19" s="149"/>
    </row>
    <row r="20" spans="2:10" x14ac:dyDescent="0.25">
      <c r="B20" s="1"/>
      <c r="C20" s="1"/>
      <c r="D20" s="1"/>
      <c r="E20" s="1"/>
      <c r="F20" s="1"/>
      <c r="G20" s="1"/>
      <c r="H20" s="1"/>
      <c r="I20" s="1"/>
      <c r="J20" s="1"/>
    </row>
    <row r="21" spans="2:10" x14ac:dyDescent="0.25">
      <c r="B21" s="144" t="s">
        <v>137</v>
      </c>
      <c r="C21" s="145"/>
      <c r="D21" s="145"/>
      <c r="E21" s="145"/>
      <c r="F21" s="145"/>
      <c r="G21" s="145"/>
      <c r="H21" s="1"/>
    </row>
    <row r="22" spans="2:10" x14ac:dyDescent="0.25">
      <c r="B22" s="147" t="s">
        <v>223</v>
      </c>
      <c r="C22" s="145"/>
      <c r="D22" s="145"/>
      <c r="E22" s="145"/>
      <c r="F22" s="145"/>
      <c r="G22" s="145"/>
      <c r="H22" s="145"/>
      <c r="I22" s="145"/>
      <c r="J22" s="145"/>
    </row>
    <row r="23" spans="2:10" ht="16.5" customHeight="1" x14ac:dyDescent="0.25">
      <c r="B23" s="145"/>
      <c r="C23" s="145"/>
      <c r="D23" s="145"/>
      <c r="E23" s="145"/>
      <c r="F23" s="145"/>
      <c r="G23" s="145"/>
      <c r="H23" s="145"/>
      <c r="I23" s="145"/>
      <c r="J23" s="145"/>
    </row>
    <row r="24" spans="2:10" ht="16.5" customHeight="1" x14ac:dyDescent="0.25">
      <c r="B24" s="145"/>
      <c r="C24" s="145"/>
      <c r="D24" s="145"/>
      <c r="E24" s="145"/>
      <c r="F24" s="145"/>
      <c r="G24" s="145"/>
      <c r="H24" s="145"/>
      <c r="I24" s="145"/>
      <c r="J24" s="145"/>
    </row>
    <row r="25" spans="2:10" x14ac:dyDescent="0.25">
      <c r="B25" s="1"/>
      <c r="C25" s="1"/>
      <c r="D25" s="1"/>
      <c r="E25" s="1"/>
      <c r="F25" s="1"/>
      <c r="G25" s="1"/>
      <c r="H25" s="1"/>
    </row>
    <row r="26" spans="2:10" x14ac:dyDescent="0.25">
      <c r="B26" s="144" t="s">
        <v>220</v>
      </c>
      <c r="C26" s="145"/>
      <c r="D26" s="145"/>
      <c r="E26" s="145"/>
      <c r="F26" s="145"/>
      <c r="G26" s="145"/>
      <c r="H26" s="145"/>
      <c r="I26" s="145"/>
      <c r="J26" s="145"/>
    </row>
    <row r="27" spans="2:10" x14ac:dyDescent="0.25">
      <c r="B27" s="145"/>
      <c r="C27" s="145"/>
      <c r="D27" s="145"/>
      <c r="E27" s="145"/>
      <c r="F27" s="145"/>
      <c r="G27" s="145"/>
      <c r="H27" s="145"/>
      <c r="I27" s="145"/>
      <c r="J27" s="145"/>
    </row>
    <row r="28" spans="2:10" x14ac:dyDescent="0.25">
      <c r="B28" s="145"/>
      <c r="C28" s="145"/>
      <c r="D28" s="145"/>
      <c r="E28" s="145"/>
      <c r="F28" s="145"/>
      <c r="G28" s="145"/>
      <c r="H28" s="145"/>
      <c r="I28" s="145"/>
      <c r="J28" s="145"/>
    </row>
    <row r="29" spans="2:10" x14ac:dyDescent="0.25">
      <c r="B29" s="145"/>
      <c r="C29" s="145"/>
      <c r="D29" s="145"/>
      <c r="E29" s="145"/>
      <c r="F29" s="145"/>
      <c r="G29" s="145"/>
      <c r="H29" s="145"/>
      <c r="I29" s="145"/>
      <c r="J29" s="145"/>
    </row>
    <row r="30" spans="2:10" x14ac:dyDescent="0.25">
      <c r="B30" s="145"/>
      <c r="C30" s="145"/>
      <c r="D30" s="145"/>
      <c r="E30" s="145"/>
      <c r="F30" s="145"/>
      <c r="G30" s="145"/>
      <c r="H30" s="145"/>
      <c r="I30" s="145"/>
      <c r="J30" s="145"/>
    </row>
    <row r="31" spans="2:10" x14ac:dyDescent="0.25">
      <c r="B31" s="145"/>
      <c r="C31" s="145"/>
      <c r="D31" s="145"/>
      <c r="E31" s="145"/>
      <c r="F31" s="145"/>
      <c r="G31" s="145"/>
      <c r="H31" s="145"/>
      <c r="I31" s="145"/>
      <c r="J31" s="145"/>
    </row>
    <row r="32" spans="2:10" x14ac:dyDescent="0.25">
      <c r="B32" s="145"/>
      <c r="C32" s="145"/>
      <c r="D32" s="145"/>
      <c r="E32" s="145"/>
      <c r="F32" s="145"/>
      <c r="G32" s="145"/>
      <c r="H32" s="145"/>
      <c r="I32" s="145"/>
      <c r="J32" s="145"/>
    </row>
    <row r="33" spans="2:10" x14ac:dyDescent="0.25">
      <c r="B33" s="145"/>
      <c r="C33" s="145"/>
      <c r="D33" s="145"/>
      <c r="E33" s="145"/>
      <c r="F33" s="145"/>
      <c r="G33" s="145"/>
      <c r="H33" s="145"/>
      <c r="I33" s="145"/>
      <c r="J33" s="145"/>
    </row>
    <row r="34" spans="2:10" x14ac:dyDescent="0.25">
      <c r="B34" s="145"/>
      <c r="C34" s="145"/>
      <c r="D34" s="145"/>
      <c r="E34" s="145"/>
      <c r="F34" s="145"/>
      <c r="G34" s="145"/>
      <c r="H34" s="145"/>
      <c r="I34" s="145"/>
      <c r="J34" s="145"/>
    </row>
    <row r="35" spans="2:10" x14ac:dyDescent="0.25">
      <c r="B35" s="145"/>
      <c r="C35" s="145"/>
      <c r="D35" s="145"/>
      <c r="E35" s="145"/>
      <c r="F35" s="145"/>
      <c r="G35" s="145"/>
      <c r="H35" s="145"/>
      <c r="I35" s="145"/>
      <c r="J35" s="145"/>
    </row>
    <row r="36" spans="2:10" x14ac:dyDescent="0.25">
      <c r="B36" s="145"/>
      <c r="C36" s="145"/>
      <c r="D36" s="145"/>
      <c r="E36" s="145"/>
      <c r="F36" s="145"/>
      <c r="G36" s="145"/>
      <c r="H36" s="145"/>
      <c r="I36" s="145"/>
      <c r="J36" s="145"/>
    </row>
    <row r="37" spans="2:10" x14ac:dyDescent="0.25">
      <c r="B37" s="2"/>
      <c r="C37" s="2"/>
      <c r="D37" s="2"/>
      <c r="E37" s="2"/>
      <c r="F37" s="2"/>
      <c r="G37" s="2"/>
      <c r="H37" s="2"/>
      <c r="I37" s="2"/>
      <c r="J37" s="2"/>
    </row>
    <row r="38" spans="2:10" x14ac:dyDescent="0.25">
      <c r="B38" s="144" t="s">
        <v>228</v>
      </c>
      <c r="C38" s="145"/>
      <c r="D38" s="145"/>
      <c r="E38" s="145"/>
      <c r="F38" s="145"/>
      <c r="G38" s="145"/>
      <c r="H38" s="145"/>
      <c r="I38" s="145"/>
      <c r="J38" s="145"/>
    </row>
    <row r="39" spans="2:10" x14ac:dyDescent="0.25">
      <c r="B39" s="145"/>
      <c r="C39" s="145"/>
      <c r="D39" s="145"/>
      <c r="E39" s="145"/>
      <c r="F39" s="145"/>
      <c r="G39" s="145"/>
      <c r="H39" s="145"/>
      <c r="I39" s="145"/>
      <c r="J39" s="145"/>
    </row>
    <row r="40" spans="2:10" x14ac:dyDescent="0.25">
      <c r="B40" s="145"/>
      <c r="C40" s="145"/>
      <c r="D40" s="145"/>
      <c r="E40" s="145"/>
      <c r="F40" s="145"/>
      <c r="G40" s="145"/>
      <c r="H40" s="145"/>
      <c r="I40" s="145"/>
      <c r="J40" s="145"/>
    </row>
    <row r="41" spans="2:10" x14ac:dyDescent="0.25">
      <c r="B41" s="145"/>
      <c r="C41" s="145"/>
      <c r="D41" s="145"/>
      <c r="E41" s="145"/>
      <c r="F41" s="145"/>
      <c r="G41" s="145"/>
      <c r="H41" s="145"/>
      <c r="I41" s="145"/>
      <c r="J41" s="145"/>
    </row>
    <row r="42" spans="2:10" x14ac:dyDescent="0.25">
      <c r="B42" s="145"/>
      <c r="C42" s="145"/>
      <c r="D42" s="145"/>
      <c r="E42" s="145"/>
      <c r="F42" s="145"/>
      <c r="G42" s="145"/>
      <c r="H42" s="145"/>
      <c r="I42" s="145"/>
      <c r="J42" s="145"/>
    </row>
    <row r="43" spans="2:10" ht="15.75" customHeight="1" x14ac:dyDescent="0.25">
      <c r="B43" s="145"/>
      <c r="C43" s="145"/>
      <c r="D43" s="145"/>
      <c r="E43" s="145"/>
      <c r="F43" s="145"/>
      <c r="G43" s="145"/>
      <c r="H43" s="145"/>
      <c r="I43" s="145"/>
      <c r="J43" s="145"/>
    </row>
    <row r="44" spans="2:10" ht="15.75" customHeight="1" x14ac:dyDescent="0.25">
      <c r="B44" s="145"/>
      <c r="C44" s="145"/>
      <c r="D44" s="145"/>
      <c r="E44" s="145"/>
      <c r="F44" s="145"/>
      <c r="G44" s="145"/>
      <c r="H44" s="145"/>
      <c r="I44" s="145"/>
      <c r="J44" s="145"/>
    </row>
    <row r="45" spans="2:10" ht="15.75" customHeight="1" x14ac:dyDescent="0.25">
      <c r="B45" s="145"/>
      <c r="C45" s="145"/>
      <c r="D45" s="145"/>
      <c r="E45" s="145"/>
      <c r="F45" s="145"/>
      <c r="G45" s="145"/>
      <c r="H45" s="145"/>
      <c r="I45" s="145"/>
      <c r="J45" s="145"/>
    </row>
    <row r="46" spans="2:10" ht="10.5" customHeight="1" x14ac:dyDescent="0.25">
      <c r="B46" s="145"/>
      <c r="C46" s="145"/>
      <c r="D46" s="145"/>
      <c r="E46" s="145"/>
      <c r="F46" s="145"/>
      <c r="G46" s="145"/>
      <c r="H46" s="145"/>
      <c r="I46" s="145"/>
      <c r="J46" s="145"/>
    </row>
    <row r="47" spans="2:10" ht="15.75" customHeight="1" x14ac:dyDescent="0.25">
      <c r="B47" s="1"/>
      <c r="C47" s="1"/>
      <c r="D47" s="1"/>
      <c r="E47" s="1"/>
      <c r="F47" s="1"/>
      <c r="G47" s="1"/>
      <c r="H47" s="1"/>
      <c r="I47" s="1"/>
      <c r="J47" s="1"/>
    </row>
    <row r="48" spans="2:10" x14ac:dyDescent="0.25">
      <c r="B48" s="144" t="s">
        <v>221</v>
      </c>
      <c r="C48" s="147"/>
      <c r="D48" s="147"/>
      <c r="E48" s="147"/>
      <c r="F48" s="147"/>
      <c r="G48" s="147"/>
      <c r="H48" s="147"/>
      <c r="I48" s="145"/>
      <c r="J48" s="145"/>
    </row>
    <row r="49" spans="2:10" x14ac:dyDescent="0.25">
      <c r="B49" s="147"/>
      <c r="C49" s="147"/>
      <c r="D49" s="147"/>
      <c r="E49" s="147"/>
      <c r="F49" s="147"/>
      <c r="G49" s="147"/>
      <c r="H49" s="147"/>
      <c r="I49" s="145"/>
      <c r="J49" s="145"/>
    </row>
    <row r="50" spans="2:10" x14ac:dyDescent="0.25">
      <c r="B50" s="147"/>
      <c r="C50" s="147"/>
      <c r="D50" s="147"/>
      <c r="E50" s="147"/>
      <c r="F50" s="147"/>
      <c r="G50" s="147"/>
      <c r="H50" s="147"/>
      <c r="I50" s="145"/>
      <c r="J50" s="145"/>
    </row>
    <row r="52" spans="2:10" x14ac:dyDescent="0.25">
      <c r="B52" s="144" t="s">
        <v>219</v>
      </c>
      <c r="C52" s="145"/>
      <c r="D52" s="145"/>
      <c r="E52" s="145"/>
      <c r="F52" s="145"/>
      <c r="G52" s="145"/>
      <c r="H52" s="145"/>
      <c r="I52" s="146"/>
      <c r="J52" s="146"/>
    </row>
    <row r="53" spans="2:10" x14ac:dyDescent="0.25">
      <c r="B53" s="146"/>
      <c r="C53" s="146"/>
      <c r="D53" s="146"/>
      <c r="E53" s="146"/>
      <c r="F53" s="146"/>
      <c r="G53" s="146"/>
      <c r="H53" s="146"/>
      <c r="I53" s="146"/>
      <c r="J53" s="146"/>
    </row>
    <row r="55" spans="2:10" x14ac:dyDescent="0.25">
      <c r="B55" s="25"/>
      <c r="C55" s="2"/>
      <c r="D55" s="2"/>
      <c r="E55" s="2"/>
      <c r="F55" s="2"/>
      <c r="G55" s="2"/>
      <c r="H55" s="2"/>
      <c r="I55" s="2"/>
      <c r="J55" s="2"/>
    </row>
    <row r="56" spans="2:10" x14ac:dyDescent="0.25">
      <c r="B56" s="2"/>
      <c r="C56" s="2"/>
      <c r="D56" s="2"/>
      <c r="E56" s="2"/>
      <c r="F56" s="2"/>
      <c r="G56" s="2"/>
      <c r="H56" s="2"/>
      <c r="I56" s="2"/>
      <c r="J56" s="2"/>
    </row>
    <row r="57" spans="2:10" x14ac:dyDescent="0.25">
      <c r="B57" s="2"/>
      <c r="C57" s="2"/>
      <c r="D57" s="2"/>
      <c r="E57" s="2"/>
      <c r="F57" s="2"/>
      <c r="G57" s="2"/>
      <c r="H57" s="2"/>
      <c r="I57" s="2"/>
      <c r="J57" s="2"/>
    </row>
    <row r="59" spans="2:10" x14ac:dyDescent="0.25">
      <c r="B59" s="2"/>
      <c r="C59" s="2"/>
      <c r="D59" s="2"/>
      <c r="E59" s="2"/>
      <c r="F59" s="2"/>
      <c r="G59" s="2"/>
      <c r="H59" s="2"/>
      <c r="I59" s="2"/>
      <c r="J59" s="2"/>
    </row>
  </sheetData>
  <mergeCells count="13">
    <mergeCell ref="B12:J12"/>
    <mergeCell ref="B13:J13"/>
    <mergeCell ref="B14:J14"/>
    <mergeCell ref="B52:J53"/>
    <mergeCell ref="B22:J24"/>
    <mergeCell ref="B26:J36"/>
    <mergeCell ref="B48:J50"/>
    <mergeCell ref="B38:J46"/>
    <mergeCell ref="B3:J6"/>
    <mergeCell ref="B8:J9"/>
    <mergeCell ref="B16:J19"/>
    <mergeCell ref="B21:G21"/>
    <mergeCell ref="B11:J11"/>
  </mergeCells>
  <phoneticPr fontId="0"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B1:O36"/>
  <sheetViews>
    <sheetView zoomScale="75" zoomScaleNormal="75" workbookViewId="0"/>
  </sheetViews>
  <sheetFormatPr defaultColWidth="9.6640625" defaultRowHeight="13.2" x14ac:dyDescent="0.25"/>
  <cols>
    <col min="1" max="1" width="9.109375" style="22" customWidth="1"/>
    <col min="2" max="2" width="3.88671875" style="22" customWidth="1"/>
    <col min="3" max="5" width="31.5546875" style="22" customWidth="1"/>
    <col min="6" max="7" width="18.88671875" style="22" customWidth="1"/>
    <col min="8" max="10" width="16.33203125" style="22" customWidth="1"/>
    <col min="11" max="11" width="18.44140625" style="22" customWidth="1"/>
    <col min="12" max="12" width="15.6640625" style="22" customWidth="1"/>
    <col min="13" max="16384" width="9.6640625" style="22"/>
  </cols>
  <sheetData>
    <row r="1" spans="2:15" s="35" customFormat="1" ht="18" customHeight="1" x14ac:dyDescent="0.3">
      <c r="C1" s="36"/>
      <c r="D1" s="36"/>
      <c r="E1" s="36"/>
    </row>
    <row r="2" spans="2:15" s="35" customFormat="1" ht="18" customHeight="1" x14ac:dyDescent="0.45">
      <c r="C2" s="37" t="s">
        <v>212</v>
      </c>
      <c r="D2" s="38"/>
      <c r="E2" s="36"/>
    </row>
    <row r="3" spans="2:15" s="35" customFormat="1" ht="18" customHeight="1" x14ac:dyDescent="0.25">
      <c r="C3" s="39"/>
    </row>
    <row r="4" spans="2:15" s="35" customFormat="1" ht="18" customHeight="1" x14ac:dyDescent="0.25">
      <c r="B4" s="40"/>
    </row>
    <row r="5" spans="2:15" s="35" customFormat="1" ht="18" customHeight="1" x14ac:dyDescent="0.3">
      <c r="B5" s="40"/>
      <c r="C5" s="36" t="s">
        <v>213</v>
      </c>
      <c r="D5" s="41" t="s">
        <v>214</v>
      </c>
    </row>
    <row r="6" spans="2:15" s="35" customFormat="1" ht="18" customHeight="1" x14ac:dyDescent="0.3">
      <c r="B6" s="40"/>
      <c r="C6" s="42"/>
      <c r="D6" s="43" t="s">
        <v>215</v>
      </c>
    </row>
    <row r="7" spans="2:15" s="35" customFormat="1" ht="18" customHeight="1" x14ac:dyDescent="0.3">
      <c r="C7" s="42"/>
      <c r="D7" s="44" t="s">
        <v>216</v>
      </c>
      <c r="E7" s="152" t="s">
        <v>229</v>
      </c>
      <c r="F7" s="153"/>
      <c r="G7" s="153"/>
      <c r="H7" s="45"/>
      <c r="I7" s="45"/>
    </row>
    <row r="8" spans="2:15" s="35" customFormat="1" ht="24" customHeight="1" x14ac:dyDescent="0.3">
      <c r="C8" s="42"/>
      <c r="D8" s="46"/>
      <c r="E8" s="153"/>
      <c r="F8" s="153"/>
      <c r="G8" s="153"/>
      <c r="H8" s="45"/>
      <c r="I8" s="45"/>
    </row>
    <row r="9" spans="2:15" s="35" customFormat="1" ht="18" customHeight="1" thickBot="1" x14ac:dyDescent="0.3"/>
    <row r="10" spans="2:15" s="35" customFormat="1" ht="18" customHeight="1" thickTop="1" x14ac:dyDescent="0.25">
      <c r="B10" s="47"/>
      <c r="C10" s="26" t="s">
        <v>217</v>
      </c>
      <c r="D10" s="27">
        <v>2002</v>
      </c>
      <c r="E10" s="48"/>
      <c r="F10" s="48"/>
      <c r="G10" s="48"/>
      <c r="H10" s="48"/>
      <c r="I10" s="48"/>
      <c r="J10" s="48"/>
      <c r="K10" s="48"/>
      <c r="L10" s="49"/>
    </row>
    <row r="11" spans="2:15" ht="20.100000000000001" customHeight="1" x14ac:dyDescent="0.25">
      <c r="B11" s="50"/>
      <c r="C11" s="4"/>
      <c r="D11" s="154" t="s">
        <v>0</v>
      </c>
      <c r="E11" s="156"/>
      <c r="F11" s="156"/>
      <c r="G11" s="157"/>
      <c r="H11" s="154" t="s">
        <v>8</v>
      </c>
      <c r="I11" s="155"/>
      <c r="J11" s="154" t="s">
        <v>1</v>
      </c>
      <c r="K11" s="155"/>
      <c r="L11" s="5"/>
    </row>
    <row r="12" spans="2:15" ht="20.100000000000001" customHeight="1" x14ac:dyDescent="0.25">
      <c r="B12" s="50"/>
      <c r="C12" s="4"/>
      <c r="D12" s="61" t="s">
        <v>2</v>
      </c>
      <c r="E12" s="62" t="s">
        <v>3</v>
      </c>
      <c r="F12" s="63" t="s">
        <v>9</v>
      </c>
      <c r="G12" s="64" t="s">
        <v>4</v>
      </c>
      <c r="H12" s="65" t="s">
        <v>5</v>
      </c>
      <c r="I12" s="65" t="s">
        <v>6</v>
      </c>
      <c r="J12" s="61" t="s">
        <v>16</v>
      </c>
      <c r="K12" s="61" t="s">
        <v>131</v>
      </c>
      <c r="L12" s="5"/>
    </row>
    <row r="13" spans="2:15" ht="45" customHeight="1" x14ac:dyDescent="0.25">
      <c r="B13" s="50"/>
      <c r="C13" s="4"/>
      <c r="D13" s="66" t="s">
        <v>31</v>
      </c>
      <c r="E13" s="67" t="s">
        <v>13</v>
      </c>
      <c r="F13" s="67" t="s">
        <v>14</v>
      </c>
      <c r="G13" s="68" t="s">
        <v>32</v>
      </c>
      <c r="H13" s="66" t="s">
        <v>7</v>
      </c>
      <c r="I13" s="66" t="s">
        <v>129</v>
      </c>
      <c r="J13" s="69" t="s">
        <v>18</v>
      </c>
      <c r="K13" s="69" t="s">
        <v>12</v>
      </c>
      <c r="L13" s="5"/>
    </row>
    <row r="14" spans="2:15" ht="27.75" customHeight="1" x14ac:dyDescent="0.25">
      <c r="B14" s="50"/>
      <c r="C14" s="4"/>
      <c r="D14" s="70"/>
      <c r="E14" s="71"/>
      <c r="F14" s="72"/>
      <c r="G14" s="73" t="s">
        <v>17</v>
      </c>
      <c r="H14" s="70"/>
      <c r="I14" s="70"/>
      <c r="J14" s="74" t="s">
        <v>132</v>
      </c>
      <c r="K14" s="74" t="s">
        <v>133</v>
      </c>
      <c r="L14" s="5"/>
    </row>
    <row r="15" spans="2:15" ht="19.5" customHeight="1" x14ac:dyDescent="0.25">
      <c r="B15" s="50"/>
      <c r="C15" s="6"/>
      <c r="D15" s="75" t="s">
        <v>10</v>
      </c>
      <c r="E15" s="75"/>
      <c r="F15" s="73"/>
      <c r="G15" s="76" t="s">
        <v>10</v>
      </c>
      <c r="H15" s="77"/>
      <c r="I15" s="77"/>
      <c r="J15" s="77" t="s">
        <v>15</v>
      </c>
      <c r="K15" s="77" t="s">
        <v>134</v>
      </c>
      <c r="L15" s="5"/>
      <c r="M15" s="78" t="s">
        <v>236</v>
      </c>
      <c r="N15" s="78"/>
      <c r="O15" s="78"/>
    </row>
    <row r="16" spans="2:15" ht="19.5" customHeight="1" x14ac:dyDescent="0.25">
      <c r="B16" s="50"/>
      <c r="C16" s="7"/>
      <c r="D16" s="7"/>
      <c r="E16" s="7"/>
      <c r="F16" s="8"/>
      <c r="G16" s="8"/>
      <c r="H16" s="8"/>
      <c r="I16" s="8"/>
      <c r="J16" s="9"/>
      <c r="K16" s="9"/>
      <c r="L16" s="5"/>
      <c r="M16" s="78">
        <v>2205</v>
      </c>
      <c r="N16" s="78"/>
      <c r="O16" s="78"/>
    </row>
    <row r="17" spans="2:12" s="52" customFormat="1" ht="20.100000000000001" customHeight="1" x14ac:dyDescent="0.25">
      <c r="B17" s="51"/>
      <c r="C17" s="28" t="s">
        <v>244</v>
      </c>
      <c r="D17" s="10"/>
      <c r="E17" s="10"/>
      <c r="F17" s="11"/>
      <c r="G17" s="11"/>
      <c r="H17" s="11"/>
      <c r="I17" s="11"/>
      <c r="J17" s="12"/>
      <c r="K17" s="12"/>
      <c r="L17" s="13"/>
    </row>
    <row r="18" spans="2:12" ht="19.5" customHeight="1" x14ac:dyDescent="0.25">
      <c r="B18" s="50"/>
      <c r="C18" s="14" t="s">
        <v>19</v>
      </c>
      <c r="D18" s="29">
        <v>980326</v>
      </c>
      <c r="E18" s="29">
        <v>300000</v>
      </c>
      <c r="F18" s="30">
        <v>300000</v>
      </c>
      <c r="G18" s="31">
        <f>IF(E18=0,D18,D18*(F18/E18))</f>
        <v>980326</v>
      </c>
      <c r="H18" s="16">
        <v>0.193</v>
      </c>
      <c r="I18" s="60" t="s">
        <v>235</v>
      </c>
      <c r="J18" s="32">
        <f>G18*H18</f>
        <v>189202.91800000001</v>
      </c>
      <c r="K18" s="32">
        <f>J18/$M$16</f>
        <v>85.806312018140588</v>
      </c>
      <c r="L18" s="5"/>
    </row>
    <row r="19" spans="2:12" ht="19.5" customHeight="1" x14ac:dyDescent="0.25">
      <c r="B19" s="50"/>
      <c r="C19" s="14" t="s">
        <v>20</v>
      </c>
      <c r="D19" s="29">
        <v>5753100</v>
      </c>
      <c r="E19" s="29">
        <v>252781</v>
      </c>
      <c r="F19" s="30">
        <v>38018</v>
      </c>
      <c r="G19" s="31">
        <f t="shared" ref="G19:G29" si="0">IF(E19=0,D19,D19*(F19/E19))</f>
        <v>865260.26797900163</v>
      </c>
      <c r="H19" s="15">
        <v>0.28000000000000003</v>
      </c>
      <c r="I19" s="60" t="s">
        <v>235</v>
      </c>
      <c r="J19" s="32">
        <f t="shared" ref="J19:J29" si="1">G19*H19</f>
        <v>242272.87503412049</v>
      </c>
      <c r="K19" s="32">
        <f t="shared" ref="K19:K29" si="2">J19/$M$16</f>
        <v>109.87431974336531</v>
      </c>
      <c r="L19" s="5"/>
    </row>
    <row r="20" spans="2:12" ht="19.5" customHeight="1" x14ac:dyDescent="0.25">
      <c r="B20" s="50"/>
      <c r="C20" s="14" t="s">
        <v>21</v>
      </c>
      <c r="D20" s="29">
        <v>0</v>
      </c>
      <c r="E20" s="29">
        <v>0</v>
      </c>
      <c r="F20" s="29">
        <v>0</v>
      </c>
      <c r="G20" s="31">
        <f t="shared" si="0"/>
        <v>0</v>
      </c>
      <c r="H20" s="15">
        <v>0</v>
      </c>
      <c r="I20" s="60" t="s">
        <v>235</v>
      </c>
      <c r="J20" s="32">
        <f t="shared" si="1"/>
        <v>0</v>
      </c>
      <c r="K20" s="32">
        <f t="shared" si="2"/>
        <v>0</v>
      </c>
      <c r="L20" s="5"/>
    </row>
    <row r="21" spans="2:12" ht="19.5" customHeight="1" x14ac:dyDescent="0.25">
      <c r="B21" s="50"/>
      <c r="C21" s="14" t="s">
        <v>22</v>
      </c>
      <c r="D21" s="29">
        <v>0</v>
      </c>
      <c r="E21" s="29">
        <v>0</v>
      </c>
      <c r="F21" s="29">
        <v>0</v>
      </c>
      <c r="G21" s="31">
        <f t="shared" si="0"/>
        <v>0</v>
      </c>
      <c r="H21" s="15">
        <v>0</v>
      </c>
      <c r="I21" s="60" t="s">
        <v>235</v>
      </c>
      <c r="J21" s="32">
        <f t="shared" si="1"/>
        <v>0</v>
      </c>
      <c r="K21" s="32">
        <f t="shared" si="2"/>
        <v>0</v>
      </c>
      <c r="L21" s="5"/>
    </row>
    <row r="22" spans="2:12" ht="20.100000000000001" customHeight="1" x14ac:dyDescent="0.25">
      <c r="B22" s="50"/>
      <c r="C22" s="14" t="s">
        <v>23</v>
      </c>
      <c r="D22" s="29">
        <v>0</v>
      </c>
      <c r="E22" s="29">
        <v>0</v>
      </c>
      <c r="F22" s="29">
        <v>0</v>
      </c>
      <c r="G22" s="31">
        <f t="shared" si="0"/>
        <v>0</v>
      </c>
      <c r="H22" s="15">
        <v>0</v>
      </c>
      <c r="I22" s="60" t="s">
        <v>235</v>
      </c>
      <c r="J22" s="32">
        <f t="shared" si="1"/>
        <v>0</v>
      </c>
      <c r="K22" s="32">
        <f t="shared" si="2"/>
        <v>0</v>
      </c>
      <c r="L22" s="5"/>
    </row>
    <row r="23" spans="2:12" ht="20.100000000000001" customHeight="1" x14ac:dyDescent="0.25">
      <c r="B23" s="50"/>
      <c r="C23" s="14" t="s">
        <v>24</v>
      </c>
      <c r="D23" s="29">
        <v>0</v>
      </c>
      <c r="E23" s="29">
        <v>0</v>
      </c>
      <c r="F23" s="29">
        <v>0</v>
      </c>
      <c r="G23" s="31">
        <f t="shared" si="0"/>
        <v>0</v>
      </c>
      <c r="H23" s="15">
        <v>0</v>
      </c>
      <c r="I23" s="60" t="s">
        <v>235</v>
      </c>
      <c r="J23" s="32">
        <f t="shared" si="1"/>
        <v>0</v>
      </c>
      <c r="K23" s="32">
        <f t="shared" si="2"/>
        <v>0</v>
      </c>
      <c r="L23" s="5"/>
    </row>
    <row r="24" spans="2:12" ht="20.100000000000001" customHeight="1" x14ac:dyDescent="0.25">
      <c r="B24" s="50"/>
      <c r="C24" s="14" t="s">
        <v>25</v>
      </c>
      <c r="D24" s="29">
        <v>0</v>
      </c>
      <c r="E24" s="29">
        <v>0</v>
      </c>
      <c r="F24" s="29">
        <v>0</v>
      </c>
      <c r="G24" s="31">
        <f t="shared" si="0"/>
        <v>0</v>
      </c>
      <c r="H24" s="15">
        <v>0</v>
      </c>
      <c r="I24" s="60" t="s">
        <v>235</v>
      </c>
      <c r="J24" s="32">
        <f t="shared" si="1"/>
        <v>0</v>
      </c>
      <c r="K24" s="32">
        <f t="shared" si="2"/>
        <v>0</v>
      </c>
      <c r="L24" s="5"/>
    </row>
    <row r="25" spans="2:12" ht="19.5" customHeight="1" x14ac:dyDescent="0.25">
      <c r="B25" s="50"/>
      <c r="C25" s="14" t="s">
        <v>26</v>
      </c>
      <c r="D25" s="29">
        <v>0</v>
      </c>
      <c r="E25" s="29">
        <v>0</v>
      </c>
      <c r="F25" s="29">
        <v>0</v>
      </c>
      <c r="G25" s="31">
        <f t="shared" si="0"/>
        <v>0</v>
      </c>
      <c r="H25" s="15">
        <v>0</v>
      </c>
      <c r="I25" s="60" t="s">
        <v>235</v>
      </c>
      <c r="J25" s="32">
        <f t="shared" si="1"/>
        <v>0</v>
      </c>
      <c r="K25" s="32">
        <f t="shared" si="2"/>
        <v>0</v>
      </c>
      <c r="L25" s="5"/>
    </row>
    <row r="26" spans="2:12" ht="19.5" customHeight="1" x14ac:dyDescent="0.25">
      <c r="B26" s="50"/>
      <c r="C26" s="14" t="s">
        <v>27</v>
      </c>
      <c r="D26" s="29">
        <v>0</v>
      </c>
      <c r="E26" s="29">
        <v>0</v>
      </c>
      <c r="F26" s="29">
        <v>0</v>
      </c>
      <c r="G26" s="31">
        <f t="shared" si="0"/>
        <v>0</v>
      </c>
      <c r="H26" s="15">
        <v>0</v>
      </c>
      <c r="I26" s="60" t="s">
        <v>235</v>
      </c>
      <c r="J26" s="32">
        <f t="shared" si="1"/>
        <v>0</v>
      </c>
      <c r="K26" s="32">
        <f t="shared" si="2"/>
        <v>0</v>
      </c>
      <c r="L26" s="5"/>
    </row>
    <row r="27" spans="2:12" ht="19.5" customHeight="1" x14ac:dyDescent="0.25">
      <c r="B27" s="50"/>
      <c r="C27" s="14" t="s">
        <v>28</v>
      </c>
      <c r="D27" s="29">
        <v>0</v>
      </c>
      <c r="E27" s="29">
        <v>0</v>
      </c>
      <c r="F27" s="29">
        <v>0</v>
      </c>
      <c r="G27" s="31">
        <f t="shared" si="0"/>
        <v>0</v>
      </c>
      <c r="H27" s="15">
        <v>0</v>
      </c>
      <c r="I27" s="60" t="s">
        <v>235</v>
      </c>
      <c r="J27" s="32">
        <f t="shared" si="1"/>
        <v>0</v>
      </c>
      <c r="K27" s="32">
        <f t="shared" si="2"/>
        <v>0</v>
      </c>
      <c r="L27" s="5"/>
    </row>
    <row r="28" spans="2:12" ht="19.5" customHeight="1" x14ac:dyDescent="0.25">
      <c r="B28" s="50"/>
      <c r="C28" s="14" t="s">
        <v>29</v>
      </c>
      <c r="D28" s="29">
        <v>0</v>
      </c>
      <c r="E28" s="29">
        <v>0</v>
      </c>
      <c r="F28" s="29">
        <v>0</v>
      </c>
      <c r="G28" s="31">
        <f t="shared" si="0"/>
        <v>0</v>
      </c>
      <c r="H28" s="15">
        <v>0</v>
      </c>
      <c r="I28" s="60" t="s">
        <v>235</v>
      </c>
      <c r="J28" s="32">
        <f t="shared" si="1"/>
        <v>0</v>
      </c>
      <c r="K28" s="32">
        <f t="shared" si="2"/>
        <v>0</v>
      </c>
      <c r="L28" s="5"/>
    </row>
    <row r="29" spans="2:12" ht="19.5" customHeight="1" x14ac:dyDescent="0.25">
      <c r="B29" s="50"/>
      <c r="C29" s="14" t="s">
        <v>30</v>
      </c>
      <c r="D29" s="29">
        <v>0</v>
      </c>
      <c r="E29" s="29">
        <v>0</v>
      </c>
      <c r="F29" s="29">
        <v>0</v>
      </c>
      <c r="G29" s="31">
        <f t="shared" si="0"/>
        <v>0</v>
      </c>
      <c r="H29" s="15">
        <v>0</v>
      </c>
      <c r="I29" s="60" t="s">
        <v>235</v>
      </c>
      <c r="J29" s="32">
        <f t="shared" si="1"/>
        <v>0</v>
      </c>
      <c r="K29" s="32">
        <f t="shared" si="2"/>
        <v>0</v>
      </c>
      <c r="L29" s="5"/>
    </row>
    <row r="30" spans="2:12" ht="19.5" customHeight="1" x14ac:dyDescent="0.25">
      <c r="B30" s="50"/>
      <c r="C30" s="17"/>
      <c r="D30" s="17"/>
      <c r="E30" s="17"/>
      <c r="F30" s="17"/>
      <c r="G30" s="17"/>
      <c r="H30" s="17"/>
      <c r="I30" s="17"/>
      <c r="J30" s="17"/>
      <c r="K30" s="17"/>
      <c r="L30" s="5"/>
    </row>
    <row r="31" spans="2:12" s="54" customFormat="1" ht="19.5" customHeight="1" x14ac:dyDescent="0.25">
      <c r="B31" s="53"/>
      <c r="C31" s="18"/>
      <c r="D31" s="18"/>
      <c r="E31" s="18"/>
      <c r="F31" s="158" t="s">
        <v>130</v>
      </c>
      <c r="G31" s="159"/>
      <c r="H31" s="159"/>
      <c r="I31" s="160"/>
      <c r="J31" s="161"/>
      <c r="K31" s="33">
        <f>SUM(K18:K29)</f>
        <v>195.68063176150588</v>
      </c>
      <c r="L31" s="19"/>
    </row>
    <row r="32" spans="2:12" ht="19.5" customHeight="1" thickBot="1" x14ac:dyDescent="0.3">
      <c r="B32" s="55"/>
      <c r="C32" s="20"/>
      <c r="D32" s="20"/>
      <c r="E32" s="20"/>
      <c r="F32" s="20"/>
      <c r="G32" s="20"/>
      <c r="H32" s="20"/>
      <c r="I32" s="20"/>
      <c r="J32" s="20"/>
      <c r="K32" s="20"/>
      <c r="L32" s="21"/>
    </row>
    <row r="33" spans="3:12" ht="13.8" thickTop="1" x14ac:dyDescent="0.25"/>
    <row r="35" spans="3:12" ht="13.8" x14ac:dyDescent="0.25">
      <c r="C35" s="56" t="s">
        <v>135</v>
      </c>
      <c r="D35" s="56"/>
      <c r="E35" s="56"/>
      <c r="F35" s="57"/>
      <c r="G35" s="57"/>
      <c r="H35" s="57"/>
      <c r="I35" s="57"/>
      <c r="J35" s="57"/>
      <c r="K35" s="57"/>
      <c r="L35" s="40"/>
    </row>
    <row r="36" spans="3:12" ht="13.8" x14ac:dyDescent="0.25">
      <c r="C36" s="58" t="s">
        <v>11</v>
      </c>
      <c r="D36" s="58"/>
      <c r="E36" s="58"/>
      <c r="F36" s="58"/>
      <c r="G36" s="58"/>
      <c r="H36" s="58"/>
      <c r="I36" s="58"/>
      <c r="J36" s="58"/>
      <c r="K36" s="58"/>
      <c r="L36" s="59"/>
    </row>
  </sheetData>
  <sheetProtection sheet="1" objects="1" scenarios="1" formatCells="0" formatColumns="0" formatRows="0" insertColumns="0" insertRows="0"/>
  <protectedRanges>
    <protectedRange sqref="D18:F29" name="User cells"/>
  </protectedRanges>
  <mergeCells count="5">
    <mergeCell ref="E7:G8"/>
    <mergeCell ref="J11:K11"/>
    <mergeCell ref="D11:G11"/>
    <mergeCell ref="F31:J31"/>
    <mergeCell ref="H11:I11"/>
  </mergeCells>
  <phoneticPr fontId="0" type="noConversion"/>
  <pageMargins left="0.75" right="0.75" top="1" bottom="1" header="0.5" footer="0.5"/>
  <pageSetup paperSize="9" scale="75" orientation="portrait" r:id="rId1"/>
  <headerFooter alignWithMargins="0"/>
  <rowBreaks count="1" manualBreakCount="1">
    <brk id="6"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F37"/>
  <sheetViews>
    <sheetView workbookViewId="0">
      <selection activeCell="H2" sqref="H2"/>
    </sheetView>
  </sheetViews>
  <sheetFormatPr defaultColWidth="9.109375" defaultRowHeight="13.2" x14ac:dyDescent="0.25"/>
  <cols>
    <col min="1" max="1" width="9.109375" style="79"/>
    <col min="2" max="2" width="19.33203125" style="79" customWidth="1"/>
    <col min="3" max="3" width="13.88671875" style="79" customWidth="1"/>
    <col min="4" max="4" width="16.88671875" style="79" customWidth="1"/>
    <col min="5" max="5" width="13.6640625" style="79" customWidth="1"/>
    <col min="6" max="16384" width="9.109375" style="79"/>
  </cols>
  <sheetData>
    <row r="1" spans="2:5" ht="17.399999999999999" x14ac:dyDescent="0.3">
      <c r="B1" s="80" t="s">
        <v>33</v>
      </c>
      <c r="C1" s="81"/>
      <c r="D1" s="81"/>
      <c r="E1" s="81"/>
    </row>
    <row r="2" spans="2:5" ht="13.8" thickBot="1" x14ac:dyDescent="0.3">
      <c r="B2" s="81"/>
      <c r="C2" s="81"/>
      <c r="D2" s="81"/>
      <c r="E2" s="81"/>
    </row>
    <row r="3" spans="2:5" ht="17.399999999999999" thickTop="1" thickBot="1" x14ac:dyDescent="0.3">
      <c r="B3" s="82" t="s">
        <v>34</v>
      </c>
      <c r="C3" s="83" t="s">
        <v>87</v>
      </c>
      <c r="D3" s="84" t="s">
        <v>34</v>
      </c>
      <c r="E3" s="85" t="s">
        <v>87</v>
      </c>
    </row>
    <row r="4" spans="2:5" ht="15" thickTop="1" thickBot="1" x14ac:dyDescent="0.3">
      <c r="B4" s="86" t="s">
        <v>35</v>
      </c>
      <c r="C4" s="87">
        <v>1.31</v>
      </c>
      <c r="D4" s="88" t="s">
        <v>36</v>
      </c>
      <c r="E4" s="89">
        <v>1.43</v>
      </c>
    </row>
    <row r="5" spans="2:5" ht="14.4" thickBot="1" x14ac:dyDescent="0.3">
      <c r="B5" s="86" t="s">
        <v>37</v>
      </c>
      <c r="C5" s="87">
        <v>1.38</v>
      </c>
      <c r="D5" s="88" t="s">
        <v>38</v>
      </c>
      <c r="E5" s="89">
        <v>1.4</v>
      </c>
    </row>
    <row r="6" spans="2:5" ht="14.4" thickBot="1" x14ac:dyDescent="0.3">
      <c r="B6" s="86" t="s">
        <v>39</v>
      </c>
      <c r="C6" s="87">
        <v>1.05</v>
      </c>
      <c r="D6" s="88" t="s">
        <v>40</v>
      </c>
      <c r="E6" s="89">
        <v>1.52</v>
      </c>
    </row>
    <row r="7" spans="2:5" ht="14.4" thickBot="1" x14ac:dyDescent="0.3">
      <c r="B7" s="86" t="s">
        <v>41</v>
      </c>
      <c r="C7" s="87">
        <v>1.29</v>
      </c>
      <c r="D7" s="88" t="s">
        <v>42</v>
      </c>
      <c r="E7" s="89">
        <v>0.68</v>
      </c>
    </row>
    <row r="8" spans="2:5" ht="14.4" thickBot="1" x14ac:dyDescent="0.3">
      <c r="B8" s="86" t="s">
        <v>43</v>
      </c>
      <c r="C8" s="87">
        <v>0.61</v>
      </c>
      <c r="D8" s="88" t="s">
        <v>44</v>
      </c>
      <c r="E8" s="89">
        <v>0.71</v>
      </c>
    </row>
    <row r="9" spans="2:5" ht="14.4" thickBot="1" x14ac:dyDescent="0.3">
      <c r="B9" s="86" t="s">
        <v>45</v>
      </c>
      <c r="C9" s="87">
        <v>1.93</v>
      </c>
      <c r="D9" s="88" t="s">
        <v>46</v>
      </c>
      <c r="E9" s="89">
        <v>2.02</v>
      </c>
    </row>
    <row r="10" spans="2:5" ht="14.4" thickBot="1" x14ac:dyDescent="0.3">
      <c r="B10" s="86" t="s">
        <v>47</v>
      </c>
      <c r="C10" s="87">
        <v>0.94</v>
      </c>
      <c r="D10" s="88" t="s">
        <v>48</v>
      </c>
      <c r="E10" s="89">
        <v>0.86</v>
      </c>
    </row>
    <row r="11" spans="2:5" ht="14.4" thickBot="1" x14ac:dyDescent="0.3">
      <c r="B11" s="86" t="s">
        <v>49</v>
      </c>
      <c r="C11" s="87">
        <v>1.83</v>
      </c>
      <c r="D11" s="88" t="s">
        <v>50</v>
      </c>
      <c r="E11" s="89">
        <v>1.24</v>
      </c>
    </row>
    <row r="12" spans="2:5" ht="14.4" thickBot="1" x14ac:dyDescent="0.3">
      <c r="B12" s="86" t="s">
        <v>51</v>
      </c>
      <c r="C12" s="87">
        <v>1.39</v>
      </c>
      <c r="D12" s="88" t="s">
        <v>52</v>
      </c>
      <c r="E12" s="89">
        <v>2.2400000000000002</v>
      </c>
    </row>
    <row r="13" spans="2:5" ht="14.4" thickBot="1" x14ac:dyDescent="0.3">
      <c r="B13" s="86" t="s">
        <v>53</v>
      </c>
      <c r="C13" s="87">
        <v>1.37</v>
      </c>
      <c r="D13" s="88" t="s">
        <v>54</v>
      </c>
      <c r="E13" s="89">
        <v>1.8</v>
      </c>
    </row>
    <row r="14" spans="2:5" ht="14.4" thickBot="1" x14ac:dyDescent="0.3">
      <c r="B14" s="86" t="s">
        <v>55</v>
      </c>
      <c r="C14" s="87">
        <v>1.66</v>
      </c>
      <c r="D14" s="88" t="s">
        <v>56</v>
      </c>
      <c r="E14" s="89">
        <v>1.72</v>
      </c>
    </row>
    <row r="15" spans="2:5" ht="14.4" thickBot="1" x14ac:dyDescent="0.3">
      <c r="B15" s="86" t="s">
        <v>57</v>
      </c>
      <c r="C15" s="87">
        <v>0.03</v>
      </c>
      <c r="D15" s="88" t="s">
        <v>58</v>
      </c>
      <c r="E15" s="89">
        <v>0.28000000000000003</v>
      </c>
    </row>
    <row r="16" spans="2:5" ht="14.4" thickBot="1" x14ac:dyDescent="0.3">
      <c r="B16" s="86" t="s">
        <v>59</v>
      </c>
      <c r="C16" s="87">
        <v>1.1599999999999999</v>
      </c>
      <c r="D16" s="88" t="s">
        <v>60</v>
      </c>
      <c r="E16" s="89">
        <v>1.26</v>
      </c>
    </row>
    <row r="17" spans="2:5" ht="14.4" thickBot="1" x14ac:dyDescent="0.3">
      <c r="B17" s="86" t="s">
        <v>61</v>
      </c>
      <c r="C17" s="87">
        <v>2.08</v>
      </c>
      <c r="D17" s="88" t="s">
        <v>62</v>
      </c>
      <c r="E17" s="89">
        <v>1.05</v>
      </c>
    </row>
    <row r="18" spans="2:5" ht="14.4" thickBot="1" x14ac:dyDescent="0.3">
      <c r="B18" s="86" t="s">
        <v>63</v>
      </c>
      <c r="C18" s="87">
        <v>1.88</v>
      </c>
      <c r="D18" s="88" t="s">
        <v>64</v>
      </c>
      <c r="E18" s="89">
        <v>0.83</v>
      </c>
    </row>
    <row r="19" spans="2:5" ht="14.4" thickBot="1" x14ac:dyDescent="0.3">
      <c r="B19" s="86" t="s">
        <v>65</v>
      </c>
      <c r="C19" s="87">
        <v>1.68</v>
      </c>
      <c r="D19" s="88" t="s">
        <v>66</v>
      </c>
      <c r="E19" s="89">
        <v>0.8</v>
      </c>
    </row>
    <row r="20" spans="2:5" ht="14.4" thickBot="1" x14ac:dyDescent="0.3">
      <c r="B20" s="86" t="s">
        <v>67</v>
      </c>
      <c r="C20" s="87">
        <v>2.0099999999999998</v>
      </c>
      <c r="D20" s="88" t="s">
        <v>68</v>
      </c>
      <c r="E20" s="89">
        <v>1.3</v>
      </c>
    </row>
    <row r="21" spans="2:5" ht="14.4" thickBot="1" x14ac:dyDescent="0.3">
      <c r="B21" s="86" t="s">
        <v>69</v>
      </c>
      <c r="C21" s="87">
        <v>1.18</v>
      </c>
      <c r="D21" s="88" t="s">
        <v>70</v>
      </c>
      <c r="E21" s="89">
        <v>1.46</v>
      </c>
    </row>
    <row r="22" spans="2:5" ht="14.4" thickBot="1" x14ac:dyDescent="0.3">
      <c r="B22" s="86" t="s">
        <v>71</v>
      </c>
      <c r="C22" s="87">
        <v>0.85</v>
      </c>
      <c r="D22" s="88" t="s">
        <v>72</v>
      </c>
      <c r="E22" s="89">
        <v>1.93</v>
      </c>
    </row>
    <row r="23" spans="2:5" ht="14.4" thickBot="1" x14ac:dyDescent="0.3">
      <c r="B23" s="86" t="s">
        <v>73</v>
      </c>
      <c r="C23" s="87">
        <v>1.37</v>
      </c>
      <c r="D23" s="88" t="s">
        <v>74</v>
      </c>
      <c r="E23" s="89">
        <v>0.03</v>
      </c>
    </row>
    <row r="24" spans="2:5" ht="14.4" thickBot="1" x14ac:dyDescent="0.3">
      <c r="B24" s="86" t="s">
        <v>75</v>
      </c>
      <c r="C24" s="87">
        <v>1.28</v>
      </c>
      <c r="D24" s="88" t="s">
        <v>76</v>
      </c>
      <c r="E24" s="89">
        <v>1.1599999999999999</v>
      </c>
    </row>
    <row r="25" spans="2:5" ht="14.4" thickBot="1" x14ac:dyDescent="0.3">
      <c r="B25" s="86" t="s">
        <v>77</v>
      </c>
      <c r="C25" s="87">
        <v>1.58</v>
      </c>
      <c r="D25" s="88" t="s">
        <v>78</v>
      </c>
      <c r="E25" s="89">
        <v>0.25</v>
      </c>
    </row>
    <row r="26" spans="2:5" ht="14.4" thickBot="1" x14ac:dyDescent="0.3">
      <c r="B26" s="86" t="s">
        <v>79</v>
      </c>
      <c r="C26" s="87">
        <v>1.52</v>
      </c>
      <c r="D26" s="88" t="s">
        <v>80</v>
      </c>
      <c r="E26" s="89">
        <v>1.98</v>
      </c>
    </row>
    <row r="27" spans="2:5" ht="14.4" thickBot="1" x14ac:dyDescent="0.3">
      <c r="B27" s="86" t="s">
        <v>81</v>
      </c>
      <c r="C27" s="87">
        <v>1.29</v>
      </c>
      <c r="D27" s="88" t="s">
        <v>82</v>
      </c>
      <c r="E27" s="89">
        <v>1.64</v>
      </c>
    </row>
    <row r="28" spans="2:5" ht="14.4" thickBot="1" x14ac:dyDescent="0.3">
      <c r="B28" s="90" t="s">
        <v>83</v>
      </c>
      <c r="C28" s="91">
        <v>1.84</v>
      </c>
      <c r="D28" s="92" t="s">
        <v>84</v>
      </c>
      <c r="E28" s="93">
        <v>2.15</v>
      </c>
    </row>
    <row r="29" spans="2:5" ht="13.8" thickTop="1" x14ac:dyDescent="0.25">
      <c r="B29" s="81"/>
      <c r="C29" s="81"/>
      <c r="D29" s="81"/>
      <c r="E29" s="81"/>
    </row>
    <row r="30" spans="2:5" x14ac:dyDescent="0.25">
      <c r="B30" s="162" t="s">
        <v>85</v>
      </c>
      <c r="C30" s="162"/>
      <c r="D30" s="162"/>
      <c r="E30" s="162"/>
    </row>
    <row r="31" spans="2:5" x14ac:dyDescent="0.25">
      <c r="B31" s="162"/>
      <c r="C31" s="162"/>
      <c r="D31" s="162"/>
      <c r="E31" s="162"/>
    </row>
    <row r="32" spans="2:5" x14ac:dyDescent="0.25">
      <c r="B32" s="94" t="s">
        <v>86</v>
      </c>
      <c r="C32" s="81"/>
      <c r="D32" s="81"/>
      <c r="E32" s="81"/>
    </row>
    <row r="37" spans="6:6" x14ac:dyDescent="0.25">
      <c r="F37" s="137" t="s">
        <v>245</v>
      </c>
    </row>
  </sheetData>
  <sheetProtection sheet="1" objects="1" scenarios="1" formatCells="0" formatColumns="0" formatRows="0" insertColumns="0" insertRows="0"/>
  <mergeCells count="1">
    <mergeCell ref="B30:E31"/>
  </mergeCells>
  <phoneticPr fontId="0" type="noConversion"/>
  <hyperlinks>
    <hyperlink ref="B32" r:id="rId1"/>
  </hyperlinks>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P51"/>
  <sheetViews>
    <sheetView workbookViewId="0">
      <selection activeCell="I42" sqref="I42"/>
    </sheetView>
  </sheetViews>
  <sheetFormatPr defaultColWidth="9.109375" defaultRowHeight="13.2" x14ac:dyDescent="0.25"/>
  <cols>
    <col min="1" max="1" width="9.109375" style="79"/>
    <col min="2" max="2" width="16.33203125" style="79" customWidth="1"/>
    <col min="3" max="3" width="9.109375" style="79"/>
    <col min="4" max="4" width="13.5546875" style="79" customWidth="1"/>
    <col min="5" max="16384" width="9.109375" style="79"/>
  </cols>
  <sheetData>
    <row r="1" spans="2:16" ht="17.399999999999999" x14ac:dyDescent="0.3">
      <c r="B1" s="80" t="s">
        <v>88</v>
      </c>
      <c r="C1" s="81"/>
      <c r="D1" s="81"/>
      <c r="E1" s="81"/>
      <c r="F1" s="81"/>
    </row>
    <row r="2" spans="2:16" ht="14.4" thickBot="1" x14ac:dyDescent="0.3">
      <c r="B2" s="122"/>
      <c r="C2" s="81"/>
      <c r="D2" s="81"/>
      <c r="E2" s="81"/>
      <c r="F2" s="81"/>
    </row>
    <row r="3" spans="2:16" ht="31.5" customHeight="1" thickTop="1" thickBot="1" x14ac:dyDescent="0.3">
      <c r="B3" s="165" t="s">
        <v>237</v>
      </c>
      <c r="C3" s="167" t="s">
        <v>241</v>
      </c>
      <c r="D3" s="168"/>
      <c r="E3" s="168"/>
      <c r="F3" s="169"/>
    </row>
    <row r="4" spans="2:16" ht="28.2" thickBot="1" x14ac:dyDescent="0.3">
      <c r="B4" s="166"/>
      <c r="C4" s="123" t="s">
        <v>89</v>
      </c>
      <c r="D4" s="124" t="s">
        <v>90</v>
      </c>
      <c r="E4" s="124" t="s">
        <v>91</v>
      </c>
      <c r="F4" s="125" t="s">
        <v>246</v>
      </c>
    </row>
    <row r="5" spans="2:16" ht="15" thickTop="1" thickBot="1" x14ac:dyDescent="0.3">
      <c r="B5" s="86" t="s">
        <v>92</v>
      </c>
      <c r="C5" s="87">
        <v>403</v>
      </c>
      <c r="D5" s="87">
        <v>986</v>
      </c>
      <c r="E5" s="87">
        <v>559</v>
      </c>
      <c r="F5" s="89">
        <v>819</v>
      </c>
      <c r="H5" s="140"/>
      <c r="I5" s="141"/>
      <c r="J5" s="141"/>
      <c r="K5" s="141"/>
      <c r="L5" s="141"/>
      <c r="M5" s="141"/>
      <c r="N5" s="141"/>
      <c r="O5" s="141"/>
      <c r="P5" s="138"/>
    </row>
    <row r="6" spans="2:16" ht="14.4" thickBot="1" x14ac:dyDescent="0.3">
      <c r="B6" s="86" t="s">
        <v>93</v>
      </c>
      <c r="C6" s="87">
        <v>292</v>
      </c>
      <c r="D6" s="87">
        <v>866</v>
      </c>
      <c r="E6" s="87">
        <v>401</v>
      </c>
      <c r="F6" s="89">
        <v>178</v>
      </c>
      <c r="H6" s="141"/>
      <c r="I6" s="141"/>
      <c r="J6" s="141"/>
      <c r="K6" s="141"/>
      <c r="L6" s="141"/>
      <c r="M6" s="141"/>
      <c r="N6" s="141"/>
      <c r="O6" s="141"/>
      <c r="P6" s="138"/>
    </row>
    <row r="7" spans="2:16" ht="14.4" thickBot="1" x14ac:dyDescent="0.3">
      <c r="B7" s="86" t="s">
        <v>94</v>
      </c>
      <c r="C7" s="87">
        <v>335</v>
      </c>
      <c r="D7" s="87">
        <v>1092</v>
      </c>
      <c r="E7" s="87">
        <v>733</v>
      </c>
      <c r="F7" s="89">
        <v>300</v>
      </c>
      <c r="H7" s="141"/>
      <c r="I7" s="141"/>
      <c r="J7" s="141"/>
      <c r="K7" s="141"/>
      <c r="L7" s="141"/>
      <c r="M7" s="141"/>
      <c r="N7" s="141"/>
      <c r="O7" s="141"/>
      <c r="P7" s="138"/>
    </row>
    <row r="8" spans="2:16" ht="14.4" thickBot="1" x14ac:dyDescent="0.3">
      <c r="B8" s="86" t="s">
        <v>95</v>
      </c>
      <c r="C8" s="87">
        <v>379</v>
      </c>
      <c r="D8" s="87">
        <v>865</v>
      </c>
      <c r="E8" s="87">
        <v>621</v>
      </c>
      <c r="F8" s="89">
        <v>208</v>
      </c>
      <c r="H8" s="141"/>
      <c r="I8" s="141"/>
      <c r="J8" s="141"/>
      <c r="K8" s="141"/>
      <c r="L8" s="141"/>
      <c r="M8" s="141"/>
      <c r="N8" s="141"/>
      <c r="O8" s="141"/>
      <c r="P8" s="138"/>
    </row>
    <row r="9" spans="2:16" ht="14.4" thickBot="1" x14ac:dyDescent="0.3">
      <c r="B9" s="86" t="s">
        <v>96</v>
      </c>
      <c r="C9" s="87">
        <v>250</v>
      </c>
      <c r="D9" s="87">
        <v>520</v>
      </c>
      <c r="E9" s="87">
        <v>597</v>
      </c>
      <c r="F9" s="89">
        <v>336</v>
      </c>
      <c r="H9" s="141"/>
      <c r="I9" s="141"/>
      <c r="J9" s="141"/>
      <c r="K9" s="141"/>
      <c r="L9" s="141"/>
      <c r="M9" s="141"/>
      <c r="N9" s="141"/>
      <c r="O9" s="141"/>
      <c r="P9" s="138"/>
    </row>
    <row r="10" spans="2:16" ht="14.4" thickBot="1" x14ac:dyDescent="0.3">
      <c r="B10" s="86" t="s">
        <v>97</v>
      </c>
      <c r="C10" s="87">
        <v>238</v>
      </c>
      <c r="D10" s="87">
        <v>544</v>
      </c>
      <c r="E10" s="87">
        <v>324</v>
      </c>
      <c r="F10" s="89">
        <v>210</v>
      </c>
      <c r="H10" s="141"/>
      <c r="I10" s="141"/>
      <c r="J10" s="141"/>
      <c r="K10" s="141"/>
      <c r="L10" s="141"/>
      <c r="M10" s="141"/>
      <c r="N10" s="141"/>
      <c r="O10" s="141"/>
      <c r="P10" s="139"/>
    </row>
    <row r="11" spans="2:16" ht="14.4" thickBot="1" x14ac:dyDescent="0.3">
      <c r="B11" s="86" t="s">
        <v>98</v>
      </c>
      <c r="C11" s="87">
        <v>337</v>
      </c>
      <c r="D11" s="87">
        <v>1056</v>
      </c>
      <c r="E11" s="87">
        <v>526</v>
      </c>
      <c r="F11" s="89">
        <v>74</v>
      </c>
      <c r="H11" s="141"/>
      <c r="I11" s="141"/>
      <c r="J11" s="141"/>
      <c r="K11" s="141"/>
      <c r="L11" s="141"/>
      <c r="M11" s="141"/>
      <c r="N11" s="141"/>
      <c r="O11" s="141"/>
      <c r="P11" s="139"/>
    </row>
    <row r="12" spans="2:16" ht="14.4" thickBot="1" x14ac:dyDescent="0.3">
      <c r="B12" s="86" t="s">
        <v>99</v>
      </c>
      <c r="C12" s="87">
        <v>345</v>
      </c>
      <c r="D12" s="87">
        <v>821</v>
      </c>
      <c r="E12" s="87">
        <v>440</v>
      </c>
      <c r="F12" s="89">
        <v>490</v>
      </c>
      <c r="H12" s="139"/>
      <c r="I12" s="139"/>
      <c r="J12" s="139"/>
      <c r="K12" s="139"/>
      <c r="L12" s="139"/>
      <c r="M12" s="139"/>
      <c r="N12" s="139"/>
      <c r="O12" s="139"/>
      <c r="P12" s="139"/>
    </row>
    <row r="13" spans="2:16" ht="14.4" thickBot="1" x14ac:dyDescent="0.3">
      <c r="B13" s="86" t="s">
        <v>100</v>
      </c>
      <c r="C13" s="87">
        <v>505</v>
      </c>
      <c r="D13" s="87">
        <v>979</v>
      </c>
      <c r="E13" s="87">
        <v>736</v>
      </c>
      <c r="F13" s="89">
        <v>814</v>
      </c>
      <c r="H13" s="139"/>
      <c r="I13" s="139"/>
      <c r="J13" s="139"/>
      <c r="K13" s="139"/>
      <c r="L13" s="139"/>
      <c r="M13" s="139"/>
      <c r="N13" s="139"/>
      <c r="O13" s="139"/>
      <c r="P13" s="139"/>
    </row>
    <row r="14" spans="2:16" ht="14.4" thickBot="1" x14ac:dyDescent="0.3">
      <c r="B14" s="86" t="s">
        <v>101</v>
      </c>
      <c r="C14" s="87" t="s">
        <v>239</v>
      </c>
      <c r="D14" s="87" t="s">
        <v>239</v>
      </c>
      <c r="E14" s="126">
        <v>301</v>
      </c>
      <c r="F14" s="89">
        <v>0</v>
      </c>
      <c r="H14" s="139"/>
      <c r="I14" s="139"/>
      <c r="J14" s="139"/>
      <c r="K14" s="139"/>
      <c r="L14" s="139"/>
      <c r="M14" s="139"/>
      <c r="N14" s="139"/>
      <c r="O14" s="139"/>
      <c r="P14" s="139"/>
    </row>
    <row r="15" spans="2:16" ht="14.4" thickBot="1" x14ac:dyDescent="0.3">
      <c r="B15" s="86" t="s">
        <v>102</v>
      </c>
      <c r="C15" s="87">
        <v>460</v>
      </c>
      <c r="D15" s="87">
        <v>971</v>
      </c>
      <c r="E15" s="87">
        <v>701</v>
      </c>
      <c r="F15" s="89">
        <v>670</v>
      </c>
      <c r="H15" s="139"/>
      <c r="I15" s="139"/>
      <c r="J15" s="139"/>
      <c r="K15" s="139"/>
      <c r="L15" s="139"/>
      <c r="M15" s="139"/>
      <c r="N15" s="139"/>
      <c r="O15" s="139"/>
      <c r="P15" s="139"/>
    </row>
    <row r="16" spans="2:16" ht="14.4" thickBot="1" x14ac:dyDescent="0.3">
      <c r="B16" s="86" t="s">
        <v>103</v>
      </c>
      <c r="C16" s="87">
        <v>431</v>
      </c>
      <c r="D16" s="87">
        <v>1058</v>
      </c>
      <c r="E16" s="87">
        <v>706</v>
      </c>
      <c r="F16" s="89">
        <v>503</v>
      </c>
    </row>
    <row r="17" spans="2:7" ht="14.4" thickBot="1" x14ac:dyDescent="0.3">
      <c r="B17" s="86" t="s">
        <v>104</v>
      </c>
      <c r="C17" s="87">
        <v>427</v>
      </c>
      <c r="D17" s="87">
        <v>842</v>
      </c>
      <c r="E17" s="87">
        <v>597</v>
      </c>
      <c r="F17" s="89">
        <v>380</v>
      </c>
    </row>
    <row r="18" spans="2:7" ht="14.4" thickBot="1" x14ac:dyDescent="0.3">
      <c r="B18" s="86" t="s">
        <v>105</v>
      </c>
      <c r="C18" s="87">
        <v>204</v>
      </c>
      <c r="D18" s="87" t="s">
        <v>239</v>
      </c>
      <c r="E18" s="87" t="s">
        <v>239</v>
      </c>
      <c r="F18" s="89">
        <v>148</v>
      </c>
    </row>
    <row r="19" spans="2:7" ht="14.4" thickBot="1" x14ac:dyDescent="0.3">
      <c r="B19" s="86" t="s">
        <v>106</v>
      </c>
      <c r="C19" s="87">
        <v>304</v>
      </c>
      <c r="D19" s="87">
        <v>951</v>
      </c>
      <c r="E19" s="87">
        <v>528</v>
      </c>
      <c r="F19" s="89">
        <v>451</v>
      </c>
    </row>
    <row r="20" spans="2:7" ht="14.4" thickBot="1" x14ac:dyDescent="0.3">
      <c r="B20" s="86" t="s">
        <v>107</v>
      </c>
      <c r="C20" s="87">
        <v>526</v>
      </c>
      <c r="D20" s="87">
        <v>946</v>
      </c>
      <c r="E20" s="87" t="s">
        <v>239</v>
      </c>
      <c r="F20" s="89">
        <v>150</v>
      </c>
    </row>
    <row r="21" spans="2:7" ht="14.4" thickBot="1" x14ac:dyDescent="0.3">
      <c r="B21" s="86" t="s">
        <v>108</v>
      </c>
      <c r="C21" s="87">
        <v>293</v>
      </c>
      <c r="D21" s="87">
        <v>714</v>
      </c>
      <c r="E21" s="87">
        <v>386</v>
      </c>
      <c r="F21" s="89">
        <v>3</v>
      </c>
    </row>
    <row r="22" spans="2:7" ht="14.4" thickBot="1" x14ac:dyDescent="0.3">
      <c r="B22" s="86" t="s">
        <v>109</v>
      </c>
      <c r="C22" s="87">
        <v>383</v>
      </c>
      <c r="D22" s="87">
        <v>865</v>
      </c>
      <c r="E22" s="87">
        <v>574</v>
      </c>
      <c r="F22" s="89">
        <v>471</v>
      </c>
    </row>
    <row r="23" spans="2:7" ht="14.4" thickBot="1" x14ac:dyDescent="0.3">
      <c r="B23" s="86" t="s">
        <v>110</v>
      </c>
      <c r="C23" s="87">
        <v>303</v>
      </c>
      <c r="D23" s="87">
        <v>900</v>
      </c>
      <c r="E23" s="87">
        <v>634</v>
      </c>
      <c r="F23" s="89">
        <v>421</v>
      </c>
    </row>
    <row r="24" spans="2:7" ht="14.4" thickBot="1" x14ac:dyDescent="0.3">
      <c r="B24" s="86" t="s">
        <v>111</v>
      </c>
      <c r="C24" s="87">
        <v>208</v>
      </c>
      <c r="D24" s="87">
        <v>578</v>
      </c>
      <c r="E24" s="87">
        <v>311</v>
      </c>
      <c r="F24" s="89">
        <v>38</v>
      </c>
    </row>
    <row r="25" spans="2:7" ht="14.4" thickBot="1" x14ac:dyDescent="0.3">
      <c r="B25" s="86" t="s">
        <v>112</v>
      </c>
      <c r="C25" s="87">
        <v>336</v>
      </c>
      <c r="D25" s="87" t="s">
        <v>239</v>
      </c>
      <c r="E25" s="87">
        <v>609</v>
      </c>
      <c r="F25" s="89">
        <v>7</v>
      </c>
    </row>
    <row r="26" spans="2:7" ht="14.4" thickBot="1" x14ac:dyDescent="0.3">
      <c r="B26" s="86" t="s">
        <v>113</v>
      </c>
      <c r="C26" s="87">
        <v>407</v>
      </c>
      <c r="D26" s="87">
        <v>1248</v>
      </c>
      <c r="E26" s="87">
        <v>846</v>
      </c>
      <c r="F26" s="89">
        <v>600</v>
      </c>
    </row>
    <row r="27" spans="2:7" ht="14.4" thickBot="1" x14ac:dyDescent="0.3">
      <c r="B27" s="86" t="s">
        <v>114</v>
      </c>
      <c r="C27" s="87">
        <v>385</v>
      </c>
      <c r="D27" s="87">
        <v>918</v>
      </c>
      <c r="E27" s="87">
        <v>554</v>
      </c>
      <c r="F27" s="89">
        <v>469</v>
      </c>
    </row>
    <row r="28" spans="2:7" ht="14.4" thickBot="1" x14ac:dyDescent="0.3">
      <c r="B28" s="90" t="s">
        <v>115</v>
      </c>
      <c r="C28" s="91">
        <v>533</v>
      </c>
      <c r="D28" s="91">
        <v>919</v>
      </c>
      <c r="E28" s="91">
        <v>756</v>
      </c>
      <c r="F28" s="93">
        <v>576</v>
      </c>
    </row>
    <row r="29" spans="2:7" ht="39.75" customHeight="1" thickTop="1" x14ac:dyDescent="0.25">
      <c r="B29" s="173" t="s">
        <v>242</v>
      </c>
      <c r="C29" s="174"/>
      <c r="D29" s="174"/>
      <c r="E29" s="174"/>
      <c r="F29" s="174"/>
    </row>
    <row r="30" spans="2:7" ht="39.75" customHeight="1" x14ac:dyDescent="0.25">
      <c r="B30" s="164" t="s">
        <v>247</v>
      </c>
      <c r="C30" s="145"/>
      <c r="D30" s="145"/>
      <c r="E30" s="145"/>
      <c r="F30" s="145"/>
      <c r="G30" s="145"/>
    </row>
    <row r="31" spans="2:7" ht="39.75" customHeight="1" x14ac:dyDescent="0.25">
      <c r="B31" s="145"/>
      <c r="C31" s="145"/>
      <c r="D31" s="145"/>
      <c r="E31" s="145"/>
      <c r="F31" s="145"/>
      <c r="G31" s="145"/>
    </row>
    <row r="32" spans="2:7" ht="39.75" customHeight="1" x14ac:dyDescent="0.25">
      <c r="B32" s="145"/>
      <c r="C32" s="145"/>
      <c r="D32" s="145"/>
      <c r="E32" s="145"/>
      <c r="F32" s="145"/>
      <c r="G32" s="145"/>
    </row>
    <row r="33" spans="2:10" ht="13.8" x14ac:dyDescent="0.25">
      <c r="B33" s="122"/>
      <c r="C33" s="81"/>
      <c r="D33" s="81"/>
      <c r="E33" s="81"/>
      <c r="F33" s="81"/>
    </row>
    <row r="34" spans="2:10" ht="14.4" thickBot="1" x14ac:dyDescent="0.3">
      <c r="B34" s="122"/>
      <c r="C34" s="81"/>
      <c r="D34" s="81"/>
      <c r="E34" s="81"/>
      <c r="F34" s="81"/>
    </row>
    <row r="35" spans="2:10" ht="46.5" customHeight="1" thickTop="1" thickBot="1" x14ac:dyDescent="0.3">
      <c r="B35" s="127" t="s">
        <v>238</v>
      </c>
      <c r="C35" s="170" t="s">
        <v>128</v>
      </c>
      <c r="D35" s="171"/>
      <c r="E35" s="172"/>
      <c r="F35" s="81"/>
    </row>
    <row r="36" spans="2:10" ht="15" thickTop="1" thickBot="1" x14ac:dyDescent="0.3">
      <c r="B36" s="86" t="s">
        <v>116</v>
      </c>
      <c r="C36" s="87">
        <v>928</v>
      </c>
      <c r="D36" s="88" t="s">
        <v>117</v>
      </c>
      <c r="E36" s="89">
        <v>2808</v>
      </c>
      <c r="F36" s="81"/>
    </row>
    <row r="37" spans="2:10" ht="14.4" thickBot="1" x14ac:dyDescent="0.3">
      <c r="B37" s="86" t="s">
        <v>118</v>
      </c>
      <c r="C37" s="87">
        <v>227</v>
      </c>
      <c r="D37" s="128" t="s">
        <v>119</v>
      </c>
      <c r="E37" s="89">
        <v>1758</v>
      </c>
      <c r="F37" s="81"/>
    </row>
    <row r="38" spans="2:10" ht="14.4" thickBot="1" x14ac:dyDescent="0.3">
      <c r="B38" s="86" t="s">
        <v>120</v>
      </c>
      <c r="C38" s="87">
        <v>1208</v>
      </c>
      <c r="D38" s="88" t="s">
        <v>121</v>
      </c>
      <c r="E38" s="89">
        <v>1363</v>
      </c>
      <c r="F38" s="81"/>
    </row>
    <row r="39" spans="2:10" ht="14.4" thickBot="1" x14ac:dyDescent="0.3">
      <c r="B39" s="86" t="s">
        <v>122</v>
      </c>
      <c r="C39" s="87">
        <v>2355</v>
      </c>
      <c r="D39" s="88" t="s">
        <v>123</v>
      </c>
      <c r="E39" s="89">
        <v>516</v>
      </c>
      <c r="F39" s="81"/>
    </row>
    <row r="40" spans="2:10" ht="14.4" thickBot="1" x14ac:dyDescent="0.3">
      <c r="B40" s="86" t="s">
        <v>124</v>
      </c>
      <c r="C40" s="87">
        <v>476</v>
      </c>
      <c r="D40" s="88" t="s">
        <v>125</v>
      </c>
      <c r="E40" s="89">
        <v>2286</v>
      </c>
      <c r="F40" s="81"/>
    </row>
    <row r="41" spans="2:10" ht="15.75" customHeight="1" thickBot="1" x14ac:dyDescent="0.3">
      <c r="B41" s="90" t="s">
        <v>126</v>
      </c>
      <c r="C41" s="91">
        <v>731</v>
      </c>
      <c r="D41" s="92" t="s">
        <v>127</v>
      </c>
      <c r="E41" s="93">
        <v>665</v>
      </c>
      <c r="F41" s="81"/>
    </row>
    <row r="42" spans="2:10" ht="165" customHeight="1" thickTop="1" x14ac:dyDescent="0.25">
      <c r="B42" s="163" t="s">
        <v>248</v>
      </c>
      <c r="C42" s="163"/>
      <c r="D42" s="163"/>
      <c r="E42" s="163"/>
      <c r="F42" s="163"/>
    </row>
    <row r="43" spans="2:10" ht="9.75" customHeight="1" x14ac:dyDescent="0.25"/>
    <row r="44" spans="2:10" ht="13.8" x14ac:dyDescent="0.25">
      <c r="B44" s="120"/>
      <c r="C44" s="45"/>
      <c r="D44" s="45"/>
      <c r="E44" s="45"/>
      <c r="F44" s="45"/>
    </row>
    <row r="45" spans="2:10" x14ac:dyDescent="0.25">
      <c r="B45" s="45"/>
      <c r="C45" s="45"/>
      <c r="D45" s="45"/>
      <c r="E45" s="45"/>
      <c r="F45" s="45"/>
    </row>
    <row r="46" spans="2:10" ht="18" customHeight="1" x14ac:dyDescent="0.25">
      <c r="B46" s="45"/>
      <c r="C46" s="45"/>
      <c r="D46" s="45"/>
      <c r="E46" s="45"/>
      <c r="F46" s="45"/>
    </row>
    <row r="47" spans="2:10" x14ac:dyDescent="0.25">
      <c r="B47" s="45"/>
      <c r="C47" s="45"/>
      <c r="D47" s="45"/>
      <c r="E47" s="45"/>
      <c r="F47" s="45"/>
    </row>
    <row r="48" spans="2:10" x14ac:dyDescent="0.25">
      <c r="B48" s="45"/>
      <c r="C48" s="45"/>
      <c r="D48" s="45"/>
      <c r="E48" s="45"/>
      <c r="F48" s="45"/>
      <c r="G48" s="121"/>
      <c r="H48" s="121"/>
      <c r="I48" s="121"/>
      <c r="J48" s="121"/>
    </row>
    <row r="49" spans="2:10" x14ac:dyDescent="0.25">
      <c r="B49" s="121"/>
      <c r="C49" s="121"/>
      <c r="D49" s="121"/>
      <c r="E49" s="121"/>
      <c r="F49" s="121"/>
      <c r="G49" s="121"/>
      <c r="H49" s="121"/>
      <c r="I49" s="121"/>
      <c r="J49" s="121"/>
    </row>
    <row r="50" spans="2:10" x14ac:dyDescent="0.25">
      <c r="B50" s="121"/>
      <c r="C50" s="121"/>
      <c r="D50" s="121"/>
      <c r="E50" s="121"/>
      <c r="F50" s="121"/>
      <c r="G50" s="121"/>
      <c r="H50" s="121"/>
      <c r="I50" s="121"/>
      <c r="J50" s="121"/>
    </row>
    <row r="51" spans="2:10" x14ac:dyDescent="0.25">
      <c r="B51" s="121"/>
      <c r="C51" s="121"/>
      <c r="D51" s="121"/>
      <c r="E51" s="121"/>
      <c r="F51" s="121"/>
      <c r="G51" s="121"/>
      <c r="H51" s="121"/>
      <c r="I51" s="121"/>
      <c r="J51" s="121"/>
    </row>
  </sheetData>
  <sheetProtection formatCells="0" formatColumns="0" formatRows="0" insertColumns="0" insertRows="0"/>
  <mergeCells count="6">
    <mergeCell ref="B42:F42"/>
    <mergeCell ref="B30:G32"/>
    <mergeCell ref="B3:B4"/>
    <mergeCell ref="C3:F3"/>
    <mergeCell ref="C35:E35"/>
    <mergeCell ref="B29:F29"/>
  </mergeCells>
  <phoneticPr fontId="0"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K69"/>
  <sheetViews>
    <sheetView zoomScale="75" zoomScaleNormal="75" workbookViewId="0">
      <selection activeCell="C7" sqref="C7"/>
    </sheetView>
  </sheetViews>
  <sheetFormatPr defaultColWidth="9.6640625" defaultRowHeight="13.2" x14ac:dyDescent="0.25"/>
  <cols>
    <col min="1" max="1" width="9.109375" style="22" customWidth="1"/>
    <col min="2" max="2" width="7.88671875" style="22" customWidth="1"/>
    <col min="3" max="3" width="30" style="22" customWidth="1"/>
    <col min="4" max="4" width="37.33203125" style="99" customWidth="1"/>
    <col min="5" max="5" width="31.5546875" style="99" customWidth="1"/>
    <col min="6" max="6" width="41" style="99" customWidth="1"/>
    <col min="7" max="7" width="14.44140625" style="22" customWidth="1"/>
    <col min="8" max="8" width="21" style="22" customWidth="1"/>
    <col min="9" max="16384" width="9.6640625" style="22"/>
  </cols>
  <sheetData>
    <row r="1" spans="1:11" s="95" customFormat="1" ht="18" customHeight="1" x14ac:dyDescent="0.3">
      <c r="D1" s="96"/>
      <c r="E1" s="96"/>
      <c r="F1" s="96"/>
    </row>
    <row r="2" spans="1:11" s="95" customFormat="1" ht="18" customHeight="1" x14ac:dyDescent="0.3">
      <c r="A2" s="129" t="s">
        <v>138</v>
      </c>
      <c r="B2" s="130"/>
      <c r="C2" s="130"/>
      <c r="D2" s="131"/>
      <c r="E2" s="131"/>
      <c r="F2" s="131"/>
      <c r="G2" s="130"/>
    </row>
    <row r="3" spans="1:11" s="95" customFormat="1" ht="18" customHeight="1" x14ac:dyDescent="0.3">
      <c r="A3" s="129"/>
      <c r="B3" s="130"/>
      <c r="C3" s="130"/>
      <c r="D3" s="131"/>
      <c r="E3" s="131"/>
      <c r="F3" s="131"/>
      <c r="G3" s="130"/>
    </row>
    <row r="4" spans="1:11" s="35" customFormat="1" ht="18" customHeight="1" thickBot="1" x14ac:dyDescent="0.3">
      <c r="A4" s="132"/>
      <c r="B4" s="133"/>
      <c r="C4" s="132"/>
      <c r="D4" s="134"/>
      <c r="E4" s="134"/>
      <c r="F4" s="134"/>
      <c r="G4" s="132"/>
    </row>
    <row r="5" spans="1:11" s="35" customFormat="1" ht="20.100000000000001" customHeight="1" thickTop="1" x14ac:dyDescent="0.25">
      <c r="A5" s="132"/>
      <c r="B5" s="100"/>
      <c r="C5" s="101"/>
      <c r="D5" s="102"/>
      <c r="E5" s="102"/>
      <c r="F5" s="102"/>
      <c r="G5" s="103"/>
      <c r="H5" s="175"/>
    </row>
    <row r="6" spans="1:11" s="97" customFormat="1" ht="20.100000000000001" customHeight="1" x14ac:dyDescent="0.25">
      <c r="A6" s="135"/>
      <c r="B6" s="104"/>
      <c r="C6" s="105" t="s">
        <v>139</v>
      </c>
      <c r="D6" s="106"/>
      <c r="E6" s="106"/>
      <c r="F6" s="106"/>
      <c r="G6" s="107"/>
      <c r="H6" s="176"/>
      <c r="K6" s="98"/>
    </row>
    <row r="7" spans="1:11" s="97" customFormat="1" ht="20.100000000000001" customHeight="1" x14ac:dyDescent="0.25">
      <c r="A7" s="135"/>
      <c r="B7" s="104"/>
      <c r="C7" s="108" t="s">
        <v>140</v>
      </c>
      <c r="D7" s="109" t="s">
        <v>141</v>
      </c>
      <c r="E7" s="109" t="s">
        <v>142</v>
      </c>
      <c r="F7" s="109" t="s">
        <v>143</v>
      </c>
      <c r="G7" s="107"/>
    </row>
    <row r="8" spans="1:11" s="97" customFormat="1" ht="20.100000000000001" customHeight="1" x14ac:dyDescent="0.25">
      <c r="A8" s="135"/>
      <c r="B8" s="104"/>
      <c r="C8" s="108" t="s">
        <v>144</v>
      </c>
      <c r="D8" s="109" t="s">
        <v>145</v>
      </c>
      <c r="E8" s="109"/>
      <c r="F8" s="109"/>
      <c r="G8" s="107"/>
    </row>
    <row r="9" spans="1:11" s="97" customFormat="1" ht="20.100000000000001" customHeight="1" x14ac:dyDescent="0.25">
      <c r="A9" s="135"/>
      <c r="B9" s="104"/>
      <c r="C9" s="108" t="s">
        <v>146</v>
      </c>
      <c r="D9" s="109" t="s">
        <v>147</v>
      </c>
      <c r="E9" s="109" t="s">
        <v>148</v>
      </c>
      <c r="F9" s="109"/>
      <c r="G9" s="107"/>
    </row>
    <row r="10" spans="1:11" s="97" customFormat="1" ht="20.100000000000001" customHeight="1" x14ac:dyDescent="0.25">
      <c r="A10" s="135"/>
      <c r="B10" s="104"/>
      <c r="C10" s="108" t="s">
        <v>149</v>
      </c>
      <c r="D10" s="109" t="s">
        <v>150</v>
      </c>
      <c r="E10" s="109" t="s">
        <v>151</v>
      </c>
      <c r="F10" s="109" t="s">
        <v>152</v>
      </c>
      <c r="G10" s="107"/>
    </row>
    <row r="11" spans="1:11" s="97" customFormat="1" ht="20.100000000000001" customHeight="1" x14ac:dyDescent="0.25">
      <c r="A11" s="135"/>
      <c r="B11" s="104"/>
      <c r="C11" s="108"/>
      <c r="D11" s="109"/>
      <c r="E11" s="109"/>
      <c r="F11" s="109"/>
      <c r="G11" s="107"/>
    </row>
    <row r="12" spans="1:11" s="97" customFormat="1" ht="20.100000000000001" customHeight="1" x14ac:dyDescent="0.25">
      <c r="A12" s="135"/>
      <c r="B12" s="104"/>
      <c r="C12" s="105" t="s">
        <v>153</v>
      </c>
      <c r="D12" s="109"/>
      <c r="E12" s="109"/>
      <c r="F12" s="109"/>
      <c r="G12" s="107"/>
    </row>
    <row r="13" spans="1:11" s="97" customFormat="1" ht="20.100000000000001" customHeight="1" x14ac:dyDescent="0.25">
      <c r="A13" s="135"/>
      <c r="B13" s="104"/>
      <c r="C13" s="108" t="s">
        <v>200</v>
      </c>
      <c r="D13" s="109" t="s">
        <v>230</v>
      </c>
      <c r="E13" s="109" t="s">
        <v>154</v>
      </c>
      <c r="F13" s="109"/>
      <c r="G13" s="107"/>
    </row>
    <row r="14" spans="1:11" s="97" customFormat="1" ht="20.100000000000001" customHeight="1" x14ac:dyDescent="0.25">
      <c r="A14" s="135"/>
      <c r="B14" s="104"/>
      <c r="C14" s="108" t="s">
        <v>200</v>
      </c>
      <c r="D14" s="109" t="s">
        <v>155</v>
      </c>
      <c r="E14" s="109" t="s">
        <v>201</v>
      </c>
      <c r="F14" s="109"/>
      <c r="G14" s="107"/>
    </row>
    <row r="15" spans="1:11" s="97" customFormat="1" ht="20.100000000000001" customHeight="1" x14ac:dyDescent="0.25">
      <c r="A15" s="135"/>
      <c r="B15" s="104"/>
      <c r="C15" s="108" t="s">
        <v>231</v>
      </c>
      <c r="D15" s="110" t="s">
        <v>156</v>
      </c>
      <c r="E15" s="109" t="s">
        <v>157</v>
      </c>
      <c r="F15" s="109" t="s">
        <v>202</v>
      </c>
      <c r="G15" s="107"/>
    </row>
    <row r="16" spans="1:11" s="97" customFormat="1" ht="20.100000000000001" customHeight="1" x14ac:dyDescent="0.25">
      <c r="A16" s="135"/>
      <c r="B16" s="104"/>
      <c r="C16" s="108" t="s">
        <v>158</v>
      </c>
      <c r="D16" s="109" t="s">
        <v>232</v>
      </c>
      <c r="E16" s="109" t="s">
        <v>159</v>
      </c>
      <c r="F16" s="109" t="s">
        <v>203</v>
      </c>
      <c r="G16" s="107"/>
    </row>
    <row r="17" spans="1:7" s="97" customFormat="1" ht="20.100000000000001" customHeight="1" x14ac:dyDescent="0.25">
      <c r="A17" s="135"/>
      <c r="B17" s="104"/>
      <c r="C17" s="108" t="s">
        <v>160</v>
      </c>
      <c r="D17" s="109" t="s">
        <v>204</v>
      </c>
      <c r="E17" s="109" t="s">
        <v>233</v>
      </c>
      <c r="F17" s="109"/>
      <c r="G17" s="107"/>
    </row>
    <row r="18" spans="1:7" s="97" customFormat="1" ht="20.100000000000001" customHeight="1" x14ac:dyDescent="0.25">
      <c r="A18" s="135"/>
      <c r="B18" s="104"/>
      <c r="C18" s="108" t="s">
        <v>205</v>
      </c>
      <c r="D18" s="109" t="s">
        <v>161</v>
      </c>
      <c r="E18" s="109" t="s">
        <v>234</v>
      </c>
      <c r="F18" s="109" t="s">
        <v>162</v>
      </c>
      <c r="G18" s="107"/>
    </row>
    <row r="19" spans="1:7" s="97" customFormat="1" ht="20.100000000000001" customHeight="1" x14ac:dyDescent="0.25">
      <c r="A19" s="135"/>
      <c r="B19" s="104"/>
      <c r="C19" s="108"/>
      <c r="D19" s="109"/>
      <c r="E19" s="109"/>
      <c r="F19" s="109"/>
      <c r="G19" s="107"/>
    </row>
    <row r="20" spans="1:7" s="97" customFormat="1" ht="20.100000000000001" customHeight="1" x14ac:dyDescent="0.25">
      <c r="A20" s="135"/>
      <c r="B20" s="104"/>
      <c r="C20" s="105" t="s">
        <v>163</v>
      </c>
      <c r="D20" s="109"/>
      <c r="E20" s="109"/>
      <c r="F20" s="109"/>
      <c r="G20" s="107"/>
    </row>
    <row r="21" spans="1:7" s="97" customFormat="1" ht="20.100000000000001" customHeight="1" x14ac:dyDescent="0.25">
      <c r="A21" s="135"/>
      <c r="B21" s="104"/>
      <c r="C21" s="108" t="s">
        <v>164</v>
      </c>
      <c r="D21" s="109" t="s">
        <v>165</v>
      </c>
      <c r="E21" s="109" t="s">
        <v>166</v>
      </c>
      <c r="F21" s="109"/>
      <c r="G21" s="107"/>
    </row>
    <row r="22" spans="1:7" s="97" customFormat="1" ht="20.100000000000001" customHeight="1" x14ac:dyDescent="0.25">
      <c r="A22" s="135"/>
      <c r="B22" s="104"/>
      <c r="C22" s="108" t="s">
        <v>167</v>
      </c>
      <c r="D22" s="109" t="s">
        <v>168</v>
      </c>
      <c r="E22" s="109"/>
      <c r="F22" s="109"/>
      <c r="G22" s="107"/>
    </row>
    <row r="23" spans="1:7" s="97" customFormat="1" ht="20.100000000000001" customHeight="1" x14ac:dyDescent="0.25">
      <c r="A23" s="135"/>
      <c r="B23" s="104"/>
      <c r="C23" s="108" t="s">
        <v>169</v>
      </c>
      <c r="D23" s="109" t="s">
        <v>170</v>
      </c>
      <c r="E23" s="109" t="s">
        <v>171</v>
      </c>
      <c r="F23" s="109"/>
      <c r="G23" s="107"/>
    </row>
    <row r="24" spans="1:7" s="97" customFormat="1" ht="20.100000000000001" customHeight="1" x14ac:dyDescent="0.25">
      <c r="A24" s="135"/>
      <c r="B24" s="104"/>
      <c r="C24" s="108" t="s">
        <v>172</v>
      </c>
      <c r="D24" s="109" t="s">
        <v>173</v>
      </c>
      <c r="E24" s="109"/>
      <c r="F24" s="109"/>
      <c r="G24" s="107"/>
    </row>
    <row r="25" spans="1:7" s="97" customFormat="1" ht="20.100000000000001" customHeight="1" x14ac:dyDescent="0.25">
      <c r="A25" s="135"/>
      <c r="B25" s="104"/>
      <c r="C25" s="108" t="s">
        <v>174</v>
      </c>
      <c r="D25" s="109" t="s">
        <v>175</v>
      </c>
      <c r="E25" s="109" t="s">
        <v>176</v>
      </c>
      <c r="F25" s="109"/>
      <c r="G25" s="107"/>
    </row>
    <row r="26" spans="1:7" s="97" customFormat="1" ht="20.100000000000001" customHeight="1" x14ac:dyDescent="0.25">
      <c r="A26" s="135"/>
      <c r="B26" s="104"/>
      <c r="C26" s="108" t="s">
        <v>177</v>
      </c>
      <c r="D26" s="109" t="s">
        <v>178</v>
      </c>
      <c r="E26" s="109" t="s">
        <v>179</v>
      </c>
      <c r="F26" s="109" t="s">
        <v>180</v>
      </c>
      <c r="G26" s="107"/>
    </row>
    <row r="27" spans="1:7" s="97" customFormat="1" ht="20.100000000000001" customHeight="1" x14ac:dyDescent="0.25">
      <c r="A27" s="135"/>
      <c r="B27" s="104"/>
      <c r="C27" s="108"/>
      <c r="D27" s="109"/>
      <c r="E27" s="109"/>
      <c r="F27" s="109"/>
      <c r="G27" s="107"/>
    </row>
    <row r="28" spans="1:7" s="97" customFormat="1" ht="20.100000000000001" customHeight="1" x14ac:dyDescent="0.25">
      <c r="A28" s="135"/>
      <c r="B28" s="104"/>
      <c r="C28" s="105" t="s">
        <v>181</v>
      </c>
      <c r="D28" s="109"/>
      <c r="E28" s="109"/>
      <c r="F28" s="109"/>
      <c r="G28" s="107"/>
    </row>
    <row r="29" spans="1:7" s="97" customFormat="1" ht="20.100000000000001" customHeight="1" x14ac:dyDescent="0.25">
      <c r="A29" s="135"/>
      <c r="B29" s="104"/>
      <c r="C29" s="108" t="s">
        <v>182</v>
      </c>
      <c r="D29" s="109" t="s">
        <v>183</v>
      </c>
      <c r="E29" s="109"/>
      <c r="F29" s="109"/>
      <c r="G29" s="107"/>
    </row>
    <row r="30" spans="1:7" s="97" customFormat="1" ht="20.100000000000001" customHeight="1" x14ac:dyDescent="0.25">
      <c r="A30" s="135"/>
      <c r="B30" s="104"/>
      <c r="C30" s="108" t="s">
        <v>184</v>
      </c>
      <c r="D30" s="109" t="s">
        <v>185</v>
      </c>
      <c r="E30" s="109"/>
      <c r="F30" s="109"/>
      <c r="G30" s="107"/>
    </row>
    <row r="31" spans="1:7" s="97" customFormat="1" ht="20.100000000000001" customHeight="1" x14ac:dyDescent="0.25">
      <c r="A31" s="135"/>
      <c r="B31" s="104"/>
      <c r="C31" s="108" t="s">
        <v>186</v>
      </c>
      <c r="D31" s="109" t="s">
        <v>187</v>
      </c>
      <c r="E31" s="109"/>
      <c r="F31" s="109"/>
      <c r="G31" s="107"/>
    </row>
    <row r="32" spans="1:7" s="97" customFormat="1" ht="20.100000000000001" customHeight="1" x14ac:dyDescent="0.25">
      <c r="A32" s="135"/>
      <c r="B32" s="104"/>
      <c r="C32" s="108" t="s">
        <v>188</v>
      </c>
      <c r="D32" s="109" t="s">
        <v>189</v>
      </c>
      <c r="E32" s="109"/>
      <c r="F32" s="109"/>
      <c r="G32" s="107"/>
    </row>
    <row r="33" spans="1:7" s="97" customFormat="1" ht="20.100000000000001" customHeight="1" x14ac:dyDescent="0.25">
      <c r="A33" s="135"/>
      <c r="B33" s="104"/>
      <c r="C33" s="108" t="s">
        <v>190</v>
      </c>
      <c r="D33" s="109" t="s">
        <v>191</v>
      </c>
      <c r="E33" s="109"/>
      <c r="F33" s="109"/>
      <c r="G33" s="107"/>
    </row>
    <row r="34" spans="1:7" s="97" customFormat="1" ht="20.100000000000001" customHeight="1" x14ac:dyDescent="0.25">
      <c r="A34" s="135"/>
      <c r="B34" s="104"/>
      <c r="C34" s="108" t="s">
        <v>206</v>
      </c>
      <c r="D34" s="109" t="s">
        <v>192</v>
      </c>
      <c r="E34" s="109"/>
      <c r="F34" s="109"/>
      <c r="G34" s="107"/>
    </row>
    <row r="35" spans="1:7" s="97" customFormat="1" ht="20.100000000000001" customHeight="1" x14ac:dyDescent="0.25">
      <c r="A35" s="135"/>
      <c r="B35" s="104"/>
      <c r="C35" s="108" t="s">
        <v>193</v>
      </c>
      <c r="D35" s="109" t="s">
        <v>194</v>
      </c>
      <c r="E35" s="109" t="s">
        <v>195</v>
      </c>
      <c r="F35" s="109" t="s">
        <v>196</v>
      </c>
      <c r="G35" s="107"/>
    </row>
    <row r="36" spans="1:7" s="97" customFormat="1" ht="20.100000000000001" customHeight="1" x14ac:dyDescent="0.25">
      <c r="A36" s="135"/>
      <c r="B36" s="104"/>
      <c r="C36" s="108" t="s">
        <v>197</v>
      </c>
      <c r="D36" s="109" t="s">
        <v>198</v>
      </c>
      <c r="E36" s="109"/>
      <c r="F36" s="109"/>
      <c r="G36" s="107"/>
    </row>
    <row r="37" spans="1:7" s="97" customFormat="1" ht="20.100000000000001" customHeight="1" x14ac:dyDescent="0.25">
      <c r="A37" s="135"/>
      <c r="B37" s="104"/>
      <c r="C37" s="108" t="s">
        <v>207</v>
      </c>
      <c r="D37" s="109" t="s">
        <v>208</v>
      </c>
      <c r="E37" s="109"/>
      <c r="F37" s="109"/>
      <c r="G37" s="107"/>
    </row>
    <row r="38" spans="1:7" s="97" customFormat="1" ht="20.100000000000001" customHeight="1" x14ac:dyDescent="0.25">
      <c r="A38" s="135"/>
      <c r="B38" s="104"/>
      <c r="C38" s="108" t="s">
        <v>209</v>
      </c>
      <c r="D38" s="109" t="s">
        <v>210</v>
      </c>
      <c r="E38" s="109"/>
      <c r="F38" s="109"/>
      <c r="G38" s="107"/>
    </row>
    <row r="39" spans="1:7" s="97" customFormat="1" ht="20.100000000000001" customHeight="1" x14ac:dyDescent="0.25">
      <c r="A39" s="135"/>
      <c r="B39" s="104"/>
      <c r="C39" s="108" t="s">
        <v>199</v>
      </c>
      <c r="D39" s="109" t="s">
        <v>211</v>
      </c>
      <c r="E39" s="109"/>
      <c r="F39" s="109"/>
      <c r="G39" s="107"/>
    </row>
    <row r="40" spans="1:7" s="97" customFormat="1" ht="20.100000000000001" customHeight="1" x14ac:dyDescent="0.25">
      <c r="A40" s="135"/>
      <c r="B40" s="104"/>
      <c r="C40" s="111"/>
      <c r="D40" s="112"/>
      <c r="E40" s="112"/>
      <c r="F40" s="112"/>
      <c r="G40" s="107"/>
    </row>
    <row r="41" spans="1:7" s="97" customFormat="1" ht="20.100000000000001" customHeight="1" x14ac:dyDescent="0.25">
      <c r="A41" s="135"/>
      <c r="B41" s="104"/>
      <c r="C41" s="113"/>
      <c r="D41" s="113"/>
      <c r="E41" s="113"/>
      <c r="F41" s="113"/>
      <c r="G41" s="107"/>
    </row>
    <row r="42" spans="1:7" s="97" customFormat="1" ht="20.100000000000001" customHeight="1" x14ac:dyDescent="0.25">
      <c r="A42" s="135"/>
      <c r="B42" s="104"/>
      <c r="C42" s="114"/>
      <c r="D42" s="115"/>
      <c r="E42" s="113"/>
      <c r="F42" s="113"/>
      <c r="G42" s="107"/>
    </row>
    <row r="43" spans="1:7" ht="20.100000000000001" customHeight="1" thickBot="1" x14ac:dyDescent="0.3">
      <c r="A43" s="136"/>
      <c r="B43" s="116"/>
      <c r="C43" s="117"/>
      <c r="D43" s="118"/>
      <c r="E43" s="118"/>
      <c r="F43" s="118"/>
      <c r="G43" s="119"/>
    </row>
    <row r="44" spans="1:7" ht="13.8" thickTop="1" x14ac:dyDescent="0.25"/>
    <row r="65" ht="17.25" customHeight="1" x14ac:dyDescent="0.25"/>
    <row r="66" ht="17.25" customHeight="1" x14ac:dyDescent="0.25"/>
    <row r="67" ht="17.25" customHeight="1" x14ac:dyDescent="0.25"/>
    <row r="68" ht="17.25" customHeight="1" x14ac:dyDescent="0.25"/>
    <row r="69" ht="17.25" customHeight="1" x14ac:dyDescent="0.25"/>
  </sheetData>
  <sheetProtection sheet="1" objects="1" scenarios="1" formatCells="0" formatColumns="0" formatRows="0" insertColumns="0" insertRows="0"/>
  <mergeCells count="1">
    <mergeCell ref="H5:H6"/>
  </mergeCells>
  <phoneticPr fontId="0" type="noConversion"/>
  <pageMargins left="0.75" right="0.75" top="1" bottom="1" header="0.5" footer="0.5"/>
  <pageSetup paperSize="9" scale="5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User agreement</vt:lpstr>
      <vt:lpstr>Instructions</vt:lpstr>
      <vt:lpstr>Electricity Indirect Emissions</vt:lpstr>
      <vt:lpstr>EFs_Electricity_US_State</vt:lpstr>
      <vt:lpstr>EFs_Electricity_Country</vt:lpstr>
      <vt:lpstr>Conversion Factors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Gwen Parker</dc:creator>
  <cp:lastModifiedBy>Aniket Gupta</cp:lastModifiedBy>
  <cp:lastPrinted>2002-02-04T20:47:20Z</cp:lastPrinted>
  <dcterms:created xsi:type="dcterms:W3CDTF">1999-10-16T16:43:55Z</dcterms:created>
  <dcterms:modified xsi:type="dcterms:W3CDTF">2024-02-03T22:30:10Z</dcterms:modified>
</cp:coreProperties>
</file>