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627B12D6-74ED-49F3-B655-9570430F0F65}" xr6:coauthVersionLast="47" xr6:coauthVersionMax="47" xr10:uidLastSave="{00000000-0000-0000-0000-000000000000}"/>
  <bookViews>
    <workbookView xWindow="3348" yWindow="3348" windowWidth="17280" windowHeight="8880"/>
  </bookViews>
  <sheets>
    <sheet name="J4" sheetId="1" r:id="rId1"/>
    <sheet name="Sheet1" sheetId="2" r:id="rId2"/>
  </sheets>
  <definedNames>
    <definedName name="_xlnm.Print_Area" localSheetId="0">'J4'!$AG$1:$AP$41</definedName>
    <definedName name="_xlnm.Print_Titles" localSheetId="0">'J4'!$A:$A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R7" i="1"/>
  <c r="J8" i="1"/>
  <c r="K8" i="1"/>
  <c r="L8" i="1"/>
  <c r="M8" i="1"/>
  <c r="N8" i="1"/>
  <c r="O8" i="1"/>
  <c r="P8" i="1"/>
  <c r="Q8" i="1"/>
  <c r="R8" i="1"/>
  <c r="S8" i="1"/>
  <c r="T8" i="1"/>
  <c r="U8" i="1"/>
  <c r="X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C10" i="1"/>
  <c r="C7" i="1" s="1"/>
  <c r="D10" i="1"/>
  <c r="D7" i="1" s="1"/>
  <c r="E10" i="1"/>
  <c r="E7" i="1" s="1"/>
  <c r="F10" i="1"/>
  <c r="F7" i="1" s="1"/>
  <c r="G10" i="1"/>
  <c r="H10" i="1"/>
  <c r="H7" i="1" s="1"/>
  <c r="J10" i="1"/>
  <c r="O10" i="1"/>
  <c r="Q10" i="1"/>
  <c r="R11" i="1" s="1"/>
  <c r="S10" i="1"/>
  <c r="S11" i="1" s="1"/>
  <c r="T10" i="1"/>
  <c r="F11" i="1"/>
  <c r="G11" i="1"/>
  <c r="I11" i="1"/>
  <c r="J11" i="1"/>
  <c r="K11" i="1"/>
  <c r="L11" i="1"/>
  <c r="M11" i="1"/>
  <c r="N11" i="1"/>
  <c r="O11" i="1"/>
  <c r="P11" i="1"/>
  <c r="Q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C19" i="1"/>
  <c r="D19" i="1"/>
  <c r="E19" i="1"/>
  <c r="F19" i="1"/>
  <c r="F20" i="1" s="1"/>
  <c r="G19" i="1"/>
  <c r="H19" i="1"/>
  <c r="V19" i="1"/>
  <c r="V50" i="1" s="1"/>
  <c r="W19" i="1"/>
  <c r="X19" i="1"/>
  <c r="Y19" i="1"/>
  <c r="Y7" i="1" s="1"/>
  <c r="Z19" i="1"/>
  <c r="D20" i="1"/>
  <c r="E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O44" i="1"/>
  <c r="P44" i="1"/>
  <c r="Q44" i="1"/>
  <c r="R44" i="1"/>
  <c r="S44" i="1"/>
  <c r="T44" i="1"/>
  <c r="U44" i="1"/>
  <c r="V44" i="1"/>
  <c r="W44" i="1"/>
  <c r="X44" i="1"/>
  <c r="Y44" i="1"/>
  <c r="AG44" i="1"/>
  <c r="B48" i="1"/>
  <c r="G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W48" i="1"/>
  <c r="X48" i="1"/>
  <c r="Z48" i="1"/>
  <c r="AA48" i="1"/>
  <c r="AB48" i="1"/>
  <c r="AC48" i="1"/>
  <c r="AD48" i="1"/>
  <c r="AE48" i="1"/>
  <c r="AF48" i="1"/>
  <c r="AG48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D8" i="1" l="1"/>
  <c r="D48" i="1"/>
  <c r="C8" i="1"/>
  <c r="C48" i="1"/>
  <c r="Z8" i="1"/>
  <c r="Y48" i="1"/>
  <c r="Y8" i="1"/>
  <c r="I8" i="1"/>
  <c r="H8" i="1"/>
  <c r="H48" i="1"/>
  <c r="E48" i="1"/>
  <c r="E8" i="1"/>
  <c r="F8" i="1"/>
  <c r="F48" i="1"/>
  <c r="G8" i="1"/>
  <c r="V7" i="1"/>
  <c r="V20" i="1"/>
  <c r="H11" i="1"/>
  <c r="E11" i="1"/>
  <c r="T11" i="1"/>
  <c r="D11" i="1"/>
  <c r="V8" i="1" l="1"/>
  <c r="W8" i="1"/>
  <c r="V48" i="1"/>
</calcChain>
</file>

<file path=xl/sharedStrings.xml><?xml version="1.0" encoding="utf-8"?>
<sst xmlns="http://schemas.openxmlformats.org/spreadsheetml/2006/main" count="210" uniqueCount="40">
  <si>
    <t>TOTAL CATTLE</t>
  </si>
  <si>
    <t>% CHG</t>
  </si>
  <si>
    <t>ALL COWS</t>
  </si>
  <si>
    <t>BEEF COWS</t>
  </si>
  <si>
    <t>DAIRY COWS</t>
  </si>
  <si>
    <t>HEIFERS &gt;500 lbs.</t>
  </si>
  <si>
    <t>BEEF REP. HFRS</t>
  </si>
  <si>
    <t>DAIRY REP. HFRS</t>
  </si>
  <si>
    <t>OTHER HEIFERS</t>
  </si>
  <si>
    <t>STEERS &gt;500 lbs.</t>
  </si>
  <si>
    <t>BULLS  &gt;500 lbs.</t>
  </si>
  <si>
    <t>CALVES</t>
  </si>
  <si>
    <t>ANNUAL CALF CROP</t>
  </si>
  <si>
    <t>JAN-JUN CALF CROP</t>
  </si>
  <si>
    <t>JUL-DEC CALF CROP</t>
  </si>
  <si>
    <t>VALUE ($/HD)</t>
  </si>
  <si>
    <t>TOTAL VALUE (BIL$)</t>
  </si>
  <si>
    <t>ST/HF/CLF NUMBERS</t>
  </si>
  <si>
    <t>CALVES/CALF CROP</t>
  </si>
  <si>
    <t>BF REP RATE (%)</t>
  </si>
  <si>
    <t>DAIRY REP RATE (%)</t>
  </si>
  <si>
    <t>Source: USDA</t>
  </si>
  <si>
    <t>J4</t>
  </si>
  <si>
    <t>CATTLE &amp; CALVES Inventory -- January 1</t>
  </si>
  <si>
    <t>1000 Head</t>
  </si>
  <si>
    <t>Year</t>
  </si>
  <si>
    <t>State</t>
  </si>
  <si>
    <t>US</t>
  </si>
  <si>
    <t>COWS THAT CALVED - BEEF</t>
  </si>
  <si>
    <t>COWS THAT CALVED - MILK</t>
  </si>
  <si>
    <t>COWS &amp; HEIFERS THAT CALVED</t>
  </si>
  <si>
    <t>BULLS 500+ LBS</t>
  </si>
  <si>
    <t>HEIFERS 500+ LBS - BEEF REPL</t>
  </si>
  <si>
    <t>HEIFERS 500+ LBS - MILK REPL</t>
  </si>
  <si>
    <t>HEIFERS 500+ LBS - OTHER</t>
  </si>
  <si>
    <t>STEERS 500+ LBS</t>
  </si>
  <si>
    <t>CALVES LESS THAN 500 LBS</t>
  </si>
  <si>
    <t>CATTLE &amp; CALVES - ALL</t>
  </si>
  <si>
    <t>Source NASS http://www.nass.usda.gov/ipedb/</t>
  </si>
  <si>
    <t>January Cattle Inventory (000 head)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</si>
</sst>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%"/>
    <numFmt numFmtId="166" formatCode="0.#######E+00"/>
    <numFmt numFmtId="167" formatCode="#,##0.0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NumberFormat="1" applyFont="1" applyFill="1" applyAlignment="1" applyProtection="1">
      <alignment horizontal="right"/>
    </xf>
    <xf numFmtId="0" fontId="2" fillId="0" borderId="0" xfId="0" applyNumberFormat="1" applyFont="1" applyFill="1" applyAlignment="1" applyProtection="1">
      <alignment horizontal="right"/>
    </xf>
    <xf numFmtId="0" fontId="1" fillId="0" borderId="0" xfId="0" applyNumberFormat="1" applyFont="1" applyFill="1" applyAlignment="1" applyProtection="1">
      <alignment horizontal="left"/>
    </xf>
    <xf numFmtId="49" fontId="1" fillId="0" borderId="0" xfId="0" applyNumberFormat="1" applyFont="1" applyFill="1" applyAlignment="1" applyProtection="1">
      <alignment horizontal="left"/>
    </xf>
    <xf numFmtId="0" fontId="2" fillId="0" borderId="0" xfId="0" applyNumberFormat="1" applyFont="1" applyFill="1" applyAlignment="1" applyProtection="1">
      <alignment horizontal="left"/>
    </xf>
    <xf numFmtId="0" fontId="2" fillId="0" borderId="0" xfId="0" applyNumberFormat="1" applyFont="1" applyFill="1" applyAlignment="1" applyProtection="1">
      <alignment horizontal="center"/>
    </xf>
    <xf numFmtId="0" fontId="1" fillId="0" borderId="0" xfId="0" applyNumberFormat="1" applyFont="1" applyFill="1" applyAlignment="1" applyProtection="1">
      <alignment horizontal="center"/>
    </xf>
    <xf numFmtId="49" fontId="2" fillId="0" borderId="0" xfId="0" applyNumberFormat="1" applyFont="1" applyFill="1" applyAlignment="1" applyProtection="1">
      <alignment horizontal="left"/>
    </xf>
    <xf numFmtId="1" fontId="1" fillId="0" borderId="0" xfId="0" applyNumberFormat="1" applyFont="1" applyFill="1" applyAlignment="1" applyProtection="1">
      <alignment horizontal="right"/>
    </xf>
    <xf numFmtId="1" fontId="2" fillId="0" borderId="0" xfId="0" applyNumberFormat="1" applyFont="1" applyFill="1" applyAlignment="1" applyProtection="1">
      <alignment horizontal="right"/>
    </xf>
    <xf numFmtId="49" fontId="1" fillId="0" borderId="0" xfId="0" applyNumberFormat="1" applyFont="1" applyFill="1" applyAlignment="1" applyProtection="1">
      <alignment horizontal="center"/>
    </xf>
    <xf numFmtId="49" fontId="1" fillId="0" borderId="0" xfId="0" applyNumberFormat="1" applyFont="1" applyFill="1" applyAlignment="1" applyProtection="1">
      <alignment horizontal="right"/>
    </xf>
    <xf numFmtId="164" fontId="2" fillId="0" borderId="0" xfId="0" applyNumberFormat="1" applyFont="1" applyFill="1" applyAlignment="1" applyProtection="1">
      <alignment horizontal="right"/>
    </xf>
    <xf numFmtId="9" fontId="2" fillId="0" borderId="0" xfId="0" applyNumberFormat="1" applyFont="1" applyFill="1" applyAlignment="1" applyProtection="1">
      <alignment horizontal="right"/>
    </xf>
    <xf numFmtId="165" fontId="2" fillId="0" borderId="0" xfId="0" applyNumberFormat="1" applyFont="1" applyFill="1" applyAlignment="1" applyProtection="1">
      <alignment horizontal="right"/>
    </xf>
    <xf numFmtId="166" fontId="1" fillId="0" borderId="0" xfId="0" applyNumberFormat="1" applyFont="1" applyFill="1" applyAlignment="1" applyProtection="1">
      <alignment horizontal="right"/>
    </xf>
    <xf numFmtId="164" fontId="1" fillId="0" borderId="0" xfId="0" applyNumberFormat="1" applyFont="1" applyFill="1" applyAlignment="1" applyProtection="1">
      <alignment horizontal="right"/>
    </xf>
    <xf numFmtId="167" fontId="2" fillId="0" borderId="0" xfId="0" applyNumberFormat="1" applyFont="1" applyFill="1" applyAlignment="1" applyProtection="1">
      <alignment horizontal="right"/>
    </xf>
    <xf numFmtId="49" fontId="2" fillId="0" borderId="0" xfId="0" applyNumberFormat="1" applyFont="1" applyFill="1" applyAlignment="1" applyProtection="1">
      <alignment horizontal="center"/>
    </xf>
    <xf numFmtId="14" fontId="2" fillId="0" borderId="0" xfId="0" applyNumberFormat="1" applyFont="1" applyFill="1" applyAlignment="1" applyProtection="1">
      <alignment horizontal="right"/>
    </xf>
    <xf numFmtId="0" fontId="1" fillId="0" borderId="0" xfId="0" quotePrefix="1" applyNumberFormat="1" applyFont="1" applyFill="1" applyAlignment="1" applyProtection="1">
      <alignment horizontal="center"/>
    </xf>
    <xf numFmtId="0" fontId="3" fillId="0" borderId="0" xfId="0" applyNumberFormat="1" applyFont="1" applyFill="1" applyAlignment="1" applyProtection="1">
      <alignment horizontal="left"/>
    </xf>
    <xf numFmtId="1" fontId="1" fillId="0" borderId="0" xfId="0" applyNumberFormat="1" applyFont="1" applyFill="1" applyAlignment="1" applyProtection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388620</xdr:colOff>
      <xdr:row>0</xdr:row>
      <xdr:rowOff>0</xdr:rowOff>
    </xdr:from>
    <xdr:to>
      <xdr:col>13</xdr:col>
      <xdr:colOff>76200</xdr:colOff>
      <xdr:row>2</xdr:row>
      <xdr:rowOff>76200</xdr:rowOff>
    </xdr:to>
    <xdr:grpSp>
      <xdr:nvGrpSpPr>
        <xdr:cNvPr id="1025" name="Group 1">
          <a:extLst>
            <a:ext uri="{FF2B5EF4-FFF2-40B4-BE49-F238E27FC236}">
              <a16:creationId xmlns:a16="http://schemas.microsoft.com/office/drawing/2014/main" id="{7C957A0D-6AD4-0C7D-E1DC-71F1E90C3E3F}"/>
            </a:ext>
          </a:extLst>
        </xdr:cNvPr>
        <xdr:cNvGrpSpPr>
          <a:grpSpLocks/>
        </xdr:cNvGrpSpPr>
      </xdr:nvGrpSpPr>
      <xdr:grpSpPr bwMode="auto">
        <a:xfrm>
          <a:off x="7155180" y="0"/>
          <a:ext cx="1470660" cy="609600"/>
          <a:chOff x="673" y="0"/>
          <a:chExt cx="151" cy="62"/>
        </a:xfrm>
      </xdr:grpSpPr>
      <xdr:sp macro="" textlink="">
        <xdr:nvSpPr>
          <xdr:cNvPr id="1026" name="Rectangle 2">
            <a:extLst>
              <a:ext uri="{FF2B5EF4-FFF2-40B4-BE49-F238E27FC236}">
                <a16:creationId xmlns:a16="http://schemas.microsoft.com/office/drawing/2014/main" id="{153CA412-CBFA-7F59-35DB-D1BFF47DC0F3}"/>
              </a:ext>
            </a:extLst>
          </xdr:cNvPr>
          <xdr:cNvSpPr>
            <a:spLocks noChangeArrowheads="1"/>
          </xdr:cNvSpPr>
        </xdr:nvSpPr>
        <xdr:spPr bwMode="auto">
          <a:xfrm>
            <a:off x="673" y="0"/>
            <a:ext cx="125" cy="58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027" name="Text Box 3">
            <a:extLst>
              <a:ext uri="{FF2B5EF4-FFF2-40B4-BE49-F238E27FC236}">
                <a16:creationId xmlns:a16="http://schemas.microsoft.com/office/drawing/2014/main" id="{9F9FC343-BF49-BA4A-AE90-532CA6660281}"/>
              </a:ext>
            </a:extLst>
          </xdr:cNvPr>
          <xdr:cNvSpPr txBox="1">
            <a:spLocks noChangeArrowheads="1"/>
          </xdr:cNvSpPr>
        </xdr:nvSpPr>
        <xdr:spPr bwMode="auto">
          <a:xfrm>
            <a:off x="673" y="14"/>
            <a:ext cx="151" cy="4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Courier"/>
            </a:endParaRPr>
          </a:p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Courier"/>
              </a:rPr>
              <a:t>Copyright 2002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Courier"/>
            </a:endParaRPr>
          </a:p>
        </xdr:txBody>
      </xdr: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28" name="Object 4" hidden="1">
                <a:extLst>
                  <a:ext uri="{63B3BB69-23CF-44E3-9099-C40C66FF867C}">
                    <a14:compatExt spid="_x0000_s1028"/>
                  </a:ext>
                  <a:ext uri="{FF2B5EF4-FFF2-40B4-BE49-F238E27FC236}">
                    <a16:creationId xmlns:a16="http://schemas.microsoft.com/office/drawing/2014/main" id="{B70660BD-F7EE-E265-FD76-38E4AB23A332}"/>
                  </a:ext>
                </a:extLst>
              </xdr:cNvPr>
              <xdr:cNvSpPr/>
            </xdr:nvSpPr>
            <xdr:spPr bwMode="auto">
              <a:xfrm>
                <a:off x="683" y="1"/>
                <a:ext cx="115" cy="3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sp>
        </mc:Choice>
        <mc:Fallback/>
      </mc:AlternateContent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R73"/>
  <sheetViews>
    <sheetView tabSelected="1" workbookViewId="0">
      <pane xSplit="1" ySplit="4" topLeftCell="B5" activePane="bottomRight" state="frozenSplit"/>
      <selection pane="topRight" activeCell="B1" sqref="B1"/>
      <selection pane="bottomLeft" activeCell="A4" sqref="A4"/>
      <selection pane="bottomRight" activeCell="B5" sqref="B5"/>
    </sheetView>
  </sheetViews>
  <sheetFormatPr defaultRowHeight="13.2" x14ac:dyDescent="0.25"/>
  <cols>
    <col min="1" max="1" width="20.6640625" customWidth="1"/>
    <col min="2" max="25" width="8.6640625" customWidth="1"/>
    <col min="26" max="27" width="7.6640625" customWidth="1"/>
    <col min="28" max="31" width="8.6640625" customWidth="1"/>
    <col min="32" max="38" width="10.6640625" customWidth="1"/>
    <col min="41" max="41" width="14.33203125" bestFit="1" customWidth="1"/>
  </cols>
  <sheetData>
    <row r="1" spans="1:44" ht="21" x14ac:dyDescent="0.4">
      <c r="A1" s="1"/>
      <c r="B1" s="2"/>
      <c r="C1" s="22" t="s">
        <v>39</v>
      </c>
      <c r="D1" s="2"/>
      <c r="E1" s="1"/>
      <c r="F1" s="2"/>
      <c r="G1" s="2"/>
      <c r="H1" s="4"/>
      <c r="I1" s="2"/>
      <c r="J1" s="2"/>
      <c r="K1" s="3"/>
      <c r="L1" s="2"/>
      <c r="M1" s="2"/>
      <c r="N1" s="2"/>
      <c r="O1" s="2"/>
      <c r="P1" s="2"/>
      <c r="Q1" s="2"/>
      <c r="R1" s="2"/>
      <c r="S1" s="2"/>
      <c r="T1" s="3"/>
      <c r="U1" s="2"/>
      <c r="V1" s="2"/>
      <c r="W1" s="2"/>
      <c r="X1" s="1"/>
      <c r="Y1" s="1"/>
      <c r="Z1" s="1"/>
      <c r="AA1" s="1"/>
      <c r="AB1" s="5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ht="21" x14ac:dyDescent="0.4">
      <c r="A2" s="1"/>
      <c r="B2" s="2"/>
      <c r="C2" s="22" t="s">
        <v>21</v>
      </c>
      <c r="D2" s="2"/>
      <c r="E2" s="1"/>
      <c r="F2" s="2"/>
      <c r="G2" s="2"/>
      <c r="H2" s="4"/>
      <c r="I2" s="2"/>
      <c r="J2" s="2"/>
      <c r="K2" s="3"/>
      <c r="L2" s="2"/>
      <c r="M2" s="2"/>
      <c r="N2" s="2"/>
      <c r="O2" s="2"/>
      <c r="P2" s="2"/>
      <c r="Q2" s="2"/>
      <c r="R2" s="2"/>
      <c r="S2" s="2"/>
      <c r="T2" s="3"/>
      <c r="U2" s="2"/>
      <c r="V2" s="2"/>
      <c r="W2" s="2"/>
      <c r="X2" s="1"/>
      <c r="Y2" s="1"/>
      <c r="Z2" s="1"/>
      <c r="AA2" s="1"/>
      <c r="AB2" s="5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x14ac:dyDescent="0.25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6"/>
      <c r="AK3" s="2"/>
      <c r="AL3" s="2"/>
      <c r="AM3" s="2"/>
      <c r="AN3" s="2"/>
      <c r="AO3" s="2"/>
      <c r="AP3" s="2"/>
      <c r="AQ3" s="2"/>
      <c r="AR3" s="2"/>
    </row>
    <row r="4" spans="1:44" x14ac:dyDescent="0.25">
      <c r="A4" s="7"/>
      <c r="B4" s="7">
        <v>1964</v>
      </c>
      <c r="C4" s="7">
        <v>1965</v>
      </c>
      <c r="D4" s="7">
        <v>1966</v>
      </c>
      <c r="E4" s="7">
        <v>1967</v>
      </c>
      <c r="F4" s="7">
        <v>1968</v>
      </c>
      <c r="G4" s="7">
        <v>1969</v>
      </c>
      <c r="H4" s="7">
        <v>1970</v>
      </c>
      <c r="I4" s="7">
        <v>1971</v>
      </c>
      <c r="J4" s="7">
        <v>1972</v>
      </c>
      <c r="K4" s="7">
        <v>1973</v>
      </c>
      <c r="L4" s="7">
        <v>1974</v>
      </c>
      <c r="M4" s="7">
        <v>1975</v>
      </c>
      <c r="N4" s="7">
        <v>1976</v>
      </c>
      <c r="O4" s="7">
        <v>1977</v>
      </c>
      <c r="P4" s="7">
        <v>1978</v>
      </c>
      <c r="Q4" s="7">
        <v>1979</v>
      </c>
      <c r="R4" s="7">
        <v>1980</v>
      </c>
      <c r="S4" s="7">
        <v>1981</v>
      </c>
      <c r="T4" s="7">
        <v>1982</v>
      </c>
      <c r="U4" s="7">
        <v>1983</v>
      </c>
      <c r="V4" s="7">
        <v>1984</v>
      </c>
      <c r="W4" s="7">
        <v>1985</v>
      </c>
      <c r="X4" s="7">
        <v>1986</v>
      </c>
      <c r="Y4" s="7">
        <v>1987</v>
      </c>
      <c r="Z4" s="7">
        <v>1988</v>
      </c>
      <c r="AA4" s="7">
        <v>1989</v>
      </c>
      <c r="AB4" s="7">
        <v>1990</v>
      </c>
      <c r="AC4" s="7">
        <v>1991</v>
      </c>
      <c r="AD4" s="7">
        <v>1992</v>
      </c>
      <c r="AE4" s="23">
        <v>1993</v>
      </c>
      <c r="AF4" s="7">
        <v>1994</v>
      </c>
      <c r="AG4" s="7">
        <v>1995</v>
      </c>
      <c r="AH4" s="7">
        <v>1996</v>
      </c>
      <c r="AI4" s="7">
        <v>1997</v>
      </c>
      <c r="AJ4" s="7">
        <v>1998</v>
      </c>
      <c r="AK4" s="7">
        <v>1999</v>
      </c>
      <c r="AL4" s="7">
        <v>2000</v>
      </c>
      <c r="AM4" s="7">
        <v>2001</v>
      </c>
      <c r="AN4" s="7">
        <v>2002</v>
      </c>
      <c r="AO4" s="21"/>
      <c r="AP4" s="21"/>
      <c r="AQ4" s="7"/>
      <c r="AR4" s="7"/>
    </row>
    <row r="5" spans="1:44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1"/>
      <c r="AP5" s="1"/>
      <c r="AQ5" s="1"/>
      <c r="AR5" s="1"/>
    </row>
    <row r="6" spans="1:44" x14ac:dyDescent="0.25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</row>
    <row r="7" spans="1:44" s="24" customFormat="1" x14ac:dyDescent="0.25">
      <c r="A7" s="4" t="s">
        <v>0</v>
      </c>
      <c r="B7" s="1">
        <v>107903</v>
      </c>
      <c r="C7" s="1">
        <f t="shared" ref="C7:H7" si="0">C10+C19+C31+C34+C37</f>
        <v>109000</v>
      </c>
      <c r="D7" s="1">
        <f t="shared" si="0"/>
        <v>108862</v>
      </c>
      <c r="E7" s="1">
        <f t="shared" si="0"/>
        <v>108783</v>
      </c>
      <c r="F7" s="1">
        <f t="shared" si="0"/>
        <v>109371</v>
      </c>
      <c r="G7" s="1">
        <f t="shared" si="0"/>
        <v>110015</v>
      </c>
      <c r="H7" s="1">
        <f t="shared" si="0"/>
        <v>112369</v>
      </c>
      <c r="I7" s="1">
        <v>114578</v>
      </c>
      <c r="J7" s="1">
        <v>117862</v>
      </c>
      <c r="K7" s="1">
        <v>121539</v>
      </c>
      <c r="L7" s="1">
        <v>127788</v>
      </c>
      <c r="M7" s="1">
        <v>132028</v>
      </c>
      <c r="N7" s="1">
        <v>127980</v>
      </c>
      <c r="O7" s="1">
        <v>122810</v>
      </c>
      <c r="P7" s="1">
        <v>116375</v>
      </c>
      <c r="Q7" s="1">
        <v>110864</v>
      </c>
      <c r="R7" s="1">
        <f>R10+R19+R31+R34+R37</f>
        <v>111242</v>
      </c>
      <c r="S7" s="1">
        <v>114351</v>
      </c>
      <c r="T7" s="1">
        <v>115444</v>
      </c>
      <c r="U7" s="1">
        <v>115001</v>
      </c>
      <c r="V7" s="1">
        <f>V10+V19+V31+V34+V37</f>
        <v>113360</v>
      </c>
      <c r="W7" s="1">
        <v>109582</v>
      </c>
      <c r="X7" s="1">
        <v>105378</v>
      </c>
      <c r="Y7" s="1">
        <f>Y10+Y19+Y31+Y34+Y37</f>
        <v>102118</v>
      </c>
      <c r="Z7" s="1">
        <v>99622</v>
      </c>
      <c r="AA7" s="9">
        <v>96740.2</v>
      </c>
      <c r="AB7" s="9">
        <v>95816.2</v>
      </c>
      <c r="AC7" s="9">
        <v>96393</v>
      </c>
      <c r="AD7" s="1">
        <v>97556</v>
      </c>
      <c r="AE7" s="1">
        <v>99175.9</v>
      </c>
      <c r="AF7" s="1">
        <v>100974</v>
      </c>
      <c r="AG7" s="1">
        <v>102785</v>
      </c>
      <c r="AH7" s="1">
        <v>103548</v>
      </c>
      <c r="AI7" s="1">
        <v>101656</v>
      </c>
      <c r="AJ7" s="1">
        <v>99744</v>
      </c>
      <c r="AK7" s="1">
        <v>99115</v>
      </c>
      <c r="AL7" s="1">
        <v>98198</v>
      </c>
      <c r="AM7" s="1">
        <v>97277</v>
      </c>
      <c r="AN7" s="1">
        <v>96704</v>
      </c>
      <c r="AO7" s="1"/>
      <c r="AP7" s="1"/>
      <c r="AQ7" s="1"/>
      <c r="AR7" s="1"/>
    </row>
    <row r="8" spans="1:44" x14ac:dyDescent="0.25">
      <c r="A8" s="11" t="s">
        <v>1</v>
      </c>
      <c r="B8" s="2"/>
      <c r="C8" s="10">
        <f t="shared" ref="C8:AK8" si="1">C7/B7*100</f>
        <v>101.01665384651028</v>
      </c>
      <c r="D8" s="10">
        <f t="shared" si="1"/>
        <v>99.873394495412853</v>
      </c>
      <c r="E8" s="10">
        <f t="shared" si="1"/>
        <v>99.927431059506532</v>
      </c>
      <c r="F8" s="10">
        <f t="shared" si="1"/>
        <v>100.54052563360084</v>
      </c>
      <c r="G8" s="10">
        <f t="shared" si="1"/>
        <v>100.58882153404467</v>
      </c>
      <c r="H8" s="10">
        <f t="shared" si="1"/>
        <v>102.13970822160614</v>
      </c>
      <c r="I8" s="10">
        <f t="shared" si="1"/>
        <v>101.96584467246304</v>
      </c>
      <c r="J8" s="10">
        <f t="shared" si="1"/>
        <v>102.86616977081115</v>
      </c>
      <c r="K8" s="10">
        <f t="shared" si="1"/>
        <v>103.11975021635472</v>
      </c>
      <c r="L8" s="10">
        <f t="shared" si="1"/>
        <v>105.14155949941994</v>
      </c>
      <c r="M8" s="10">
        <f t="shared" si="1"/>
        <v>103.31799542993083</v>
      </c>
      <c r="N8" s="10">
        <f t="shared" si="1"/>
        <v>96.933983700427177</v>
      </c>
      <c r="O8" s="10">
        <f t="shared" si="1"/>
        <v>95.960306297859049</v>
      </c>
      <c r="P8" s="10">
        <f t="shared" si="1"/>
        <v>94.760198680889175</v>
      </c>
      <c r="Q8" s="10">
        <f t="shared" si="1"/>
        <v>95.264446831364126</v>
      </c>
      <c r="R8" s="10">
        <f t="shared" si="1"/>
        <v>100.34095829123973</v>
      </c>
      <c r="S8" s="10">
        <f t="shared" si="1"/>
        <v>102.79480771650995</v>
      </c>
      <c r="T8" s="10">
        <f t="shared" si="1"/>
        <v>100.95582898269365</v>
      </c>
      <c r="U8" s="10">
        <f t="shared" si="1"/>
        <v>99.61626416271092</v>
      </c>
      <c r="V8" s="10">
        <f t="shared" si="1"/>
        <v>98.573055886470556</v>
      </c>
      <c r="W8" s="10">
        <f t="shared" si="1"/>
        <v>96.667254763585049</v>
      </c>
      <c r="X8" s="10">
        <f t="shared" si="1"/>
        <v>96.163603511525622</v>
      </c>
      <c r="Y8" s="10">
        <f t="shared" si="1"/>
        <v>96.906375144717117</v>
      </c>
      <c r="Z8" s="10">
        <f t="shared" si="1"/>
        <v>97.555768816467221</v>
      </c>
      <c r="AA8" s="10">
        <f t="shared" si="1"/>
        <v>97.107265463451839</v>
      </c>
      <c r="AB8" s="10">
        <f t="shared" si="1"/>
        <v>99.044864492734149</v>
      </c>
      <c r="AC8" s="10">
        <f t="shared" si="1"/>
        <v>100.60198588547658</v>
      </c>
      <c r="AD8" s="10">
        <f t="shared" si="1"/>
        <v>101.20651914558113</v>
      </c>
      <c r="AE8" s="10">
        <f t="shared" si="1"/>
        <v>101.6604821845914</v>
      </c>
      <c r="AF8" s="10">
        <f t="shared" si="1"/>
        <v>101.81304127313189</v>
      </c>
      <c r="AG8" s="10">
        <f t="shared" si="1"/>
        <v>101.79353100798225</v>
      </c>
      <c r="AH8" s="10">
        <f t="shared" si="1"/>
        <v>100.74232621491464</v>
      </c>
      <c r="AI8" s="10">
        <f t="shared" si="1"/>
        <v>98.172828060416435</v>
      </c>
      <c r="AJ8" s="10">
        <f t="shared" si="1"/>
        <v>98.119146926890693</v>
      </c>
      <c r="AK8" s="10">
        <f t="shared" si="1"/>
        <v>99.369385627205645</v>
      </c>
      <c r="AL8" s="10">
        <f>AL7/AK7*100</f>
        <v>99.074812086969672</v>
      </c>
      <c r="AM8" s="10">
        <f>AM7/AL7*100</f>
        <v>99.06209902442005</v>
      </c>
      <c r="AN8" s="10">
        <f>AN7/AM7*100</f>
        <v>99.410960453138969</v>
      </c>
      <c r="AO8" s="2"/>
      <c r="AP8" s="2"/>
      <c r="AQ8" s="2"/>
      <c r="AR8" s="2"/>
    </row>
    <row r="9" spans="1:44" x14ac:dyDescent="0.25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</row>
    <row r="10" spans="1:44" s="24" customFormat="1" x14ac:dyDescent="0.25">
      <c r="A10" s="4" t="s">
        <v>2</v>
      </c>
      <c r="B10" s="1"/>
      <c r="C10" s="1">
        <f t="shared" ref="C10:H10" si="2">C13+C16</f>
        <v>48780</v>
      </c>
      <c r="D10" s="1">
        <f t="shared" si="2"/>
        <v>47990</v>
      </c>
      <c r="E10" s="1">
        <f t="shared" si="2"/>
        <v>47495</v>
      </c>
      <c r="F10" s="1">
        <f t="shared" si="2"/>
        <v>47685</v>
      </c>
      <c r="G10" s="1">
        <f t="shared" si="2"/>
        <v>48040</v>
      </c>
      <c r="H10" s="1">
        <f t="shared" si="2"/>
        <v>48780</v>
      </c>
      <c r="I10" s="1">
        <v>49786</v>
      </c>
      <c r="J10" s="1">
        <f>J13+J16</f>
        <v>50586</v>
      </c>
      <c r="K10" s="1">
        <v>52553</v>
      </c>
      <c r="L10" s="1">
        <v>54478</v>
      </c>
      <c r="M10" s="1">
        <v>56931</v>
      </c>
      <c r="N10" s="1">
        <v>54971</v>
      </c>
      <c r="O10" s="1">
        <f>O13+O16</f>
        <v>52441</v>
      </c>
      <c r="P10" s="1">
        <v>49635</v>
      </c>
      <c r="Q10" s="1">
        <f>Q13+Q16</f>
        <v>47852</v>
      </c>
      <c r="R10" s="1">
        <v>47866</v>
      </c>
      <c r="S10" s="1">
        <f>S13+S16</f>
        <v>49622</v>
      </c>
      <c r="T10" s="1">
        <f>T13+T16</f>
        <v>50216</v>
      </c>
      <c r="U10" s="1">
        <v>48986</v>
      </c>
      <c r="V10" s="1">
        <v>48543</v>
      </c>
      <c r="W10" s="1">
        <v>46182</v>
      </c>
      <c r="X10" s="1">
        <v>44869</v>
      </c>
      <c r="Y10" s="1">
        <v>44412</v>
      </c>
      <c r="Z10" s="1">
        <v>43494</v>
      </c>
      <c r="AA10" s="9">
        <v>42625.1</v>
      </c>
      <c r="AB10" s="9">
        <v>42469.5</v>
      </c>
      <c r="AC10" s="9">
        <v>42485.4</v>
      </c>
      <c r="AD10" s="1">
        <v>42735</v>
      </c>
      <c r="AE10" s="1">
        <v>43023</v>
      </c>
      <c r="AF10" s="1">
        <v>44110</v>
      </c>
      <c r="AG10" s="1">
        <v>44672</v>
      </c>
      <c r="AH10" s="1">
        <v>44739</v>
      </c>
      <c r="AI10" s="1">
        <v>43776</v>
      </c>
      <c r="AJ10" s="1">
        <v>43084</v>
      </c>
      <c r="AK10" s="1">
        <v>42878</v>
      </c>
      <c r="AL10" s="1">
        <v>42759</v>
      </c>
      <c r="AM10" s="1">
        <v>42580</v>
      </c>
      <c r="AN10" s="1">
        <v>42209</v>
      </c>
      <c r="AO10" s="1"/>
      <c r="AP10" s="1"/>
      <c r="AQ10" s="1"/>
      <c r="AR10" s="1"/>
    </row>
    <row r="11" spans="1:44" x14ac:dyDescent="0.25">
      <c r="A11" s="11" t="s">
        <v>1</v>
      </c>
      <c r="B11" s="2"/>
      <c r="C11" s="2"/>
      <c r="D11" s="10">
        <f t="shared" ref="D11:AK11" si="3">D10/C10*100</f>
        <v>98.38048380483805</v>
      </c>
      <c r="E11" s="10">
        <f t="shared" si="3"/>
        <v>98.968535111481557</v>
      </c>
      <c r="F11" s="10">
        <f t="shared" si="3"/>
        <v>100.40004210969575</v>
      </c>
      <c r="G11" s="10">
        <f t="shared" si="3"/>
        <v>100.74446891055888</v>
      </c>
      <c r="H11" s="10">
        <f t="shared" si="3"/>
        <v>101.54038301415487</v>
      </c>
      <c r="I11" s="10">
        <f t="shared" si="3"/>
        <v>102.06232062320623</v>
      </c>
      <c r="J11" s="10">
        <f t="shared" si="3"/>
        <v>101.6068774354236</v>
      </c>
      <c r="K11" s="10">
        <f t="shared" si="3"/>
        <v>103.88842762819752</v>
      </c>
      <c r="L11" s="10">
        <f t="shared" si="3"/>
        <v>103.66296881243697</v>
      </c>
      <c r="M11" s="10">
        <f t="shared" si="3"/>
        <v>104.50273504901062</v>
      </c>
      <c r="N11" s="10">
        <f t="shared" si="3"/>
        <v>96.557235952293127</v>
      </c>
      <c r="O11" s="10">
        <f t="shared" si="3"/>
        <v>95.397573265903844</v>
      </c>
      <c r="P11" s="10">
        <f t="shared" si="3"/>
        <v>94.649224843157072</v>
      </c>
      <c r="Q11" s="10">
        <f t="shared" si="3"/>
        <v>96.407776770424093</v>
      </c>
      <c r="R11" s="10">
        <f t="shared" si="3"/>
        <v>100.0292568753657</v>
      </c>
      <c r="S11" s="10">
        <f t="shared" si="3"/>
        <v>103.66857477123636</v>
      </c>
      <c r="T11" s="10">
        <f t="shared" si="3"/>
        <v>101.19704969569949</v>
      </c>
      <c r="U11" s="10">
        <f t="shared" si="3"/>
        <v>97.550581487971968</v>
      </c>
      <c r="V11" s="10">
        <f t="shared" si="3"/>
        <v>99.095659984485366</v>
      </c>
      <c r="W11" s="10">
        <f t="shared" si="3"/>
        <v>95.136270935047278</v>
      </c>
      <c r="X11" s="10">
        <f t="shared" si="3"/>
        <v>97.156900957082854</v>
      </c>
      <c r="Y11" s="10">
        <f t="shared" si="3"/>
        <v>98.981479417860882</v>
      </c>
      <c r="Z11" s="10">
        <f t="shared" si="3"/>
        <v>97.932991083490947</v>
      </c>
      <c r="AA11" s="10">
        <f t="shared" si="3"/>
        <v>98.002253184347268</v>
      </c>
      <c r="AB11" s="10">
        <f t="shared" si="3"/>
        <v>99.634956868136385</v>
      </c>
      <c r="AC11" s="10">
        <f t="shared" si="3"/>
        <v>100.03743863243034</v>
      </c>
      <c r="AD11" s="10">
        <f t="shared" si="3"/>
        <v>100.58749593978166</v>
      </c>
      <c r="AE11" s="10">
        <f t="shared" si="3"/>
        <v>100.67392067392066</v>
      </c>
      <c r="AF11" s="10">
        <f t="shared" si="3"/>
        <v>102.52655556330335</v>
      </c>
      <c r="AG11" s="10">
        <f t="shared" si="3"/>
        <v>101.27408750850147</v>
      </c>
      <c r="AH11" s="10">
        <f t="shared" si="3"/>
        <v>100.14998209169055</v>
      </c>
      <c r="AI11" s="10">
        <f t="shared" si="3"/>
        <v>97.847515590424464</v>
      </c>
      <c r="AJ11" s="10">
        <f t="shared" si="3"/>
        <v>98.419225146198826</v>
      </c>
      <c r="AK11" s="10">
        <f t="shared" si="3"/>
        <v>99.521864265156438</v>
      </c>
      <c r="AL11" s="10">
        <f>AL10/AK10*100</f>
        <v>99.722468398712621</v>
      </c>
      <c r="AM11" s="10">
        <f>AM10/AL10*100</f>
        <v>99.581374681353623</v>
      </c>
      <c r="AN11" s="10">
        <f>AN10/AM10*100</f>
        <v>99.128698919680602</v>
      </c>
      <c r="AO11" s="2"/>
      <c r="AP11" s="2"/>
      <c r="AQ11" s="2"/>
      <c r="AR11" s="2"/>
    </row>
    <row r="12" spans="1:44" x14ac:dyDescent="0.25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</row>
    <row r="13" spans="1:44" s="24" customFormat="1" x14ac:dyDescent="0.25">
      <c r="A13" s="4" t="s">
        <v>3</v>
      </c>
      <c r="B13" s="1"/>
      <c r="C13" s="1">
        <v>33400</v>
      </c>
      <c r="D13" s="1">
        <v>33500</v>
      </c>
      <c r="E13" s="1">
        <v>33770</v>
      </c>
      <c r="F13" s="1">
        <v>34570</v>
      </c>
      <c r="G13" s="1">
        <v>35490</v>
      </c>
      <c r="H13" s="1">
        <v>36689</v>
      </c>
      <c r="I13" s="1">
        <v>37878</v>
      </c>
      <c r="J13" s="1">
        <v>38810</v>
      </c>
      <c r="K13" s="1">
        <v>40932</v>
      </c>
      <c r="L13" s="1">
        <v>43182</v>
      </c>
      <c r="M13" s="1">
        <v>45712</v>
      </c>
      <c r="N13" s="1">
        <v>43901</v>
      </c>
      <c r="O13" s="1">
        <v>41443</v>
      </c>
      <c r="P13" s="1">
        <v>38738</v>
      </c>
      <c r="Q13" s="1">
        <v>37062</v>
      </c>
      <c r="R13" s="1">
        <v>37107</v>
      </c>
      <c r="S13" s="1">
        <v>38773</v>
      </c>
      <c r="T13" s="1">
        <v>39230</v>
      </c>
      <c r="U13" s="1">
        <v>37940</v>
      </c>
      <c r="V13" s="1">
        <v>37484</v>
      </c>
      <c r="W13" s="1">
        <v>35406</v>
      </c>
      <c r="X13" s="1">
        <v>33753</v>
      </c>
      <c r="Y13" s="1">
        <v>33945</v>
      </c>
      <c r="Z13" s="1">
        <v>33183</v>
      </c>
      <c r="AA13" s="9">
        <v>32487.599999999999</v>
      </c>
      <c r="AB13" s="9">
        <v>32454.7</v>
      </c>
      <c r="AC13" s="9">
        <v>32519.8</v>
      </c>
      <c r="AD13" s="1">
        <v>33006.800000000003</v>
      </c>
      <c r="AE13" s="1">
        <v>33364.9</v>
      </c>
      <c r="AF13" s="1">
        <v>34603</v>
      </c>
      <c r="AG13" s="1">
        <v>35190</v>
      </c>
      <c r="AH13" s="1">
        <v>35319</v>
      </c>
      <c r="AI13" s="1">
        <v>34458</v>
      </c>
      <c r="AJ13" s="1">
        <v>33885</v>
      </c>
      <c r="AK13" s="1">
        <v>33745</v>
      </c>
      <c r="AL13" s="1">
        <v>33569</v>
      </c>
      <c r="AM13" s="1">
        <v>33397</v>
      </c>
      <c r="AN13" s="1">
        <v>33100</v>
      </c>
      <c r="AO13" s="1"/>
      <c r="AP13" s="1"/>
      <c r="AQ13" s="1"/>
      <c r="AR13" s="1"/>
    </row>
    <row r="14" spans="1:44" x14ac:dyDescent="0.25">
      <c r="A14" s="11" t="s">
        <v>1</v>
      </c>
      <c r="B14" s="2"/>
      <c r="C14" s="2"/>
      <c r="D14" s="10">
        <f t="shared" ref="D14:AK14" si="4">D13/C13*100</f>
        <v>100.29940119760479</v>
      </c>
      <c r="E14" s="10">
        <f t="shared" si="4"/>
        <v>100.80597014925372</v>
      </c>
      <c r="F14" s="10">
        <f t="shared" si="4"/>
        <v>102.36896653834764</v>
      </c>
      <c r="G14" s="10">
        <f t="shared" si="4"/>
        <v>102.6612669945039</v>
      </c>
      <c r="H14" s="10">
        <f t="shared" si="4"/>
        <v>103.37841645533953</v>
      </c>
      <c r="I14" s="10">
        <f t="shared" si="4"/>
        <v>103.24075335931751</v>
      </c>
      <c r="J14" s="10">
        <f t="shared" si="4"/>
        <v>102.46053117904852</v>
      </c>
      <c r="K14" s="10">
        <f t="shared" si="4"/>
        <v>105.46766297346043</v>
      </c>
      <c r="L14" s="10">
        <f t="shared" si="4"/>
        <v>105.49692172383465</v>
      </c>
      <c r="M14" s="10">
        <f t="shared" si="4"/>
        <v>105.85892269927284</v>
      </c>
      <c r="N14" s="10">
        <f t="shared" si="4"/>
        <v>96.038239411970594</v>
      </c>
      <c r="O14" s="10">
        <f t="shared" si="4"/>
        <v>94.401038700712974</v>
      </c>
      <c r="P14" s="10">
        <f t="shared" si="4"/>
        <v>93.472962864657489</v>
      </c>
      <c r="Q14" s="10">
        <f t="shared" si="4"/>
        <v>95.673498889978831</v>
      </c>
      <c r="R14" s="10">
        <f t="shared" si="4"/>
        <v>100.12141816415736</v>
      </c>
      <c r="S14" s="10">
        <f t="shared" si="4"/>
        <v>104.48971892095831</v>
      </c>
      <c r="T14" s="10">
        <f t="shared" si="4"/>
        <v>101.17865524978723</v>
      </c>
      <c r="U14" s="10">
        <f t="shared" si="4"/>
        <v>96.711700229416266</v>
      </c>
      <c r="V14" s="10">
        <f t="shared" si="4"/>
        <v>98.798102266736947</v>
      </c>
      <c r="W14" s="10">
        <f t="shared" si="4"/>
        <v>94.456301355244904</v>
      </c>
      <c r="X14" s="10">
        <f t="shared" si="4"/>
        <v>95.331299779698355</v>
      </c>
      <c r="Y14" s="10">
        <f t="shared" si="4"/>
        <v>100.56883832548218</v>
      </c>
      <c r="Z14" s="10">
        <f t="shared" si="4"/>
        <v>97.75519222271322</v>
      </c>
      <c r="AA14" s="10">
        <f t="shared" si="4"/>
        <v>97.904348612241193</v>
      </c>
      <c r="AB14" s="10">
        <f t="shared" si="4"/>
        <v>99.898730592595328</v>
      </c>
      <c r="AC14" s="10">
        <f t="shared" si="4"/>
        <v>100.20058728011658</v>
      </c>
      <c r="AD14" s="10">
        <f t="shared" si="4"/>
        <v>101.49754918541936</v>
      </c>
      <c r="AE14" s="10">
        <f t="shared" si="4"/>
        <v>101.08492795423973</v>
      </c>
      <c r="AF14" s="10">
        <f t="shared" si="4"/>
        <v>103.71078588576617</v>
      </c>
      <c r="AG14" s="10">
        <f t="shared" si="4"/>
        <v>101.69638470652833</v>
      </c>
      <c r="AH14" s="10">
        <f t="shared" si="4"/>
        <v>100.36658141517476</v>
      </c>
      <c r="AI14" s="10">
        <f t="shared" si="4"/>
        <v>97.562218635861726</v>
      </c>
      <c r="AJ14" s="10">
        <f t="shared" si="4"/>
        <v>98.337106042138259</v>
      </c>
      <c r="AK14" s="10">
        <f t="shared" si="4"/>
        <v>99.586837833849785</v>
      </c>
      <c r="AL14" s="10">
        <f>AL13/AK13*100</f>
        <v>99.478441250555633</v>
      </c>
      <c r="AM14" s="10">
        <f>AM13/AL13*100</f>
        <v>99.487622508862344</v>
      </c>
      <c r="AN14" s="10">
        <f>AN13/AM13*100</f>
        <v>99.11069856573944</v>
      </c>
      <c r="AO14" s="2"/>
      <c r="AP14" s="2"/>
      <c r="AQ14" s="2"/>
      <c r="AR14" s="2"/>
    </row>
    <row r="15" spans="1:44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</row>
    <row r="16" spans="1:44" s="24" customFormat="1" x14ac:dyDescent="0.25">
      <c r="A16" s="4" t="s">
        <v>4</v>
      </c>
      <c r="B16" s="1"/>
      <c r="C16" s="1">
        <v>15380</v>
      </c>
      <c r="D16" s="1">
        <v>14490</v>
      </c>
      <c r="E16" s="1">
        <v>13725</v>
      </c>
      <c r="F16" s="1">
        <v>13115</v>
      </c>
      <c r="G16" s="1">
        <v>12550</v>
      </c>
      <c r="H16" s="1">
        <v>12091</v>
      </c>
      <c r="I16" s="1">
        <v>11909</v>
      </c>
      <c r="J16" s="1">
        <v>11776</v>
      </c>
      <c r="K16" s="1">
        <v>11622</v>
      </c>
      <c r="L16" s="1">
        <v>11297</v>
      </c>
      <c r="M16" s="1">
        <v>11220</v>
      </c>
      <c r="N16" s="1">
        <v>11071</v>
      </c>
      <c r="O16" s="1">
        <v>10998</v>
      </c>
      <c r="P16" s="1">
        <v>10896</v>
      </c>
      <c r="Q16" s="1">
        <v>10790</v>
      </c>
      <c r="R16" s="1">
        <v>10758</v>
      </c>
      <c r="S16" s="1">
        <v>10849</v>
      </c>
      <c r="T16" s="1">
        <v>10986</v>
      </c>
      <c r="U16" s="1">
        <v>11047</v>
      </c>
      <c r="V16" s="1">
        <v>11059</v>
      </c>
      <c r="W16" s="1">
        <v>10777</v>
      </c>
      <c r="X16" s="1">
        <v>11116</v>
      </c>
      <c r="Y16" s="1">
        <v>10466</v>
      </c>
      <c r="Z16" s="1">
        <v>10311</v>
      </c>
      <c r="AA16" s="9">
        <v>10137.5</v>
      </c>
      <c r="AB16" s="9">
        <v>10014.799999999999</v>
      </c>
      <c r="AC16" s="9">
        <v>9965.6</v>
      </c>
      <c r="AD16" s="9">
        <v>9728.2000000000007</v>
      </c>
      <c r="AE16" s="9">
        <v>9658.1</v>
      </c>
      <c r="AF16" s="1">
        <v>9507</v>
      </c>
      <c r="AG16" s="1">
        <v>9482</v>
      </c>
      <c r="AH16" s="1">
        <v>9420</v>
      </c>
      <c r="AI16" s="1">
        <v>9318</v>
      </c>
      <c r="AJ16" s="1">
        <v>9199</v>
      </c>
      <c r="AK16" s="1">
        <v>9133</v>
      </c>
      <c r="AL16" s="1">
        <v>9190</v>
      </c>
      <c r="AM16" s="1">
        <v>9183</v>
      </c>
      <c r="AN16" s="1">
        <v>9110</v>
      </c>
      <c r="AO16" s="1"/>
      <c r="AP16" s="1"/>
      <c r="AQ16" s="1"/>
      <c r="AR16" s="1"/>
    </row>
    <row r="17" spans="1:44" x14ac:dyDescent="0.25">
      <c r="A17" s="11" t="s">
        <v>1</v>
      </c>
      <c r="B17" s="2"/>
      <c r="C17" s="2"/>
      <c r="D17" s="10">
        <f t="shared" ref="D17:AK17" si="5">D16/C16*100</f>
        <v>94.213263979193755</v>
      </c>
      <c r="E17" s="10">
        <f t="shared" si="5"/>
        <v>94.720496894409933</v>
      </c>
      <c r="F17" s="10">
        <f t="shared" si="5"/>
        <v>95.555555555555557</v>
      </c>
      <c r="G17" s="10">
        <f t="shared" si="5"/>
        <v>95.6919557758292</v>
      </c>
      <c r="H17" s="10">
        <f t="shared" si="5"/>
        <v>96.342629482071715</v>
      </c>
      <c r="I17" s="10">
        <f t="shared" si="5"/>
        <v>98.494748159788273</v>
      </c>
      <c r="J17" s="10">
        <f t="shared" si="5"/>
        <v>98.883197581660937</v>
      </c>
      <c r="K17" s="10">
        <f t="shared" si="5"/>
        <v>98.692255434782609</v>
      </c>
      <c r="L17" s="10">
        <f t="shared" si="5"/>
        <v>97.203579418344518</v>
      </c>
      <c r="M17" s="10">
        <f t="shared" si="5"/>
        <v>99.318403115871462</v>
      </c>
      <c r="N17" s="10">
        <f t="shared" si="5"/>
        <v>98.672014260249554</v>
      </c>
      <c r="O17" s="10">
        <f t="shared" si="5"/>
        <v>99.340619636889173</v>
      </c>
      <c r="P17" s="10">
        <f t="shared" si="5"/>
        <v>99.072558647026739</v>
      </c>
      <c r="Q17" s="10">
        <f t="shared" si="5"/>
        <v>99.027165932452277</v>
      </c>
      <c r="R17" s="10">
        <f t="shared" si="5"/>
        <v>99.703429101019452</v>
      </c>
      <c r="S17" s="10">
        <f t="shared" si="5"/>
        <v>100.84588213422569</v>
      </c>
      <c r="T17" s="10">
        <f t="shared" si="5"/>
        <v>101.26278919716103</v>
      </c>
      <c r="U17" s="10">
        <f t="shared" si="5"/>
        <v>100.55525213908612</v>
      </c>
      <c r="V17" s="10">
        <f t="shared" si="5"/>
        <v>100.10862677650042</v>
      </c>
      <c r="W17" s="10">
        <f t="shared" si="5"/>
        <v>97.450040690840041</v>
      </c>
      <c r="X17" s="10">
        <f t="shared" si="5"/>
        <v>103.14558782592557</v>
      </c>
      <c r="Y17" s="10">
        <f t="shared" si="5"/>
        <v>94.152572867938105</v>
      </c>
      <c r="Z17" s="10">
        <f t="shared" si="5"/>
        <v>98.519013949933125</v>
      </c>
      <c r="AA17" s="10">
        <f t="shared" si="5"/>
        <v>98.317331005722039</v>
      </c>
      <c r="AB17" s="10">
        <f t="shared" si="5"/>
        <v>98.789642416769425</v>
      </c>
      <c r="AC17" s="10">
        <f t="shared" si="5"/>
        <v>99.508727083915815</v>
      </c>
      <c r="AD17" s="10">
        <f t="shared" si="5"/>
        <v>97.617805250060201</v>
      </c>
      <c r="AE17" s="10">
        <f t="shared" si="5"/>
        <v>99.279414485721915</v>
      </c>
      <c r="AF17" s="10">
        <f t="shared" si="5"/>
        <v>98.43551008997629</v>
      </c>
      <c r="AG17" s="10">
        <f t="shared" si="5"/>
        <v>99.737035868307572</v>
      </c>
      <c r="AH17" s="10">
        <f t="shared" si="5"/>
        <v>99.346129508542504</v>
      </c>
      <c r="AI17" s="10">
        <f t="shared" si="5"/>
        <v>98.917197452229303</v>
      </c>
      <c r="AJ17" s="10">
        <f t="shared" si="5"/>
        <v>98.72290191028118</v>
      </c>
      <c r="AK17" s="10">
        <f t="shared" si="5"/>
        <v>99.282530709859756</v>
      </c>
      <c r="AL17" s="10">
        <f>AL16/AK16*100</f>
        <v>100.62411036899157</v>
      </c>
      <c r="AM17" s="10">
        <f>AM16/AL16*100</f>
        <v>99.923830250272033</v>
      </c>
      <c r="AN17" s="10">
        <f>AN16/AM16*100</f>
        <v>99.205052814984214</v>
      </c>
      <c r="AO17" s="2"/>
      <c r="AP17" s="2"/>
      <c r="AQ17" s="2"/>
      <c r="AR17" s="2"/>
    </row>
    <row r="18" spans="1:44" x14ac:dyDescent="0.25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</row>
    <row r="19" spans="1:44" s="24" customFormat="1" x14ac:dyDescent="0.25">
      <c r="A19" s="4" t="s">
        <v>5</v>
      </c>
      <c r="B19" s="1"/>
      <c r="C19" s="1">
        <f t="shared" ref="C19:H19" si="6">C22+C25+C28</f>
        <v>16460</v>
      </c>
      <c r="D19" s="1">
        <f t="shared" si="6"/>
        <v>16200</v>
      </c>
      <c r="E19" s="1">
        <f t="shared" si="6"/>
        <v>16215</v>
      </c>
      <c r="F19" s="1">
        <f t="shared" si="6"/>
        <v>16210</v>
      </c>
      <c r="G19" s="1">
        <f t="shared" si="6"/>
        <v>16070</v>
      </c>
      <c r="H19" s="1">
        <f t="shared" si="6"/>
        <v>16443</v>
      </c>
      <c r="I19" s="1">
        <v>16619</v>
      </c>
      <c r="J19" s="1">
        <v>17213</v>
      </c>
      <c r="K19" s="1">
        <v>17737</v>
      </c>
      <c r="L19" s="1">
        <v>18985</v>
      </c>
      <c r="M19" s="1">
        <v>19488</v>
      </c>
      <c r="N19" s="1">
        <v>18538</v>
      </c>
      <c r="O19" s="1">
        <v>18461</v>
      </c>
      <c r="P19" s="1">
        <v>17692</v>
      </c>
      <c r="Q19" s="1">
        <v>16903</v>
      </c>
      <c r="R19" s="1">
        <v>17232</v>
      </c>
      <c r="S19" s="1">
        <v>17759</v>
      </c>
      <c r="T19" s="1">
        <v>18344</v>
      </c>
      <c r="U19" s="1">
        <v>18846</v>
      </c>
      <c r="V19" s="1">
        <f>V22+V25+V28</f>
        <v>18531</v>
      </c>
      <c r="W19" s="1">
        <f>W22+W25+W28</f>
        <v>18399</v>
      </c>
      <c r="X19" s="1">
        <f>X22+X25+X28</f>
        <v>17985</v>
      </c>
      <c r="Y19" s="1">
        <f>Y22+Y25+Y28</f>
        <v>17157</v>
      </c>
      <c r="Z19" s="1">
        <f>Z22+Z25+Z28</f>
        <v>17240</v>
      </c>
      <c r="AA19" s="9">
        <v>17072.7</v>
      </c>
      <c r="AB19" s="9">
        <v>17256.599999999999</v>
      </c>
      <c r="AC19" s="9">
        <v>17638.400000000001</v>
      </c>
      <c r="AD19" s="1">
        <v>17822.400000000001</v>
      </c>
      <c r="AE19" s="1">
        <v>18818.2</v>
      </c>
      <c r="AF19" s="1">
        <v>19593</v>
      </c>
      <c r="AG19" s="1">
        <v>19875</v>
      </c>
      <c r="AH19" s="1">
        <v>20227</v>
      </c>
      <c r="AI19" s="1">
        <v>20312</v>
      </c>
      <c r="AJ19" s="1">
        <v>19800</v>
      </c>
      <c r="AK19" s="1">
        <v>19774</v>
      </c>
      <c r="AL19" s="1">
        <v>19649</v>
      </c>
      <c r="AM19" s="1">
        <v>19776</v>
      </c>
      <c r="AN19" s="1">
        <v>19678</v>
      </c>
      <c r="AO19" s="1"/>
      <c r="AP19" s="1"/>
      <c r="AQ19" s="1"/>
      <c r="AR19" s="1"/>
    </row>
    <row r="20" spans="1:44" x14ac:dyDescent="0.25">
      <c r="A20" s="11" t="s">
        <v>1</v>
      </c>
      <c r="B20" s="2"/>
      <c r="C20" s="2"/>
      <c r="D20" s="10">
        <f t="shared" ref="D20:AK20" si="7">D19/C19*100</f>
        <v>98.420413122721754</v>
      </c>
      <c r="E20" s="10">
        <f t="shared" si="7"/>
        <v>100.0925925925926</v>
      </c>
      <c r="F20" s="10">
        <f t="shared" si="7"/>
        <v>99.969164353993207</v>
      </c>
      <c r="G20" s="10">
        <f t="shared" si="7"/>
        <v>99.136335595311536</v>
      </c>
      <c r="H20" s="10">
        <f t="shared" si="7"/>
        <v>102.32109520846298</v>
      </c>
      <c r="I20" s="10">
        <f t="shared" si="7"/>
        <v>101.07036428875509</v>
      </c>
      <c r="J20" s="10">
        <f t="shared" si="7"/>
        <v>103.57422227570852</v>
      </c>
      <c r="K20" s="10">
        <f t="shared" si="7"/>
        <v>103.04421077092896</v>
      </c>
      <c r="L20" s="10">
        <f t="shared" si="7"/>
        <v>107.03613914416192</v>
      </c>
      <c r="M20" s="10">
        <f t="shared" si="7"/>
        <v>102.64946010007901</v>
      </c>
      <c r="N20" s="10">
        <f t="shared" si="7"/>
        <v>95.125205254515606</v>
      </c>
      <c r="O20" s="10">
        <f t="shared" si="7"/>
        <v>99.584636961916061</v>
      </c>
      <c r="P20" s="10">
        <f t="shared" si="7"/>
        <v>95.83446183847029</v>
      </c>
      <c r="Q20" s="10">
        <f t="shared" si="7"/>
        <v>95.540357223603891</v>
      </c>
      <c r="R20" s="10">
        <f t="shared" si="7"/>
        <v>101.94640004732886</v>
      </c>
      <c r="S20" s="10">
        <f t="shared" si="7"/>
        <v>103.05826369545032</v>
      </c>
      <c r="T20" s="10">
        <f t="shared" si="7"/>
        <v>103.29410439777014</v>
      </c>
      <c r="U20" s="10">
        <f t="shared" si="7"/>
        <v>102.73658962058438</v>
      </c>
      <c r="V20" s="10">
        <f t="shared" si="7"/>
        <v>98.328557784145175</v>
      </c>
      <c r="W20" s="10">
        <f t="shared" si="7"/>
        <v>99.287680103610171</v>
      </c>
      <c r="X20" s="10">
        <f t="shared" si="7"/>
        <v>97.749877710745153</v>
      </c>
      <c r="Y20" s="10">
        <f t="shared" si="7"/>
        <v>95.396163469557962</v>
      </c>
      <c r="Z20" s="10">
        <f t="shared" si="7"/>
        <v>100.48376755843096</v>
      </c>
      <c r="AA20" s="10">
        <f t="shared" si="7"/>
        <v>99.029582366589324</v>
      </c>
      <c r="AB20" s="10">
        <f t="shared" si="7"/>
        <v>101.07715827022086</v>
      </c>
      <c r="AC20" s="10">
        <f t="shared" si="7"/>
        <v>102.21248681663828</v>
      </c>
      <c r="AD20" s="10">
        <f t="shared" si="7"/>
        <v>101.04317851959361</v>
      </c>
      <c r="AE20" s="10">
        <f t="shared" si="7"/>
        <v>105.58735074961845</v>
      </c>
      <c r="AF20" s="10">
        <f t="shared" si="7"/>
        <v>104.11729070793167</v>
      </c>
      <c r="AG20" s="10">
        <f t="shared" si="7"/>
        <v>101.43928954218345</v>
      </c>
      <c r="AH20" s="10">
        <f t="shared" si="7"/>
        <v>101.77106918238994</v>
      </c>
      <c r="AI20" s="10">
        <f t="shared" si="7"/>
        <v>100.42023038512879</v>
      </c>
      <c r="AJ20" s="10">
        <f t="shared" si="7"/>
        <v>97.47932256794013</v>
      </c>
      <c r="AK20" s="10">
        <f t="shared" si="7"/>
        <v>99.868686868686879</v>
      </c>
      <c r="AL20" s="10">
        <f>AL19/AK19*100</f>
        <v>99.36785678163244</v>
      </c>
      <c r="AM20" s="10">
        <f>AM19/AL19*100</f>
        <v>100.64634332536006</v>
      </c>
      <c r="AN20" s="10">
        <f>AN19/AM19*100</f>
        <v>99.504449838187696</v>
      </c>
      <c r="AO20" s="2"/>
      <c r="AP20" s="2"/>
      <c r="AQ20" s="2"/>
      <c r="AR20" s="2"/>
    </row>
    <row r="21" spans="1:44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</row>
    <row r="22" spans="1:44" x14ac:dyDescent="0.25">
      <c r="A22" s="4" t="s">
        <v>6</v>
      </c>
      <c r="B22" s="2"/>
      <c r="C22" s="2">
        <v>5700</v>
      </c>
      <c r="D22" s="2">
        <v>5760</v>
      </c>
      <c r="E22" s="2">
        <v>5900</v>
      </c>
      <c r="F22" s="2">
        <v>6110</v>
      </c>
      <c r="G22" s="2">
        <v>6150</v>
      </c>
      <c r="H22" s="2">
        <v>6431</v>
      </c>
      <c r="I22" s="2">
        <v>6664</v>
      </c>
      <c r="J22" s="2">
        <v>6987</v>
      </c>
      <c r="K22" s="2">
        <v>7434</v>
      </c>
      <c r="L22" s="2">
        <v>8193</v>
      </c>
      <c r="M22" s="2">
        <v>8884</v>
      </c>
      <c r="N22" s="2">
        <v>7192</v>
      </c>
      <c r="O22" s="2">
        <v>6527</v>
      </c>
      <c r="P22" s="2">
        <v>5858</v>
      </c>
      <c r="Q22" s="2">
        <v>5527</v>
      </c>
      <c r="R22" s="2">
        <v>5942</v>
      </c>
      <c r="S22" s="2">
        <v>6137</v>
      </c>
      <c r="T22" s="2">
        <v>6607</v>
      </c>
      <c r="U22" s="2">
        <v>6336</v>
      </c>
      <c r="V22" s="2">
        <v>6181</v>
      </c>
      <c r="W22" s="2">
        <v>5548</v>
      </c>
      <c r="X22" s="2">
        <v>5165</v>
      </c>
      <c r="Y22" s="2">
        <v>5214</v>
      </c>
      <c r="Z22" s="2">
        <v>5249</v>
      </c>
      <c r="AA22" s="9">
        <v>5324.9</v>
      </c>
      <c r="AB22" s="10">
        <v>5282.9</v>
      </c>
      <c r="AC22" s="10">
        <v>5442.9</v>
      </c>
      <c r="AD22" s="10">
        <v>5642.9</v>
      </c>
      <c r="AE22" s="10">
        <v>6091.9</v>
      </c>
      <c r="AF22" s="2">
        <v>6364</v>
      </c>
      <c r="AG22" s="2">
        <v>6452</v>
      </c>
      <c r="AH22" s="2">
        <v>6189</v>
      </c>
      <c r="AI22" s="2">
        <v>6042</v>
      </c>
      <c r="AJ22" s="2">
        <v>5764</v>
      </c>
      <c r="AK22" s="2">
        <v>5535</v>
      </c>
      <c r="AL22" s="2">
        <v>5503</v>
      </c>
      <c r="AM22" s="2">
        <v>5588</v>
      </c>
      <c r="AN22" s="2">
        <v>5561</v>
      </c>
      <c r="AO22" s="1"/>
      <c r="AP22" s="1"/>
      <c r="AQ22" s="2"/>
      <c r="AR22" s="2"/>
    </row>
    <row r="23" spans="1:44" x14ac:dyDescent="0.25">
      <c r="A23" s="11" t="s">
        <v>1</v>
      </c>
      <c r="B23" s="2"/>
      <c r="C23" s="2"/>
      <c r="D23" s="10">
        <f t="shared" ref="D23:AK23" si="8">D22/C22*100</f>
        <v>101.05263157894737</v>
      </c>
      <c r="E23" s="10">
        <f t="shared" si="8"/>
        <v>102.43055555555556</v>
      </c>
      <c r="F23" s="10">
        <f t="shared" si="8"/>
        <v>103.5593220338983</v>
      </c>
      <c r="G23" s="10">
        <f t="shared" si="8"/>
        <v>100.65466448445173</v>
      </c>
      <c r="H23" s="10">
        <f t="shared" si="8"/>
        <v>104.5691056910569</v>
      </c>
      <c r="I23" s="10">
        <f t="shared" si="8"/>
        <v>103.6230757269476</v>
      </c>
      <c r="J23" s="10">
        <f t="shared" si="8"/>
        <v>104.84693877551021</v>
      </c>
      <c r="K23" s="10">
        <f t="shared" si="8"/>
        <v>106.39759553456418</v>
      </c>
      <c r="L23" s="10">
        <f t="shared" si="8"/>
        <v>110.20984665052463</v>
      </c>
      <c r="M23" s="10">
        <f t="shared" si="8"/>
        <v>108.43402904918833</v>
      </c>
      <c r="N23" s="10">
        <f t="shared" si="8"/>
        <v>80.954524988743813</v>
      </c>
      <c r="O23" s="10">
        <f t="shared" si="8"/>
        <v>90.7536151279199</v>
      </c>
      <c r="P23" s="10">
        <f t="shared" si="8"/>
        <v>89.750268117052244</v>
      </c>
      <c r="Q23" s="10">
        <f t="shared" si="8"/>
        <v>94.349607374530549</v>
      </c>
      <c r="R23" s="10">
        <f t="shared" si="8"/>
        <v>107.50859417405465</v>
      </c>
      <c r="S23" s="10">
        <f t="shared" si="8"/>
        <v>103.28172332547965</v>
      </c>
      <c r="T23" s="10">
        <f t="shared" si="8"/>
        <v>107.65846504806909</v>
      </c>
      <c r="U23" s="10">
        <f t="shared" si="8"/>
        <v>95.898289692750112</v>
      </c>
      <c r="V23" s="10">
        <f t="shared" si="8"/>
        <v>97.553661616161619</v>
      </c>
      <c r="W23" s="10">
        <f t="shared" si="8"/>
        <v>89.75893868306099</v>
      </c>
      <c r="X23" s="10">
        <f t="shared" si="8"/>
        <v>93.096611391492431</v>
      </c>
      <c r="Y23" s="10">
        <f t="shared" si="8"/>
        <v>100.94869312681509</v>
      </c>
      <c r="Z23" s="10">
        <f t="shared" si="8"/>
        <v>100.67126965861144</v>
      </c>
      <c r="AA23" s="10">
        <f t="shared" si="8"/>
        <v>101.44598971232614</v>
      </c>
      <c r="AB23" s="10">
        <f t="shared" si="8"/>
        <v>99.211252793479687</v>
      </c>
      <c r="AC23" s="10">
        <f t="shared" si="8"/>
        <v>103.02863957296182</v>
      </c>
      <c r="AD23" s="10">
        <f t="shared" si="8"/>
        <v>103.67451174925131</v>
      </c>
      <c r="AE23" s="10">
        <f t="shared" si="8"/>
        <v>107.95690159315245</v>
      </c>
      <c r="AF23" s="10">
        <f t="shared" si="8"/>
        <v>104.46658677916578</v>
      </c>
      <c r="AG23" s="10">
        <f t="shared" si="8"/>
        <v>101.38277812696417</v>
      </c>
      <c r="AH23" s="10">
        <f t="shared" si="8"/>
        <v>95.923744575325472</v>
      </c>
      <c r="AI23" s="10">
        <f t="shared" si="8"/>
        <v>97.624818225884638</v>
      </c>
      <c r="AJ23" s="10">
        <f t="shared" si="8"/>
        <v>95.398874544852703</v>
      </c>
      <c r="AK23" s="10">
        <f t="shared" si="8"/>
        <v>96.027064538514921</v>
      </c>
      <c r="AL23" s="10">
        <f>AL22/AK22*100</f>
        <v>99.421860885275521</v>
      </c>
      <c r="AM23" s="10">
        <f>AM22/AL22*100</f>
        <v>101.54461202980191</v>
      </c>
      <c r="AN23" s="10">
        <f>AN22/AM22*100</f>
        <v>99.516821760916258</v>
      </c>
      <c r="AO23" s="2"/>
      <c r="AP23" s="2"/>
      <c r="AQ23" s="2"/>
      <c r="AR23" s="2"/>
    </row>
    <row r="24" spans="1:44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</row>
    <row r="25" spans="1:44" x14ac:dyDescent="0.25">
      <c r="A25" s="4" t="s">
        <v>7</v>
      </c>
      <c r="B25" s="2"/>
      <c r="C25" s="2">
        <v>4780</v>
      </c>
      <c r="D25" s="2">
        <v>4450</v>
      </c>
      <c r="E25" s="2">
        <v>4215</v>
      </c>
      <c r="F25" s="2">
        <v>4080</v>
      </c>
      <c r="G25" s="2">
        <v>3990</v>
      </c>
      <c r="H25" s="2">
        <v>3880</v>
      </c>
      <c r="I25" s="2">
        <v>3843</v>
      </c>
      <c r="J25" s="2">
        <v>3828</v>
      </c>
      <c r="K25" s="2">
        <v>3872</v>
      </c>
      <c r="L25" s="2">
        <v>3941</v>
      </c>
      <c r="M25" s="2">
        <v>4087</v>
      </c>
      <c r="N25" s="2">
        <v>3956</v>
      </c>
      <c r="O25" s="2">
        <v>3887</v>
      </c>
      <c r="P25" s="2">
        <v>3886</v>
      </c>
      <c r="Q25" s="2">
        <v>3932</v>
      </c>
      <c r="R25" s="2">
        <v>4159</v>
      </c>
      <c r="S25" s="2">
        <v>4342</v>
      </c>
      <c r="T25" s="2">
        <v>4547</v>
      </c>
      <c r="U25" s="2">
        <v>4545</v>
      </c>
      <c r="V25" s="2">
        <v>4533</v>
      </c>
      <c r="W25" s="2">
        <v>4770</v>
      </c>
      <c r="X25" s="2">
        <v>4709</v>
      </c>
      <c r="Y25" s="2">
        <v>4305</v>
      </c>
      <c r="Z25" s="2">
        <v>4122</v>
      </c>
      <c r="AA25" s="9">
        <v>4116.7</v>
      </c>
      <c r="AB25" s="10">
        <v>4170.6000000000004</v>
      </c>
      <c r="AC25" s="10">
        <v>4093.4</v>
      </c>
      <c r="AD25" s="10">
        <v>4131.3999999999996</v>
      </c>
      <c r="AE25" s="10">
        <v>4176.2</v>
      </c>
      <c r="AF25" s="2">
        <v>4125</v>
      </c>
      <c r="AG25" s="2">
        <v>4121</v>
      </c>
      <c r="AH25" s="2">
        <v>4090</v>
      </c>
      <c r="AI25" s="2">
        <v>4058</v>
      </c>
      <c r="AJ25" s="2">
        <v>3986</v>
      </c>
      <c r="AK25" s="2">
        <v>4069</v>
      </c>
      <c r="AL25" s="2">
        <v>4000</v>
      </c>
      <c r="AM25" s="2">
        <v>4057</v>
      </c>
      <c r="AN25" s="2">
        <v>4060</v>
      </c>
      <c r="AO25" s="1"/>
      <c r="AP25" s="1"/>
      <c r="AQ25" s="2"/>
      <c r="AR25" s="2"/>
    </row>
    <row r="26" spans="1:44" x14ac:dyDescent="0.25">
      <c r="A26" s="11" t="s">
        <v>1</v>
      </c>
      <c r="B26" s="2"/>
      <c r="C26" s="2"/>
      <c r="D26" s="10">
        <f t="shared" ref="D26:AK26" si="9">D25/C25*100</f>
        <v>93.096234309623426</v>
      </c>
      <c r="E26" s="10">
        <f t="shared" si="9"/>
        <v>94.719101123595507</v>
      </c>
      <c r="F26" s="10">
        <f t="shared" si="9"/>
        <v>96.797153024911026</v>
      </c>
      <c r="G26" s="10">
        <f t="shared" si="9"/>
        <v>97.794117647058826</v>
      </c>
      <c r="H26" s="10">
        <f t="shared" si="9"/>
        <v>97.24310776942356</v>
      </c>
      <c r="I26" s="10">
        <f t="shared" si="9"/>
        <v>99.046391752577321</v>
      </c>
      <c r="J26" s="10">
        <f t="shared" si="9"/>
        <v>99.60967993754879</v>
      </c>
      <c r="K26" s="10">
        <f t="shared" si="9"/>
        <v>101.14942528735634</v>
      </c>
      <c r="L26" s="10">
        <f t="shared" si="9"/>
        <v>101.78202479338843</v>
      </c>
      <c r="M26" s="10">
        <f t="shared" si="9"/>
        <v>103.70464349149961</v>
      </c>
      <c r="N26" s="10">
        <f t="shared" si="9"/>
        <v>96.794714949840952</v>
      </c>
      <c r="O26" s="10">
        <f t="shared" si="9"/>
        <v>98.255813953488371</v>
      </c>
      <c r="P26" s="10">
        <f t="shared" si="9"/>
        <v>99.974273218420379</v>
      </c>
      <c r="Q26" s="10">
        <f t="shared" si="9"/>
        <v>101.18373648996398</v>
      </c>
      <c r="R26" s="10">
        <f t="shared" si="9"/>
        <v>105.77314343845372</v>
      </c>
      <c r="S26" s="10">
        <f t="shared" si="9"/>
        <v>104.40009617696562</v>
      </c>
      <c r="T26" s="10">
        <f t="shared" si="9"/>
        <v>104.72132657761399</v>
      </c>
      <c r="U26" s="10">
        <f t="shared" si="9"/>
        <v>99.956014954915332</v>
      </c>
      <c r="V26" s="10">
        <f t="shared" si="9"/>
        <v>99.735973597359745</v>
      </c>
      <c r="W26" s="10">
        <f t="shared" si="9"/>
        <v>105.22832561217737</v>
      </c>
      <c r="X26" s="10">
        <f t="shared" si="9"/>
        <v>98.721174004192875</v>
      </c>
      <c r="Y26" s="10">
        <f t="shared" si="9"/>
        <v>91.420683796984505</v>
      </c>
      <c r="Z26" s="10">
        <f t="shared" si="9"/>
        <v>95.749128919860624</v>
      </c>
      <c r="AA26" s="10">
        <f t="shared" si="9"/>
        <v>99.871421639980582</v>
      </c>
      <c r="AB26" s="10">
        <f t="shared" si="9"/>
        <v>101.30930113926205</v>
      </c>
      <c r="AC26" s="10">
        <f t="shared" si="9"/>
        <v>98.148947393660379</v>
      </c>
      <c r="AD26" s="10">
        <f t="shared" si="9"/>
        <v>100.9283236429374</v>
      </c>
      <c r="AE26" s="10">
        <f t="shared" si="9"/>
        <v>101.0843781768892</v>
      </c>
      <c r="AF26" s="10">
        <f t="shared" si="9"/>
        <v>98.774005076385237</v>
      </c>
      <c r="AG26" s="10">
        <f t="shared" si="9"/>
        <v>99.903030303030306</v>
      </c>
      <c r="AH26" s="10">
        <f t="shared" si="9"/>
        <v>99.247755399174949</v>
      </c>
      <c r="AI26" s="10">
        <f t="shared" si="9"/>
        <v>99.217603911980447</v>
      </c>
      <c r="AJ26" s="10">
        <f t="shared" si="9"/>
        <v>98.225726959093151</v>
      </c>
      <c r="AK26" s="10">
        <f t="shared" si="9"/>
        <v>102.0822880080281</v>
      </c>
      <c r="AL26" s="10">
        <f>AL25/AK25*100</f>
        <v>98.30425165888424</v>
      </c>
      <c r="AM26" s="10">
        <f>AM25/AL25*100</f>
        <v>101.42500000000001</v>
      </c>
      <c r="AN26" s="10">
        <f>AN25/AM25*100</f>
        <v>100.07394626571357</v>
      </c>
      <c r="AO26" s="2"/>
      <c r="AP26" s="2"/>
      <c r="AQ26" s="2"/>
      <c r="AR26" s="2"/>
    </row>
    <row r="27" spans="1:44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</row>
    <row r="28" spans="1:44" x14ac:dyDescent="0.25">
      <c r="A28" s="4" t="s">
        <v>8</v>
      </c>
      <c r="B28" s="2"/>
      <c r="C28" s="2">
        <v>5980</v>
      </c>
      <c r="D28" s="2">
        <v>5990</v>
      </c>
      <c r="E28" s="2">
        <v>6100</v>
      </c>
      <c r="F28" s="2">
        <v>6020</v>
      </c>
      <c r="G28" s="2">
        <v>5930</v>
      </c>
      <c r="H28" s="2">
        <v>6132</v>
      </c>
      <c r="I28" s="2">
        <v>6113</v>
      </c>
      <c r="J28" s="2">
        <v>6399</v>
      </c>
      <c r="K28" s="2">
        <v>6432</v>
      </c>
      <c r="L28" s="2">
        <v>6852</v>
      </c>
      <c r="M28" s="2">
        <v>6518</v>
      </c>
      <c r="N28" s="2">
        <v>7391</v>
      </c>
      <c r="O28" s="2">
        <v>8048</v>
      </c>
      <c r="P28" s="2">
        <v>7949</v>
      </c>
      <c r="Q28" s="2">
        <v>7445</v>
      </c>
      <c r="R28" s="2">
        <v>7132</v>
      </c>
      <c r="S28" s="2">
        <v>7280</v>
      </c>
      <c r="T28" s="2">
        <v>7190</v>
      </c>
      <c r="U28" s="2">
        <v>7965</v>
      </c>
      <c r="V28" s="2">
        <v>7817</v>
      </c>
      <c r="W28" s="2">
        <v>8081</v>
      </c>
      <c r="X28" s="2">
        <v>8111</v>
      </c>
      <c r="Y28" s="2">
        <v>7638</v>
      </c>
      <c r="Z28" s="2">
        <v>7869</v>
      </c>
      <c r="AA28" s="9">
        <v>7631.1</v>
      </c>
      <c r="AB28" s="10">
        <v>7803.1</v>
      </c>
      <c r="AC28" s="10">
        <v>8102.1</v>
      </c>
      <c r="AD28" s="10">
        <v>8048.1</v>
      </c>
      <c r="AE28" s="10">
        <v>8550.1</v>
      </c>
      <c r="AF28" s="2">
        <v>9104</v>
      </c>
      <c r="AG28" s="2">
        <v>9302</v>
      </c>
      <c r="AH28" s="2">
        <v>9948</v>
      </c>
      <c r="AI28" s="2">
        <v>10212</v>
      </c>
      <c r="AJ28" s="2">
        <v>10051</v>
      </c>
      <c r="AK28" s="2">
        <v>10170</v>
      </c>
      <c r="AL28" s="2">
        <v>10147</v>
      </c>
      <c r="AM28" s="2">
        <v>10131</v>
      </c>
      <c r="AN28" s="2">
        <v>10057</v>
      </c>
      <c r="AO28" s="1"/>
      <c r="AP28" s="1"/>
      <c r="AQ28" s="2"/>
      <c r="AR28" s="2"/>
    </row>
    <row r="29" spans="1:44" x14ac:dyDescent="0.25">
      <c r="A29" s="11" t="s">
        <v>1</v>
      </c>
      <c r="B29" s="2"/>
      <c r="C29" s="2"/>
      <c r="D29" s="10">
        <f t="shared" ref="D29:AK29" si="10">D28/C28*100</f>
        <v>100.16722408026757</v>
      </c>
      <c r="E29" s="10">
        <f t="shared" si="10"/>
        <v>101.83639398998329</v>
      </c>
      <c r="F29" s="10">
        <f t="shared" si="10"/>
        <v>98.688524590163937</v>
      </c>
      <c r="G29" s="10">
        <f t="shared" si="10"/>
        <v>98.504983388704318</v>
      </c>
      <c r="H29" s="10">
        <f t="shared" si="10"/>
        <v>103.40640809443506</v>
      </c>
      <c r="I29" s="10">
        <f t="shared" si="10"/>
        <v>99.69015003261579</v>
      </c>
      <c r="J29" s="10">
        <f t="shared" si="10"/>
        <v>104.67855390152134</v>
      </c>
      <c r="K29" s="10">
        <f t="shared" si="10"/>
        <v>100.51570557899672</v>
      </c>
      <c r="L29" s="10">
        <f t="shared" si="10"/>
        <v>106.52985074626866</v>
      </c>
      <c r="M29" s="10">
        <f t="shared" si="10"/>
        <v>95.125510799766488</v>
      </c>
      <c r="N29" s="10">
        <f t="shared" si="10"/>
        <v>113.39367904265112</v>
      </c>
      <c r="O29" s="10">
        <f t="shared" si="10"/>
        <v>108.88918955486402</v>
      </c>
      <c r="P29" s="10">
        <f t="shared" si="10"/>
        <v>98.769880715705767</v>
      </c>
      <c r="Q29" s="10">
        <f t="shared" si="10"/>
        <v>93.659579821361177</v>
      </c>
      <c r="R29" s="10">
        <f t="shared" si="10"/>
        <v>95.795836131631972</v>
      </c>
      <c r="S29" s="10">
        <f t="shared" si="10"/>
        <v>102.07515423443634</v>
      </c>
      <c r="T29" s="10">
        <f t="shared" si="10"/>
        <v>98.763736263736263</v>
      </c>
      <c r="U29" s="10">
        <f t="shared" si="10"/>
        <v>110.77885952712101</v>
      </c>
      <c r="V29" s="10">
        <f t="shared" si="10"/>
        <v>98.141870684243571</v>
      </c>
      <c r="W29" s="10">
        <f t="shared" si="10"/>
        <v>103.37725470129206</v>
      </c>
      <c r="X29" s="10">
        <f t="shared" si="10"/>
        <v>100.37124118302189</v>
      </c>
      <c r="Y29" s="10">
        <f t="shared" si="10"/>
        <v>94.168413265935143</v>
      </c>
      <c r="Z29" s="10">
        <f t="shared" si="10"/>
        <v>103.02435192458759</v>
      </c>
      <c r="AA29" s="10">
        <f t="shared" si="10"/>
        <v>96.976744186046517</v>
      </c>
      <c r="AB29" s="10">
        <f t="shared" si="10"/>
        <v>102.2539345572722</v>
      </c>
      <c r="AC29" s="10">
        <f t="shared" si="10"/>
        <v>103.83181043431458</v>
      </c>
      <c r="AD29" s="10">
        <f t="shared" si="10"/>
        <v>99.333506128040881</v>
      </c>
      <c r="AE29" s="10">
        <f t="shared" si="10"/>
        <v>106.23749704899292</v>
      </c>
      <c r="AF29" s="10">
        <f t="shared" si="10"/>
        <v>106.47828680366311</v>
      </c>
      <c r="AG29" s="10">
        <f t="shared" si="10"/>
        <v>102.17486818980667</v>
      </c>
      <c r="AH29" s="10">
        <f t="shared" si="10"/>
        <v>106.94474306600732</v>
      </c>
      <c r="AI29" s="10">
        <f t="shared" si="10"/>
        <v>102.65379975874546</v>
      </c>
      <c r="AJ29" s="10">
        <f t="shared" si="10"/>
        <v>98.423423423423429</v>
      </c>
      <c r="AK29" s="10">
        <f t="shared" si="10"/>
        <v>101.18396179484628</v>
      </c>
      <c r="AL29" s="10">
        <f>AL28/AK28*100</f>
        <v>99.773844641101277</v>
      </c>
      <c r="AM29" s="10">
        <f>AM28/AL28*100</f>
        <v>99.842317926480732</v>
      </c>
      <c r="AN29" s="10">
        <f>AN28/AM28*100</f>
        <v>99.269568650676149</v>
      </c>
      <c r="AO29" s="2"/>
      <c r="AP29" s="2"/>
      <c r="AQ29" s="2"/>
      <c r="AR29" s="2"/>
    </row>
    <row r="30" spans="1:44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</row>
    <row r="31" spans="1:44" x14ac:dyDescent="0.25">
      <c r="A31" s="4" t="s">
        <v>9</v>
      </c>
      <c r="B31" s="1"/>
      <c r="C31" s="1">
        <v>14050</v>
      </c>
      <c r="D31" s="1">
        <v>14770</v>
      </c>
      <c r="E31" s="1">
        <v>14780</v>
      </c>
      <c r="F31" s="1">
        <v>14820</v>
      </c>
      <c r="G31" s="1">
        <v>14905</v>
      </c>
      <c r="H31" s="1">
        <v>15265</v>
      </c>
      <c r="I31" s="1">
        <v>15610</v>
      </c>
      <c r="J31" s="1">
        <v>15999</v>
      </c>
      <c r="K31" s="1">
        <v>16553</v>
      </c>
      <c r="L31" s="1">
        <v>17760</v>
      </c>
      <c r="M31" s="1">
        <v>16333</v>
      </c>
      <c r="N31" s="1">
        <v>17094</v>
      </c>
      <c r="O31" s="1">
        <v>16884</v>
      </c>
      <c r="P31" s="1">
        <v>16868</v>
      </c>
      <c r="Q31" s="1">
        <v>16442</v>
      </c>
      <c r="R31" s="1">
        <v>16049</v>
      </c>
      <c r="S31" s="1">
        <v>15521</v>
      </c>
      <c r="T31" s="1">
        <v>15497</v>
      </c>
      <c r="U31" s="1">
        <v>16214</v>
      </c>
      <c r="V31" s="1">
        <v>16202</v>
      </c>
      <c r="W31" s="1">
        <v>16214</v>
      </c>
      <c r="X31" s="1">
        <v>15862</v>
      </c>
      <c r="Y31" s="1">
        <v>15345</v>
      </c>
      <c r="Z31" s="1">
        <v>15704</v>
      </c>
      <c r="AA31" s="9">
        <v>15430.9</v>
      </c>
      <c r="AB31" s="10">
        <v>15511.9</v>
      </c>
      <c r="AC31" s="10">
        <v>15966.7</v>
      </c>
      <c r="AD31" s="10">
        <v>16423.5</v>
      </c>
      <c r="AE31" s="10">
        <v>16939.599999999999</v>
      </c>
      <c r="AF31" s="2">
        <v>17086</v>
      </c>
      <c r="AG31" s="2">
        <v>17513</v>
      </c>
      <c r="AH31" s="2">
        <v>17815</v>
      </c>
      <c r="AI31" s="2">
        <v>17392</v>
      </c>
      <c r="AJ31" s="2">
        <v>17189</v>
      </c>
      <c r="AK31" s="2">
        <v>16891</v>
      </c>
      <c r="AL31" s="2">
        <v>16682</v>
      </c>
      <c r="AM31" s="2">
        <v>16441</v>
      </c>
      <c r="AN31" s="2">
        <v>16800</v>
      </c>
      <c r="AO31" s="1"/>
      <c r="AP31" s="1"/>
      <c r="AQ31" s="1"/>
      <c r="AR31" s="1"/>
    </row>
    <row r="32" spans="1:44" x14ac:dyDescent="0.25">
      <c r="A32" s="11" t="s">
        <v>1</v>
      </c>
      <c r="B32" s="2"/>
      <c r="C32" s="2"/>
      <c r="D32" s="10">
        <f t="shared" ref="D32:AK32" si="11">D31/C31*100</f>
        <v>105.12455516014234</v>
      </c>
      <c r="E32" s="10">
        <f t="shared" si="11"/>
        <v>100.06770480704131</v>
      </c>
      <c r="F32" s="10">
        <f t="shared" si="11"/>
        <v>100.27063599458728</v>
      </c>
      <c r="G32" s="10">
        <f t="shared" si="11"/>
        <v>100.57354925775979</v>
      </c>
      <c r="H32" s="10">
        <f t="shared" si="11"/>
        <v>102.41529688024154</v>
      </c>
      <c r="I32" s="10">
        <f t="shared" si="11"/>
        <v>102.2600720602686</v>
      </c>
      <c r="J32" s="10">
        <f t="shared" si="11"/>
        <v>102.49199231262011</v>
      </c>
      <c r="K32" s="10">
        <f t="shared" si="11"/>
        <v>103.46271641977624</v>
      </c>
      <c r="L32" s="10">
        <f t="shared" si="11"/>
        <v>107.29172959584365</v>
      </c>
      <c r="M32" s="10">
        <f t="shared" si="11"/>
        <v>91.965090090090087</v>
      </c>
      <c r="N32" s="10">
        <f t="shared" si="11"/>
        <v>104.65927876079104</v>
      </c>
      <c r="O32" s="10">
        <f t="shared" si="11"/>
        <v>98.77149877149877</v>
      </c>
      <c r="P32" s="10">
        <f t="shared" si="11"/>
        <v>99.905235726131252</v>
      </c>
      <c r="Q32" s="10">
        <f t="shared" si="11"/>
        <v>97.474507944036048</v>
      </c>
      <c r="R32" s="10">
        <f t="shared" si="11"/>
        <v>97.609779832137207</v>
      </c>
      <c r="S32" s="10">
        <f t="shared" si="11"/>
        <v>96.710075394105559</v>
      </c>
      <c r="T32" s="10">
        <f t="shared" si="11"/>
        <v>99.845370787964697</v>
      </c>
      <c r="U32" s="10">
        <f t="shared" si="11"/>
        <v>104.6267019423114</v>
      </c>
      <c r="V32" s="10">
        <f t="shared" si="11"/>
        <v>99.925989885284324</v>
      </c>
      <c r="W32" s="10">
        <f t="shared" si="11"/>
        <v>100.07406493025553</v>
      </c>
      <c r="X32" s="10">
        <f t="shared" si="11"/>
        <v>97.829036635006787</v>
      </c>
      <c r="Y32" s="10">
        <f t="shared" si="11"/>
        <v>96.74063800277392</v>
      </c>
      <c r="Z32" s="10">
        <f t="shared" si="11"/>
        <v>102.33952427500815</v>
      </c>
      <c r="AA32" s="10">
        <f t="shared" si="11"/>
        <v>98.260952623535402</v>
      </c>
      <c r="AB32" s="10">
        <f t="shared" si="11"/>
        <v>100.52492077584587</v>
      </c>
      <c r="AC32" s="10">
        <f t="shared" si="11"/>
        <v>102.93194257312128</v>
      </c>
      <c r="AD32" s="10">
        <f t="shared" si="11"/>
        <v>102.86095436126436</v>
      </c>
      <c r="AE32" s="10">
        <f t="shared" si="11"/>
        <v>103.14244832100343</v>
      </c>
      <c r="AF32" s="10">
        <f t="shared" si="11"/>
        <v>100.86424708965973</v>
      </c>
      <c r="AG32" s="10">
        <f t="shared" si="11"/>
        <v>102.4991220882594</v>
      </c>
      <c r="AH32" s="10">
        <f t="shared" si="11"/>
        <v>101.72443327813625</v>
      </c>
      <c r="AI32" s="10">
        <f t="shared" si="11"/>
        <v>97.625596407521755</v>
      </c>
      <c r="AJ32" s="10">
        <f t="shared" si="11"/>
        <v>98.832796688132476</v>
      </c>
      <c r="AK32" s="10">
        <f t="shared" si="11"/>
        <v>98.266333120018615</v>
      </c>
      <c r="AL32" s="10">
        <f>AL31/AK31*100</f>
        <v>98.762654668166476</v>
      </c>
      <c r="AM32" s="10">
        <f>AM31/AL31*100</f>
        <v>98.555329097230555</v>
      </c>
      <c r="AN32" s="10">
        <f>AN31/AM31*100</f>
        <v>102.18356547655252</v>
      </c>
      <c r="AO32" s="2"/>
      <c r="AP32" s="2"/>
      <c r="AQ32" s="2"/>
      <c r="AR32" s="2"/>
    </row>
    <row r="33" spans="1:44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</row>
    <row r="34" spans="1:44" x14ac:dyDescent="0.25">
      <c r="A34" s="4" t="s">
        <v>10</v>
      </c>
      <c r="B34" s="1"/>
      <c r="C34" s="1">
        <v>2180</v>
      </c>
      <c r="D34" s="1">
        <v>2150</v>
      </c>
      <c r="E34" s="1">
        <v>2155</v>
      </c>
      <c r="F34" s="1">
        <v>2195</v>
      </c>
      <c r="G34" s="1">
        <v>2220</v>
      </c>
      <c r="H34" s="1">
        <v>2272</v>
      </c>
      <c r="I34" s="1">
        <v>2328</v>
      </c>
      <c r="J34" s="1">
        <v>2377</v>
      </c>
      <c r="K34" s="1">
        <v>2467</v>
      </c>
      <c r="L34" s="1">
        <v>2643</v>
      </c>
      <c r="M34" s="1">
        <v>2985</v>
      </c>
      <c r="N34" s="1">
        <v>2845</v>
      </c>
      <c r="O34" s="1">
        <v>2664</v>
      </c>
      <c r="P34" s="1">
        <v>2538</v>
      </c>
      <c r="Q34" s="1">
        <v>2403</v>
      </c>
      <c r="R34" s="1">
        <v>2492</v>
      </c>
      <c r="S34" s="1">
        <v>2547</v>
      </c>
      <c r="T34" s="1">
        <v>2611</v>
      </c>
      <c r="U34" s="1">
        <v>2609</v>
      </c>
      <c r="V34" s="1">
        <v>2544</v>
      </c>
      <c r="W34" s="1">
        <v>2413</v>
      </c>
      <c r="X34" s="1">
        <v>2266</v>
      </c>
      <c r="Y34" s="1">
        <v>2209</v>
      </c>
      <c r="Z34" s="1">
        <v>2175</v>
      </c>
      <c r="AA34" s="9">
        <v>2150.1999999999998</v>
      </c>
      <c r="AB34" s="10">
        <v>2160.3000000000002</v>
      </c>
      <c r="AC34" s="10">
        <v>2195.5</v>
      </c>
      <c r="AD34" s="10">
        <v>2239</v>
      </c>
      <c r="AE34" s="10">
        <v>2277.6</v>
      </c>
      <c r="AF34" s="2">
        <v>2312</v>
      </c>
      <c r="AG34" s="2">
        <v>2385</v>
      </c>
      <c r="AH34" s="2">
        <v>2384</v>
      </c>
      <c r="AI34" s="2">
        <v>2350</v>
      </c>
      <c r="AJ34" s="2">
        <v>2270</v>
      </c>
      <c r="AK34" s="2">
        <v>2281</v>
      </c>
      <c r="AL34" s="2">
        <v>2293</v>
      </c>
      <c r="AM34" s="2">
        <v>2274</v>
      </c>
      <c r="AN34" s="2">
        <v>2244</v>
      </c>
      <c r="AO34" s="1"/>
      <c r="AP34" s="1"/>
      <c r="AQ34" s="1"/>
      <c r="AR34" s="1"/>
    </row>
    <row r="35" spans="1:44" x14ac:dyDescent="0.25">
      <c r="A35" s="11" t="s">
        <v>1</v>
      </c>
      <c r="B35" s="2"/>
      <c r="C35" s="2"/>
      <c r="D35" s="10">
        <f t="shared" ref="D35:AK35" si="12">D34/C34*100</f>
        <v>98.623853211009177</v>
      </c>
      <c r="E35" s="10">
        <f t="shared" si="12"/>
        <v>100.23255813953489</v>
      </c>
      <c r="F35" s="10">
        <f t="shared" si="12"/>
        <v>101.85614849187937</v>
      </c>
      <c r="G35" s="10">
        <f t="shared" si="12"/>
        <v>101.13895216400913</v>
      </c>
      <c r="H35" s="10">
        <f t="shared" si="12"/>
        <v>102.34234234234233</v>
      </c>
      <c r="I35" s="10">
        <f t="shared" si="12"/>
        <v>102.46478873239437</v>
      </c>
      <c r="J35" s="10">
        <f t="shared" si="12"/>
        <v>102.10481099656357</v>
      </c>
      <c r="K35" s="10">
        <f t="shared" si="12"/>
        <v>103.78628523348759</v>
      </c>
      <c r="L35" s="10">
        <f t="shared" si="12"/>
        <v>107.13417105796515</v>
      </c>
      <c r="M35" s="10">
        <f t="shared" si="12"/>
        <v>112.93984108967084</v>
      </c>
      <c r="N35" s="10">
        <f t="shared" si="12"/>
        <v>95.30988274706867</v>
      </c>
      <c r="O35" s="10">
        <f t="shared" si="12"/>
        <v>93.637961335676621</v>
      </c>
      <c r="P35" s="10">
        <f t="shared" si="12"/>
        <v>95.270270270270274</v>
      </c>
      <c r="Q35" s="10">
        <f t="shared" si="12"/>
        <v>94.680851063829792</v>
      </c>
      <c r="R35" s="10">
        <f t="shared" si="12"/>
        <v>103.7037037037037</v>
      </c>
      <c r="S35" s="10">
        <f t="shared" si="12"/>
        <v>102.20706260032102</v>
      </c>
      <c r="T35" s="10">
        <f t="shared" si="12"/>
        <v>102.51276010993327</v>
      </c>
      <c r="U35" s="10">
        <f t="shared" si="12"/>
        <v>99.923400995787063</v>
      </c>
      <c r="V35" s="10">
        <f t="shared" si="12"/>
        <v>97.508623993867388</v>
      </c>
      <c r="W35" s="10">
        <f t="shared" si="12"/>
        <v>94.850628930817621</v>
      </c>
      <c r="X35" s="10">
        <f t="shared" si="12"/>
        <v>93.907998342312467</v>
      </c>
      <c r="Y35" s="10">
        <f t="shared" si="12"/>
        <v>97.484554280670793</v>
      </c>
      <c r="Z35" s="10">
        <f t="shared" si="12"/>
        <v>98.460842009959265</v>
      </c>
      <c r="AA35" s="10">
        <f t="shared" si="12"/>
        <v>98.859770114942521</v>
      </c>
      <c r="AB35" s="10">
        <f t="shared" si="12"/>
        <v>100.46972374662823</v>
      </c>
      <c r="AC35" s="10">
        <f t="shared" si="12"/>
        <v>101.62940332361245</v>
      </c>
      <c r="AD35" s="10">
        <f t="shared" si="12"/>
        <v>101.98132543839674</v>
      </c>
      <c r="AE35" s="10">
        <f t="shared" si="12"/>
        <v>101.72398392139348</v>
      </c>
      <c r="AF35" s="10">
        <f t="shared" si="12"/>
        <v>101.51036178433439</v>
      </c>
      <c r="AG35" s="10">
        <f t="shared" si="12"/>
        <v>103.15743944636677</v>
      </c>
      <c r="AH35" s="10">
        <f t="shared" si="12"/>
        <v>99.958071278825997</v>
      </c>
      <c r="AI35" s="10">
        <f t="shared" si="12"/>
        <v>98.573825503355707</v>
      </c>
      <c r="AJ35" s="10">
        <f t="shared" si="12"/>
        <v>96.595744680851055</v>
      </c>
      <c r="AK35" s="10">
        <f t="shared" si="12"/>
        <v>100.48458149779735</v>
      </c>
      <c r="AL35" s="10">
        <f>AL34/AK34*100</f>
        <v>100.5260850504165</v>
      </c>
      <c r="AM35" s="10">
        <f>AM34/AL34*100</f>
        <v>99.171391190580024</v>
      </c>
      <c r="AN35" s="10">
        <f>AN34/AM34*100</f>
        <v>98.68073878627969</v>
      </c>
      <c r="AO35" s="2"/>
      <c r="AP35" s="2"/>
      <c r="AQ35" s="2"/>
      <c r="AR35" s="2"/>
    </row>
    <row r="36" spans="1:44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</row>
    <row r="37" spans="1:44" x14ac:dyDescent="0.25">
      <c r="A37" s="4" t="s">
        <v>11</v>
      </c>
      <c r="B37" s="1"/>
      <c r="C37" s="1">
        <v>27530</v>
      </c>
      <c r="D37" s="1">
        <v>27752</v>
      </c>
      <c r="E37" s="1">
        <v>28138</v>
      </c>
      <c r="F37" s="1">
        <v>28461</v>
      </c>
      <c r="G37" s="1">
        <v>28780</v>
      </c>
      <c r="H37" s="1">
        <v>29609</v>
      </c>
      <c r="I37" s="1">
        <v>30235</v>
      </c>
      <c r="J37" s="1">
        <v>31688</v>
      </c>
      <c r="K37" s="1">
        <v>32229</v>
      </c>
      <c r="L37" s="1">
        <v>33922</v>
      </c>
      <c r="M37" s="1">
        <v>36291</v>
      </c>
      <c r="N37" s="1">
        <v>34531</v>
      </c>
      <c r="O37" s="1">
        <v>32360</v>
      </c>
      <c r="P37" s="1">
        <v>29643</v>
      </c>
      <c r="Q37" s="1">
        <v>27263</v>
      </c>
      <c r="R37" s="1">
        <v>27603</v>
      </c>
      <c r="S37" s="1">
        <v>28903</v>
      </c>
      <c r="T37" s="1">
        <v>28777</v>
      </c>
      <c r="U37" s="1">
        <v>28346</v>
      </c>
      <c r="V37" s="1">
        <v>27540</v>
      </c>
      <c r="W37" s="1">
        <v>26373</v>
      </c>
      <c r="X37" s="1">
        <v>24397</v>
      </c>
      <c r="Y37" s="1">
        <v>22995</v>
      </c>
      <c r="Z37" s="1">
        <v>21008</v>
      </c>
      <c r="AA37" s="9">
        <v>19461.3</v>
      </c>
      <c r="AB37" s="10">
        <v>18417.900000000001</v>
      </c>
      <c r="AC37" s="10">
        <v>18107</v>
      </c>
      <c r="AD37" s="10">
        <v>18336.099999999999</v>
      </c>
      <c r="AE37" s="10">
        <v>18117.5</v>
      </c>
      <c r="AF37" s="2">
        <v>17873</v>
      </c>
      <c r="AG37" s="2">
        <v>18341</v>
      </c>
      <c r="AH37" s="2">
        <v>18384</v>
      </c>
      <c r="AI37" s="2">
        <v>17826</v>
      </c>
      <c r="AJ37" s="2">
        <v>17401</v>
      </c>
      <c r="AK37" s="2">
        <v>17290</v>
      </c>
      <c r="AL37" s="2">
        <v>16815</v>
      </c>
      <c r="AM37" s="2">
        <v>16206</v>
      </c>
      <c r="AN37" s="2">
        <v>15773</v>
      </c>
      <c r="AO37" s="1"/>
      <c r="AP37" s="1"/>
      <c r="AQ37" s="1"/>
      <c r="AR37" s="1"/>
    </row>
    <row r="38" spans="1:44" x14ac:dyDescent="0.25">
      <c r="A38" s="11" t="s">
        <v>1</v>
      </c>
      <c r="B38" s="2"/>
      <c r="C38" s="2"/>
      <c r="D38" s="10">
        <f t="shared" ref="D38:AK38" si="13">D37/C37*100</f>
        <v>100.80639302579004</v>
      </c>
      <c r="E38" s="10">
        <f t="shared" si="13"/>
        <v>101.39089074661285</v>
      </c>
      <c r="F38" s="10">
        <f t="shared" si="13"/>
        <v>101.14791385315232</v>
      </c>
      <c r="G38" s="10">
        <f t="shared" si="13"/>
        <v>101.12083201574085</v>
      </c>
      <c r="H38" s="10">
        <f t="shared" si="13"/>
        <v>102.88047255038222</v>
      </c>
      <c r="I38" s="10">
        <f t="shared" si="13"/>
        <v>102.11422202708636</v>
      </c>
      <c r="J38" s="10">
        <f t="shared" si="13"/>
        <v>104.80568877129156</v>
      </c>
      <c r="K38" s="10">
        <f t="shared" si="13"/>
        <v>101.7072708911891</v>
      </c>
      <c r="L38" s="10">
        <f t="shared" si="13"/>
        <v>105.25303298271741</v>
      </c>
      <c r="M38" s="10">
        <f t="shared" si="13"/>
        <v>106.98366841577737</v>
      </c>
      <c r="N38" s="10">
        <f t="shared" si="13"/>
        <v>95.150312749717557</v>
      </c>
      <c r="O38" s="10">
        <f t="shared" si="13"/>
        <v>93.712895658973096</v>
      </c>
      <c r="P38" s="10">
        <f t="shared" si="13"/>
        <v>91.603831891223734</v>
      </c>
      <c r="Q38" s="10">
        <f t="shared" si="13"/>
        <v>91.971123030732386</v>
      </c>
      <c r="R38" s="10">
        <f t="shared" si="13"/>
        <v>101.24711146975756</v>
      </c>
      <c r="S38" s="10">
        <f t="shared" si="13"/>
        <v>104.70963301090461</v>
      </c>
      <c r="T38" s="10">
        <f t="shared" si="13"/>
        <v>99.564059094211672</v>
      </c>
      <c r="U38" s="10">
        <f t="shared" si="13"/>
        <v>98.502276123292916</v>
      </c>
      <c r="V38" s="10">
        <f t="shared" si="13"/>
        <v>97.156565300218716</v>
      </c>
      <c r="W38" s="10">
        <f t="shared" si="13"/>
        <v>95.762527233115463</v>
      </c>
      <c r="X38" s="10">
        <f t="shared" si="13"/>
        <v>92.507488719523749</v>
      </c>
      <c r="Y38" s="10">
        <f t="shared" si="13"/>
        <v>94.2533918104685</v>
      </c>
      <c r="Z38" s="10">
        <f t="shared" si="13"/>
        <v>91.358991085018488</v>
      </c>
      <c r="AA38" s="10">
        <f t="shared" si="13"/>
        <v>92.637566641279506</v>
      </c>
      <c r="AB38" s="10">
        <f t="shared" si="13"/>
        <v>94.638590433321525</v>
      </c>
      <c r="AC38" s="10">
        <f t="shared" si="13"/>
        <v>98.311968248280195</v>
      </c>
      <c r="AD38" s="10">
        <f t="shared" si="13"/>
        <v>101.2652565306235</v>
      </c>
      <c r="AE38" s="10">
        <f t="shared" si="13"/>
        <v>98.807816274998501</v>
      </c>
      <c r="AF38" s="10">
        <f t="shared" si="13"/>
        <v>98.650476059058917</v>
      </c>
      <c r="AG38" s="10">
        <f t="shared" si="13"/>
        <v>102.61847479438259</v>
      </c>
      <c r="AH38" s="10">
        <f t="shared" si="13"/>
        <v>100.23444741290007</v>
      </c>
      <c r="AI38" s="10">
        <f t="shared" si="13"/>
        <v>96.964751958224539</v>
      </c>
      <c r="AJ38" s="10">
        <f t="shared" si="13"/>
        <v>97.615842028497696</v>
      </c>
      <c r="AK38" s="10">
        <f t="shared" si="13"/>
        <v>99.362105626113433</v>
      </c>
      <c r="AL38" s="10">
        <f>AL37/AK37*100</f>
        <v>97.252747252747255</v>
      </c>
      <c r="AM38" s="10">
        <f>AM37/AL37*100</f>
        <v>96.378233719892947</v>
      </c>
      <c r="AN38" s="10">
        <f>AN37/AM37*100</f>
        <v>97.328150067876095</v>
      </c>
      <c r="AO38" s="2"/>
      <c r="AP38" s="2"/>
      <c r="AQ38" s="2"/>
      <c r="AR38" s="2"/>
    </row>
    <row r="39" spans="1:44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</row>
    <row r="40" spans="1:44" x14ac:dyDescent="0.25">
      <c r="A40" s="4" t="s">
        <v>12</v>
      </c>
      <c r="B40" s="1">
        <v>43809</v>
      </c>
      <c r="C40" s="1">
        <v>43922</v>
      </c>
      <c r="D40" s="1">
        <v>43537</v>
      </c>
      <c r="E40" s="1">
        <v>43803</v>
      </c>
      <c r="F40" s="1">
        <v>44315</v>
      </c>
      <c r="G40" s="1">
        <v>45177</v>
      </c>
      <c r="H40" s="1">
        <v>45871</v>
      </c>
      <c r="I40" s="1">
        <v>46738</v>
      </c>
      <c r="J40" s="1">
        <v>47682</v>
      </c>
      <c r="K40" s="1">
        <v>49194</v>
      </c>
      <c r="L40" s="1">
        <v>50873</v>
      </c>
      <c r="M40" s="1">
        <v>50183</v>
      </c>
      <c r="N40" s="1">
        <v>47384</v>
      </c>
      <c r="O40" s="1">
        <v>45931</v>
      </c>
      <c r="P40" s="1">
        <v>43818</v>
      </c>
      <c r="Q40" s="1">
        <v>42596</v>
      </c>
      <c r="R40" s="1">
        <v>44938</v>
      </c>
      <c r="S40" s="1">
        <v>44666</v>
      </c>
      <c r="T40" s="1">
        <v>44200</v>
      </c>
      <c r="U40" s="1">
        <v>43885</v>
      </c>
      <c r="V40" s="1">
        <v>42470</v>
      </c>
      <c r="W40" s="1">
        <v>41050</v>
      </c>
      <c r="X40" s="1">
        <v>41182</v>
      </c>
      <c r="Y40" s="1">
        <v>40152</v>
      </c>
      <c r="Z40" s="9">
        <v>39317.9</v>
      </c>
      <c r="AA40" s="9">
        <v>38816.9</v>
      </c>
      <c r="AB40" s="10">
        <v>38613.300000000003</v>
      </c>
      <c r="AC40" s="10">
        <v>38583.199999999997</v>
      </c>
      <c r="AD40" s="10">
        <v>38933</v>
      </c>
      <c r="AE40" s="10">
        <v>39369</v>
      </c>
      <c r="AF40" s="2">
        <v>40105</v>
      </c>
      <c r="AG40" s="2">
        <v>40264</v>
      </c>
      <c r="AH40" s="2">
        <v>39823</v>
      </c>
      <c r="AI40" s="2">
        <v>38961</v>
      </c>
      <c r="AJ40" s="2">
        <v>38812</v>
      </c>
      <c r="AK40" s="2">
        <v>38796</v>
      </c>
      <c r="AL40" s="2">
        <v>38631</v>
      </c>
      <c r="AM40" s="2">
        <v>38280</v>
      </c>
      <c r="AN40" s="1"/>
      <c r="AO40" s="1"/>
      <c r="AP40" s="1"/>
      <c r="AQ40" s="1"/>
      <c r="AR40" s="1"/>
    </row>
    <row r="41" spans="1:44" x14ac:dyDescent="0.25">
      <c r="A41" s="11" t="s">
        <v>1</v>
      </c>
      <c r="B41" s="2"/>
      <c r="C41" s="10">
        <f t="shared" ref="C41:AL41" si="14">C40/B40*100</f>
        <v>100.2579378666484</v>
      </c>
      <c r="D41" s="10">
        <f t="shared" si="14"/>
        <v>99.123446109011425</v>
      </c>
      <c r="E41" s="10">
        <f t="shared" si="14"/>
        <v>100.6109745733514</v>
      </c>
      <c r="F41" s="10">
        <f t="shared" si="14"/>
        <v>101.16886971212018</v>
      </c>
      <c r="G41" s="10">
        <f t="shared" si="14"/>
        <v>101.94516529391852</v>
      </c>
      <c r="H41" s="10">
        <f t="shared" si="14"/>
        <v>101.5361799145583</v>
      </c>
      <c r="I41" s="10">
        <f t="shared" si="14"/>
        <v>101.89008305901332</v>
      </c>
      <c r="J41" s="10">
        <f t="shared" si="14"/>
        <v>102.01976978047841</v>
      </c>
      <c r="K41" s="10">
        <f t="shared" si="14"/>
        <v>103.17100792751981</v>
      </c>
      <c r="L41" s="10">
        <f t="shared" si="14"/>
        <v>103.41301784770501</v>
      </c>
      <c r="M41" s="10">
        <f t="shared" si="14"/>
        <v>98.643681324081527</v>
      </c>
      <c r="N41" s="10">
        <f t="shared" si="14"/>
        <v>94.422413964888506</v>
      </c>
      <c r="O41" s="10">
        <f t="shared" si="14"/>
        <v>96.93356407226068</v>
      </c>
      <c r="P41" s="10">
        <f t="shared" si="14"/>
        <v>95.399621170886761</v>
      </c>
      <c r="Q41" s="10">
        <f t="shared" si="14"/>
        <v>97.2111917476836</v>
      </c>
      <c r="R41" s="10">
        <f t="shared" si="14"/>
        <v>105.49816884214481</v>
      </c>
      <c r="S41" s="10">
        <f t="shared" si="14"/>
        <v>99.394721616449331</v>
      </c>
      <c r="T41" s="10">
        <f t="shared" si="14"/>
        <v>98.956700846281294</v>
      </c>
      <c r="U41" s="10">
        <f t="shared" si="14"/>
        <v>99.287330316742086</v>
      </c>
      <c r="V41" s="10">
        <f t="shared" si="14"/>
        <v>96.775663666400817</v>
      </c>
      <c r="W41" s="10">
        <f t="shared" si="14"/>
        <v>96.65646338591948</v>
      </c>
      <c r="X41" s="10">
        <f t="shared" si="14"/>
        <v>100.32155907429963</v>
      </c>
      <c r="Y41" s="10">
        <f t="shared" si="14"/>
        <v>97.498907289592537</v>
      </c>
      <c r="Z41" s="10">
        <f t="shared" si="14"/>
        <v>97.922643952978689</v>
      </c>
      <c r="AA41" s="10">
        <f t="shared" si="14"/>
        <v>98.725771213620263</v>
      </c>
      <c r="AB41" s="10">
        <f t="shared" si="14"/>
        <v>99.475486192869596</v>
      </c>
      <c r="AC41" s="10">
        <f t="shared" si="14"/>
        <v>99.922047584640509</v>
      </c>
      <c r="AD41" s="10">
        <f t="shared" si="14"/>
        <v>100.90661220427543</v>
      </c>
      <c r="AE41" s="10">
        <f t="shared" si="14"/>
        <v>101.11987260164898</v>
      </c>
      <c r="AF41" s="10">
        <f t="shared" si="14"/>
        <v>101.86949122405954</v>
      </c>
      <c r="AG41" s="10">
        <f t="shared" si="14"/>
        <v>100.39645929435233</v>
      </c>
      <c r="AH41" s="10">
        <f t="shared" si="14"/>
        <v>98.904728789986095</v>
      </c>
      <c r="AI41" s="10">
        <f t="shared" si="14"/>
        <v>97.835421741204826</v>
      </c>
      <c r="AJ41" s="10">
        <f t="shared" si="14"/>
        <v>99.61756628423295</v>
      </c>
      <c r="AK41" s="10">
        <f t="shared" si="14"/>
        <v>99.958775636401114</v>
      </c>
      <c r="AL41" s="10">
        <f t="shared" si="14"/>
        <v>99.574698422517784</v>
      </c>
      <c r="AM41" s="10">
        <f>AM40/AL40*100</f>
        <v>99.091403277160822</v>
      </c>
      <c r="AN41" s="10">
        <f>AN40/AM40*100</f>
        <v>0</v>
      </c>
      <c r="AO41" s="2"/>
      <c r="AP41" s="2"/>
      <c r="AQ41" s="2"/>
      <c r="AR41" s="2"/>
    </row>
    <row r="42" spans="1:44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</row>
    <row r="43" spans="1:44" x14ac:dyDescent="0.25">
      <c r="A43" s="12" t="s">
        <v>13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>
        <v>33500</v>
      </c>
      <c r="P43" s="2">
        <v>31023</v>
      </c>
      <c r="Q43" s="2">
        <v>29775</v>
      </c>
      <c r="R43" s="2">
        <v>32131</v>
      </c>
      <c r="S43" s="2">
        <v>31713</v>
      </c>
      <c r="T43" s="2">
        <v>31161</v>
      </c>
      <c r="U43" s="2">
        <v>31150</v>
      </c>
      <c r="V43" s="2">
        <v>30400</v>
      </c>
      <c r="W43" s="2">
        <v>29350</v>
      </c>
      <c r="X43" s="2">
        <v>29450</v>
      </c>
      <c r="Y43" s="2">
        <v>28750</v>
      </c>
      <c r="Z43" s="2">
        <v>28100</v>
      </c>
      <c r="AA43" s="2">
        <v>28300</v>
      </c>
      <c r="AB43" s="2">
        <v>28200</v>
      </c>
      <c r="AC43" s="2">
        <v>28400</v>
      </c>
      <c r="AD43" s="10">
        <v>28500</v>
      </c>
      <c r="AE43" s="10">
        <v>28800</v>
      </c>
      <c r="AF43" s="2">
        <v>29300</v>
      </c>
      <c r="AG43" s="10">
        <v>29500</v>
      </c>
      <c r="AH43" s="10">
        <v>29300</v>
      </c>
      <c r="AI43" s="10">
        <v>28600</v>
      </c>
      <c r="AJ43" s="10">
        <v>28500</v>
      </c>
      <c r="AK43" s="10">
        <v>28500</v>
      </c>
      <c r="AL43" s="10">
        <v>28400</v>
      </c>
      <c r="AM43" s="10">
        <v>28200</v>
      </c>
      <c r="AN43" s="10"/>
      <c r="AO43" s="2"/>
      <c r="AP43" s="2"/>
      <c r="AQ43" s="2"/>
      <c r="AR43" s="2"/>
    </row>
    <row r="44" spans="1:44" x14ac:dyDescent="0.25">
      <c r="A44" s="12" t="s">
        <v>14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>
        <f t="shared" ref="O44:Y44" si="15">O40-O43</f>
        <v>12431</v>
      </c>
      <c r="P44" s="2">
        <f t="shared" si="15"/>
        <v>12795</v>
      </c>
      <c r="Q44" s="2">
        <f t="shared" si="15"/>
        <v>12821</v>
      </c>
      <c r="R44" s="2">
        <f t="shared" si="15"/>
        <v>12807</v>
      </c>
      <c r="S44" s="2">
        <f t="shared" si="15"/>
        <v>12953</v>
      </c>
      <c r="T44" s="2">
        <f t="shared" si="15"/>
        <v>13039</v>
      </c>
      <c r="U44" s="2">
        <f t="shared" si="15"/>
        <v>12735</v>
      </c>
      <c r="V44" s="2">
        <f t="shared" si="15"/>
        <v>12070</v>
      </c>
      <c r="W44" s="2">
        <f t="shared" si="15"/>
        <v>11700</v>
      </c>
      <c r="X44" s="2">
        <f t="shared" si="15"/>
        <v>11732</v>
      </c>
      <c r="Y44" s="2">
        <f t="shared" si="15"/>
        <v>11402</v>
      </c>
      <c r="Z44" s="2">
        <v>11218</v>
      </c>
      <c r="AA44" s="2">
        <v>10517</v>
      </c>
      <c r="AB44" s="2">
        <v>10413</v>
      </c>
      <c r="AC44" s="2">
        <v>10183</v>
      </c>
      <c r="AD44" s="2">
        <v>10433</v>
      </c>
      <c r="AE44" s="10">
        <v>10569</v>
      </c>
      <c r="AF44" s="2">
        <v>10805</v>
      </c>
      <c r="AG44" s="10">
        <f>AG40-AG43</f>
        <v>10764</v>
      </c>
      <c r="AH44" s="10">
        <v>10523</v>
      </c>
      <c r="AI44" s="10">
        <v>10361</v>
      </c>
      <c r="AJ44" s="10">
        <v>10312</v>
      </c>
      <c r="AK44" s="10">
        <v>10296</v>
      </c>
      <c r="AL44" s="10">
        <v>10221</v>
      </c>
      <c r="AM44" s="10">
        <v>10200</v>
      </c>
      <c r="AN44" s="10"/>
      <c r="AO44" s="2"/>
      <c r="AP44" s="2"/>
      <c r="AQ44" s="2"/>
      <c r="AR44" s="2"/>
    </row>
    <row r="45" spans="1:44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10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</row>
    <row r="46" spans="1:44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</row>
    <row r="47" spans="1:44" x14ac:dyDescent="0.25">
      <c r="A47" s="4" t="s">
        <v>15</v>
      </c>
      <c r="B47" s="2">
        <v>127</v>
      </c>
      <c r="C47" s="2">
        <v>113</v>
      </c>
      <c r="D47" s="2">
        <v>133</v>
      </c>
      <c r="E47" s="2">
        <v>149</v>
      </c>
      <c r="F47" s="2">
        <v>148</v>
      </c>
      <c r="G47" s="2">
        <v>159</v>
      </c>
      <c r="H47" s="10">
        <v>179</v>
      </c>
      <c r="I47" s="10">
        <v>184</v>
      </c>
      <c r="J47" s="10">
        <v>208</v>
      </c>
      <c r="K47" s="10">
        <v>252</v>
      </c>
      <c r="L47" s="10">
        <v>293</v>
      </c>
      <c r="M47" s="10">
        <v>159</v>
      </c>
      <c r="N47" s="10">
        <v>190</v>
      </c>
      <c r="O47" s="10">
        <v>206</v>
      </c>
      <c r="P47" s="10">
        <v>232</v>
      </c>
      <c r="Q47" s="10">
        <v>403</v>
      </c>
      <c r="R47" s="10">
        <v>502</v>
      </c>
      <c r="S47" s="10">
        <v>475</v>
      </c>
      <c r="T47" s="10">
        <v>415</v>
      </c>
      <c r="U47" s="10">
        <v>406</v>
      </c>
      <c r="V47" s="10">
        <v>396</v>
      </c>
      <c r="W47" s="10">
        <v>402</v>
      </c>
      <c r="X47" s="10">
        <v>391</v>
      </c>
      <c r="Y47" s="10">
        <v>407</v>
      </c>
      <c r="Z47" s="10">
        <v>523</v>
      </c>
      <c r="AA47" s="2">
        <v>581</v>
      </c>
      <c r="AB47" s="2">
        <v>616</v>
      </c>
      <c r="AC47" s="2">
        <v>655</v>
      </c>
      <c r="AD47" s="2">
        <v>630</v>
      </c>
      <c r="AE47" s="2">
        <v>649</v>
      </c>
      <c r="AF47" s="2">
        <v>659</v>
      </c>
      <c r="AG47" s="2">
        <v>616</v>
      </c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</row>
    <row r="48" spans="1:44" x14ac:dyDescent="0.25">
      <c r="A48" s="4" t="s">
        <v>16</v>
      </c>
      <c r="B48" s="13">
        <f t="shared" ref="B48:AG48" si="16">B47*B7/1000000</f>
        <v>13.703681</v>
      </c>
      <c r="C48" s="13">
        <f t="shared" si="16"/>
        <v>12.317</v>
      </c>
      <c r="D48" s="13">
        <f t="shared" si="16"/>
        <v>14.478645999999999</v>
      </c>
      <c r="E48" s="13">
        <f t="shared" si="16"/>
        <v>16.208666999999998</v>
      </c>
      <c r="F48" s="13">
        <f t="shared" si="16"/>
        <v>16.186907999999999</v>
      </c>
      <c r="G48" s="13">
        <f t="shared" si="16"/>
        <v>17.492384999999999</v>
      </c>
      <c r="H48" s="13">
        <f t="shared" si="16"/>
        <v>20.114051</v>
      </c>
      <c r="I48" s="13">
        <f t="shared" si="16"/>
        <v>21.082352</v>
      </c>
      <c r="J48" s="13">
        <f t="shared" si="16"/>
        <v>24.515295999999999</v>
      </c>
      <c r="K48" s="13">
        <f t="shared" si="16"/>
        <v>30.627828000000001</v>
      </c>
      <c r="L48" s="13">
        <f t="shared" si="16"/>
        <v>37.441884000000002</v>
      </c>
      <c r="M48" s="13">
        <f t="shared" si="16"/>
        <v>20.992452</v>
      </c>
      <c r="N48" s="13">
        <f t="shared" si="16"/>
        <v>24.316199999999998</v>
      </c>
      <c r="O48" s="13">
        <f t="shared" si="16"/>
        <v>25.298860000000001</v>
      </c>
      <c r="P48" s="13">
        <f t="shared" si="16"/>
        <v>26.998999999999999</v>
      </c>
      <c r="Q48" s="13">
        <f t="shared" si="16"/>
        <v>44.678192000000003</v>
      </c>
      <c r="R48" s="13">
        <f t="shared" si="16"/>
        <v>55.843483999999997</v>
      </c>
      <c r="S48" s="13">
        <f t="shared" si="16"/>
        <v>54.316724999999998</v>
      </c>
      <c r="T48" s="13">
        <f t="shared" si="16"/>
        <v>47.909260000000003</v>
      </c>
      <c r="U48" s="13">
        <f t="shared" si="16"/>
        <v>46.690406000000003</v>
      </c>
      <c r="V48" s="13">
        <f t="shared" si="16"/>
        <v>44.890560000000001</v>
      </c>
      <c r="W48" s="13">
        <f t="shared" si="16"/>
        <v>44.051963999999998</v>
      </c>
      <c r="X48" s="13">
        <f t="shared" si="16"/>
        <v>41.202798000000001</v>
      </c>
      <c r="Y48" s="13">
        <f t="shared" si="16"/>
        <v>41.562026000000003</v>
      </c>
      <c r="Z48" s="13">
        <f t="shared" si="16"/>
        <v>52.102305999999999</v>
      </c>
      <c r="AA48" s="13">
        <f t="shared" si="16"/>
        <v>56.206056199999999</v>
      </c>
      <c r="AB48" s="13">
        <f t="shared" si="16"/>
        <v>59.022779199999995</v>
      </c>
      <c r="AC48" s="13">
        <f t="shared" si="16"/>
        <v>63.137414999999997</v>
      </c>
      <c r="AD48" s="13">
        <f t="shared" si="16"/>
        <v>61.460279999999997</v>
      </c>
      <c r="AE48" s="13">
        <f t="shared" si="16"/>
        <v>64.3651591</v>
      </c>
      <c r="AF48" s="13">
        <f t="shared" si="16"/>
        <v>66.541865999999999</v>
      </c>
      <c r="AG48" s="13">
        <f t="shared" si="16"/>
        <v>63.315559999999998</v>
      </c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</row>
    <row r="49" spans="1:44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</row>
    <row r="50" spans="1:44" x14ac:dyDescent="0.25">
      <c r="A50" s="4" t="s">
        <v>17</v>
      </c>
      <c r="B50" s="2"/>
      <c r="C50" s="2">
        <f t="shared" ref="C50:AM50" si="17">C19+C31+C37</f>
        <v>58040</v>
      </c>
      <c r="D50" s="2">
        <f t="shared" si="17"/>
        <v>58722</v>
      </c>
      <c r="E50" s="2">
        <f t="shared" si="17"/>
        <v>59133</v>
      </c>
      <c r="F50" s="2">
        <f t="shared" si="17"/>
        <v>59491</v>
      </c>
      <c r="G50" s="2">
        <f t="shared" si="17"/>
        <v>59755</v>
      </c>
      <c r="H50" s="2">
        <f t="shared" si="17"/>
        <v>61317</v>
      </c>
      <c r="I50" s="2">
        <f t="shared" si="17"/>
        <v>62464</v>
      </c>
      <c r="J50" s="2">
        <f t="shared" si="17"/>
        <v>64900</v>
      </c>
      <c r="K50" s="2">
        <f t="shared" si="17"/>
        <v>66519</v>
      </c>
      <c r="L50" s="2">
        <f t="shared" si="17"/>
        <v>70667</v>
      </c>
      <c r="M50" s="2">
        <f t="shared" si="17"/>
        <v>72112</v>
      </c>
      <c r="N50" s="2">
        <f t="shared" si="17"/>
        <v>70163</v>
      </c>
      <c r="O50" s="2">
        <f t="shared" si="17"/>
        <v>67705</v>
      </c>
      <c r="P50" s="2">
        <f t="shared" si="17"/>
        <v>64203</v>
      </c>
      <c r="Q50" s="2">
        <f t="shared" si="17"/>
        <v>60608</v>
      </c>
      <c r="R50" s="2">
        <f t="shared" si="17"/>
        <v>60884</v>
      </c>
      <c r="S50" s="2">
        <f t="shared" si="17"/>
        <v>62183</v>
      </c>
      <c r="T50" s="2">
        <f t="shared" si="17"/>
        <v>62618</v>
      </c>
      <c r="U50" s="2">
        <f t="shared" si="17"/>
        <v>63406</v>
      </c>
      <c r="V50" s="2">
        <f t="shared" si="17"/>
        <v>62273</v>
      </c>
      <c r="W50" s="2">
        <f t="shared" si="17"/>
        <v>60986</v>
      </c>
      <c r="X50" s="2">
        <f t="shared" si="17"/>
        <v>58244</v>
      </c>
      <c r="Y50" s="10">
        <f t="shared" si="17"/>
        <v>55497</v>
      </c>
      <c r="Z50" s="10">
        <f t="shared" si="17"/>
        <v>53952</v>
      </c>
      <c r="AA50" s="10">
        <f t="shared" si="17"/>
        <v>51964.899999999994</v>
      </c>
      <c r="AB50" s="10">
        <f t="shared" si="17"/>
        <v>51186.400000000001</v>
      </c>
      <c r="AC50" s="10">
        <f t="shared" si="17"/>
        <v>51712.100000000006</v>
      </c>
      <c r="AD50" s="10">
        <f t="shared" si="17"/>
        <v>52582</v>
      </c>
      <c r="AE50" s="10">
        <f t="shared" si="17"/>
        <v>53875.3</v>
      </c>
      <c r="AF50" s="10">
        <f t="shared" si="17"/>
        <v>54552</v>
      </c>
      <c r="AG50" s="10">
        <f t="shared" si="17"/>
        <v>55729</v>
      </c>
      <c r="AH50" s="10">
        <f t="shared" si="17"/>
        <v>56426</v>
      </c>
      <c r="AI50" s="10">
        <f t="shared" si="17"/>
        <v>55530</v>
      </c>
      <c r="AJ50" s="10">
        <f t="shared" si="17"/>
        <v>54390</v>
      </c>
      <c r="AK50" s="10">
        <f t="shared" si="17"/>
        <v>53955</v>
      </c>
      <c r="AL50" s="10">
        <f t="shared" si="17"/>
        <v>53146</v>
      </c>
      <c r="AM50" s="10">
        <f t="shared" si="17"/>
        <v>52423</v>
      </c>
      <c r="AN50" s="10"/>
      <c r="AO50" s="9"/>
      <c r="AP50" s="2"/>
      <c r="AQ50" s="2"/>
      <c r="AR50" s="2"/>
    </row>
    <row r="51" spans="1:44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</row>
    <row r="52" spans="1:44" x14ac:dyDescent="0.25">
      <c r="A52" s="4" t="s">
        <v>18</v>
      </c>
      <c r="B52" s="5"/>
      <c r="C52" s="14">
        <f t="shared" ref="C52:AK52" si="18">C37/B40</f>
        <v>0.62840968750713322</v>
      </c>
      <c r="D52" s="15">
        <f t="shared" si="18"/>
        <v>0.63184736578480027</v>
      </c>
      <c r="E52" s="15">
        <f t="shared" si="18"/>
        <v>0.64630084755495321</v>
      </c>
      <c r="F52" s="15">
        <f t="shared" si="18"/>
        <v>0.64975001712211489</v>
      </c>
      <c r="G52" s="15">
        <f t="shared" si="18"/>
        <v>0.64944149836398513</v>
      </c>
      <c r="H52" s="15">
        <f t="shared" si="18"/>
        <v>0.65539987161608781</v>
      </c>
      <c r="I52" s="15">
        <f t="shared" si="18"/>
        <v>0.65913104139870504</v>
      </c>
      <c r="J52" s="15">
        <f t="shared" si="18"/>
        <v>0.67799221190465997</v>
      </c>
      <c r="K52" s="15">
        <f t="shared" si="18"/>
        <v>0.67591543978859947</v>
      </c>
      <c r="L52" s="15">
        <f t="shared" si="18"/>
        <v>0.68955563686628452</v>
      </c>
      <c r="M52" s="15">
        <f t="shared" si="18"/>
        <v>0.71336465315589803</v>
      </c>
      <c r="N52" s="15">
        <f t="shared" si="18"/>
        <v>0.68810154833310089</v>
      </c>
      <c r="O52" s="15">
        <f t="shared" si="18"/>
        <v>0.6829309471551579</v>
      </c>
      <c r="P52" s="15">
        <f t="shared" si="18"/>
        <v>0.64538111515098739</v>
      </c>
      <c r="Q52" s="15">
        <f t="shared" si="18"/>
        <v>0.62218722899265144</v>
      </c>
      <c r="R52" s="15">
        <f t="shared" si="18"/>
        <v>0.64801859329514511</v>
      </c>
      <c r="S52" s="15">
        <f t="shared" si="18"/>
        <v>0.6431750411678312</v>
      </c>
      <c r="T52" s="15">
        <f t="shared" si="18"/>
        <v>0.64427081001208975</v>
      </c>
      <c r="U52" s="15">
        <f t="shared" si="18"/>
        <v>0.6413122171945701</v>
      </c>
      <c r="V52" s="15">
        <f t="shared" si="18"/>
        <v>0.62754927651817249</v>
      </c>
      <c r="W52" s="15">
        <f t="shared" si="18"/>
        <v>0.62097951495173065</v>
      </c>
      <c r="X52" s="15">
        <f t="shared" si="18"/>
        <v>0.5943239951278928</v>
      </c>
      <c r="Y52" s="15">
        <f t="shared" si="18"/>
        <v>0.5583750182118401</v>
      </c>
      <c r="Z52" s="15">
        <f t="shared" si="18"/>
        <v>0.52321179517832239</v>
      </c>
      <c r="AA52" s="15">
        <f t="shared" si="18"/>
        <v>0.49497302755233619</v>
      </c>
      <c r="AB52" s="15">
        <f t="shared" si="18"/>
        <v>0.47448147585201295</v>
      </c>
      <c r="AC52" s="15">
        <f t="shared" si="18"/>
        <v>0.46893168934020141</v>
      </c>
      <c r="AD52" s="15">
        <f t="shared" si="18"/>
        <v>0.47523533558647285</v>
      </c>
      <c r="AE52" s="15">
        <f t="shared" si="18"/>
        <v>0.46535073074255773</v>
      </c>
      <c r="AF52" s="15">
        <f t="shared" si="18"/>
        <v>0.45398663923391502</v>
      </c>
      <c r="AG52" s="15">
        <f t="shared" si="18"/>
        <v>0.45732452312679217</v>
      </c>
      <c r="AH52" s="15">
        <f t="shared" si="18"/>
        <v>0.45658652890919926</v>
      </c>
      <c r="AI52" s="15">
        <f t="shared" si="18"/>
        <v>0.44763076614017028</v>
      </c>
      <c r="AJ52" s="15">
        <f t="shared" si="18"/>
        <v>0.44662611329277996</v>
      </c>
      <c r="AK52" s="15">
        <f t="shared" si="18"/>
        <v>0.44548077914047202</v>
      </c>
      <c r="AL52" s="15">
        <f>AL37/AK40</f>
        <v>0.43342097123414786</v>
      </c>
      <c r="AM52" s="15">
        <f>AM37/AL40</f>
        <v>0.41950764929719653</v>
      </c>
      <c r="AN52" s="15"/>
      <c r="AO52" s="16"/>
      <c r="AP52" s="2"/>
      <c r="AQ52" s="2"/>
      <c r="AR52" s="2"/>
    </row>
    <row r="53" spans="1:44" x14ac:dyDescent="0.25">
      <c r="A53" s="3"/>
      <c r="B53" s="5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</row>
    <row r="54" spans="1:44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</row>
    <row r="55" spans="1:44" x14ac:dyDescent="0.25">
      <c r="A55" s="4" t="s">
        <v>19</v>
      </c>
      <c r="B55" s="2"/>
      <c r="C55" s="13">
        <f t="shared" ref="C55:AM55" si="19">C22/C13*100</f>
        <v>17.065868263473057</v>
      </c>
      <c r="D55" s="13">
        <f t="shared" si="19"/>
        <v>17.194029850746269</v>
      </c>
      <c r="E55" s="13">
        <f t="shared" si="19"/>
        <v>17.47112822031389</v>
      </c>
      <c r="F55" s="13">
        <f t="shared" si="19"/>
        <v>17.674284061324848</v>
      </c>
      <c r="G55" s="13">
        <f t="shared" si="19"/>
        <v>17.328825021132712</v>
      </c>
      <c r="H55" s="13">
        <f t="shared" si="19"/>
        <v>17.528414511161383</v>
      </c>
      <c r="I55" s="13">
        <f t="shared" si="19"/>
        <v>17.593325941179579</v>
      </c>
      <c r="J55" s="13">
        <f t="shared" si="19"/>
        <v>18.00309198660139</v>
      </c>
      <c r="K55" s="13">
        <f t="shared" si="19"/>
        <v>18.161829375549694</v>
      </c>
      <c r="L55" s="13">
        <f t="shared" si="19"/>
        <v>18.973183270807283</v>
      </c>
      <c r="M55" s="13">
        <f t="shared" si="19"/>
        <v>19.434721736086804</v>
      </c>
      <c r="N55" s="13">
        <f t="shared" si="19"/>
        <v>16.38231475365026</v>
      </c>
      <c r="O55" s="13">
        <f t="shared" si="19"/>
        <v>15.749342470381006</v>
      </c>
      <c r="P55" s="13">
        <f t="shared" si="19"/>
        <v>15.122102328463008</v>
      </c>
      <c r="Q55" s="13">
        <f t="shared" si="19"/>
        <v>14.912848739949276</v>
      </c>
      <c r="R55" s="13">
        <f t="shared" si="19"/>
        <v>16.01315115746355</v>
      </c>
      <c r="S55" s="13">
        <f t="shared" si="19"/>
        <v>15.828024656333014</v>
      </c>
      <c r="T55" s="13">
        <f t="shared" si="19"/>
        <v>16.841702778485853</v>
      </c>
      <c r="U55" s="13">
        <f t="shared" si="19"/>
        <v>16.700052714812863</v>
      </c>
      <c r="V55" s="13">
        <f t="shared" si="19"/>
        <v>16.489702272969801</v>
      </c>
      <c r="W55" s="13">
        <f t="shared" si="19"/>
        <v>15.66966050951816</v>
      </c>
      <c r="X55" s="13">
        <f t="shared" si="19"/>
        <v>15.302343495393004</v>
      </c>
      <c r="Y55" s="13">
        <f t="shared" si="19"/>
        <v>15.360141405214318</v>
      </c>
      <c r="Z55" s="13">
        <f t="shared" si="19"/>
        <v>15.81834071663201</v>
      </c>
      <c r="AA55" s="13">
        <f t="shared" si="19"/>
        <v>16.390561321858186</v>
      </c>
      <c r="AB55" s="13">
        <f t="shared" si="19"/>
        <v>16.277765624085262</v>
      </c>
      <c r="AC55" s="13">
        <f t="shared" si="19"/>
        <v>16.737187805583059</v>
      </c>
      <c r="AD55" s="13">
        <f t="shared" si="19"/>
        <v>17.096174121696134</v>
      </c>
      <c r="AE55" s="13">
        <f t="shared" si="19"/>
        <v>18.258409286405772</v>
      </c>
      <c r="AF55" s="13">
        <f t="shared" si="19"/>
        <v>18.391468947779092</v>
      </c>
      <c r="AG55" s="13">
        <f t="shared" si="19"/>
        <v>18.334754191531687</v>
      </c>
      <c r="AH55" s="13">
        <f t="shared" si="19"/>
        <v>17.523146181941733</v>
      </c>
      <c r="AI55" s="13">
        <f t="shared" si="19"/>
        <v>17.534389691798712</v>
      </c>
      <c r="AJ55" s="13">
        <f t="shared" si="19"/>
        <v>17.010476612070239</v>
      </c>
      <c r="AK55" s="13">
        <f t="shared" si="19"/>
        <v>16.402429989628093</v>
      </c>
      <c r="AL55" s="13">
        <f t="shared" si="19"/>
        <v>16.393100777503054</v>
      </c>
      <c r="AM55" s="13">
        <f t="shared" si="19"/>
        <v>16.732041800161689</v>
      </c>
      <c r="AN55" s="13"/>
      <c r="AO55" s="16"/>
      <c r="AP55" s="2"/>
      <c r="AQ55" s="2"/>
      <c r="AR55" s="2"/>
    </row>
    <row r="56" spans="1:44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</row>
    <row r="57" spans="1:44" x14ac:dyDescent="0.25">
      <c r="A57" s="4" t="s">
        <v>20</v>
      </c>
      <c r="B57" s="2"/>
      <c r="C57" s="13">
        <f t="shared" ref="C57:AM57" si="20">C25/C16*100</f>
        <v>31.079323797139143</v>
      </c>
      <c r="D57" s="13">
        <f t="shared" si="20"/>
        <v>30.710835058661146</v>
      </c>
      <c r="E57" s="13">
        <f t="shared" si="20"/>
        <v>30.710382513661198</v>
      </c>
      <c r="F57" s="13">
        <f t="shared" si="20"/>
        <v>31.109416698436902</v>
      </c>
      <c r="G57" s="13">
        <f t="shared" si="20"/>
        <v>31.792828685258961</v>
      </c>
      <c r="H57" s="13">
        <f t="shared" si="20"/>
        <v>32.089984285832436</v>
      </c>
      <c r="I57" s="13">
        <f t="shared" si="20"/>
        <v>32.269711982534218</v>
      </c>
      <c r="J57" s="13">
        <f t="shared" si="20"/>
        <v>32.506793478260867</v>
      </c>
      <c r="K57" s="13">
        <f t="shared" si="20"/>
        <v>33.316124591292379</v>
      </c>
      <c r="L57" s="13">
        <f t="shared" si="20"/>
        <v>34.8853677967602</v>
      </c>
      <c r="M57" s="13">
        <f t="shared" si="20"/>
        <v>36.426024955436716</v>
      </c>
      <c r="N57" s="13">
        <f t="shared" si="20"/>
        <v>35.732996115978679</v>
      </c>
      <c r="O57" s="13">
        <f t="shared" si="20"/>
        <v>35.342789598108752</v>
      </c>
      <c r="P57" s="13">
        <f t="shared" si="20"/>
        <v>35.664464023494865</v>
      </c>
      <c r="Q57" s="13">
        <f t="shared" si="20"/>
        <v>36.441149212233547</v>
      </c>
      <c r="R57" s="13">
        <f t="shared" si="20"/>
        <v>38.659602156534675</v>
      </c>
      <c r="S57" s="13">
        <f t="shared" si="20"/>
        <v>40.022121854548807</v>
      </c>
      <c r="T57" s="13">
        <f t="shared" si="20"/>
        <v>41.389040597123611</v>
      </c>
      <c r="U57" s="13">
        <f t="shared" si="20"/>
        <v>41.142391599529283</v>
      </c>
      <c r="V57" s="13">
        <f t="shared" si="20"/>
        <v>40.989239533411705</v>
      </c>
      <c r="W57" s="13">
        <f t="shared" si="20"/>
        <v>44.260926046209519</v>
      </c>
      <c r="X57" s="13">
        <f t="shared" si="20"/>
        <v>42.362360561353007</v>
      </c>
      <c r="Y57" s="13">
        <f t="shared" si="20"/>
        <v>41.133193197018919</v>
      </c>
      <c r="Z57" s="13">
        <f t="shared" si="20"/>
        <v>39.976723887110857</v>
      </c>
      <c r="AA57" s="13">
        <f t="shared" si="20"/>
        <v>40.608631319358814</v>
      </c>
      <c r="AB57" s="13">
        <f t="shared" si="20"/>
        <v>41.644366337820031</v>
      </c>
      <c r="AC57" s="13">
        <f t="shared" si="20"/>
        <v>41.075299028658584</v>
      </c>
      <c r="AD57" s="13">
        <f t="shared" si="20"/>
        <v>42.468288069735401</v>
      </c>
      <c r="AE57" s="13">
        <f t="shared" si="20"/>
        <v>43.240388896366774</v>
      </c>
      <c r="AF57" s="13">
        <f t="shared" si="20"/>
        <v>43.389081729252133</v>
      </c>
      <c r="AG57" s="13">
        <f t="shared" si="20"/>
        <v>43.461295085425014</v>
      </c>
      <c r="AH57" s="13">
        <f t="shared" si="20"/>
        <v>43.418259023354565</v>
      </c>
      <c r="AI57" s="13">
        <f t="shared" si="20"/>
        <v>43.550118051083928</v>
      </c>
      <c r="AJ57" s="13">
        <f t="shared" si="20"/>
        <v>43.330796825741928</v>
      </c>
      <c r="AK57" s="13">
        <f t="shared" si="20"/>
        <v>44.55272090222271</v>
      </c>
      <c r="AL57" s="13">
        <f t="shared" si="20"/>
        <v>43.525571273122956</v>
      </c>
      <c r="AM57" s="13">
        <f t="shared" si="20"/>
        <v>44.179462049439181</v>
      </c>
      <c r="AN57" s="13"/>
      <c r="AO57" s="17"/>
      <c r="AP57" s="2"/>
      <c r="AQ57" s="2"/>
      <c r="AR57" s="2"/>
    </row>
    <row r="58" spans="1:44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</row>
    <row r="59" spans="1:44" x14ac:dyDescent="0.25">
      <c r="A59" s="8" t="s">
        <v>21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8" t="s">
        <v>22</v>
      </c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</row>
    <row r="60" spans="1:44" x14ac:dyDescent="0.25">
      <c r="A60" s="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5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</row>
    <row r="61" spans="1:44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</row>
    <row r="62" spans="1:44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</row>
    <row r="63" spans="1:44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</row>
    <row r="64" spans="1:44" x14ac:dyDescent="0.25">
      <c r="A64" s="1"/>
      <c r="B64" s="2"/>
      <c r="C64" s="18"/>
      <c r="D64" s="18"/>
      <c r="E64" s="18"/>
      <c r="F64" s="18"/>
      <c r="G64" s="18"/>
      <c r="H64" s="18"/>
      <c r="I64" s="18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</row>
    <row r="65" spans="1:44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</row>
    <row r="66" spans="1:44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</row>
    <row r="67" spans="1:44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</row>
    <row r="68" spans="1:44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</row>
    <row r="69" spans="1:44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</row>
    <row r="70" spans="1:44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</row>
    <row r="71" spans="1:44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</row>
    <row r="72" spans="1:44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</row>
    <row r="73" spans="1:44" x14ac:dyDescent="0.25">
      <c r="A73" s="1"/>
      <c r="B73" s="2"/>
      <c r="C73" s="13"/>
      <c r="D73" s="13"/>
      <c r="E73" s="13"/>
      <c r="F73" s="13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</row>
  </sheetData>
  <pageMargins left="0.5" right="0.5" top="0.5" bottom="0.5" header="0.5" footer="0.5"/>
  <pageSetup scale="72" orientation="portrait" horizontalDpi="300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1028" r:id="rId4">
          <objectPr defaultSize="0" r:id="rId5">
            <anchor moveWithCells="1" sizeWithCells="1">
              <from>
                <xdr:col>10</xdr:col>
                <xdr:colOff>487680</xdr:colOff>
                <xdr:row>0</xdr:row>
                <xdr:rowOff>7620</xdr:rowOff>
              </from>
              <to>
                <xdr:col>12</xdr:col>
                <xdr:colOff>419100</xdr:colOff>
                <xdr:row>1</xdr:row>
                <xdr:rowOff>99060</xdr:rowOff>
              </to>
            </anchor>
          </objectPr>
        </oleObject>
      </mc:Choice>
      <mc:Fallback>
        <oleObject progId="Word.Picture.8" shapeId="1028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C19"/>
  <sheetViews>
    <sheetView workbookViewId="0"/>
  </sheetViews>
  <sheetFormatPr defaultRowHeight="13.2" x14ac:dyDescent="0.25"/>
  <cols>
    <col min="1" max="1" width="27.6640625" customWidth="1"/>
    <col min="2" max="39" width="9.6640625" customWidth="1"/>
  </cols>
  <sheetData>
    <row r="3" spans="1:81" x14ac:dyDescent="0.25">
      <c r="A3" s="8" t="s">
        <v>23</v>
      </c>
      <c r="B3" s="8" t="s">
        <v>24</v>
      </c>
      <c r="C3" s="8" t="s">
        <v>24</v>
      </c>
      <c r="D3" s="8" t="s">
        <v>24</v>
      </c>
      <c r="E3" s="8" t="s">
        <v>24</v>
      </c>
      <c r="F3" s="8" t="s">
        <v>24</v>
      </c>
      <c r="G3" s="8" t="s">
        <v>24</v>
      </c>
      <c r="H3" s="8" t="s">
        <v>24</v>
      </c>
      <c r="I3" s="8" t="s">
        <v>24</v>
      </c>
      <c r="J3" s="8" t="s">
        <v>24</v>
      </c>
      <c r="K3" s="8" t="s">
        <v>24</v>
      </c>
      <c r="L3" s="8" t="s">
        <v>24</v>
      </c>
      <c r="M3" s="8" t="s">
        <v>24</v>
      </c>
      <c r="N3" s="8" t="s">
        <v>24</v>
      </c>
      <c r="O3" s="8" t="s">
        <v>24</v>
      </c>
      <c r="P3" s="8" t="s">
        <v>24</v>
      </c>
      <c r="Q3" s="8" t="s">
        <v>24</v>
      </c>
      <c r="R3" s="8" t="s">
        <v>24</v>
      </c>
      <c r="S3" s="8" t="s">
        <v>24</v>
      </c>
      <c r="T3" s="8" t="s">
        <v>24</v>
      </c>
      <c r="U3" s="8" t="s">
        <v>24</v>
      </c>
      <c r="V3" s="8" t="s">
        <v>24</v>
      </c>
      <c r="W3" s="8" t="s">
        <v>24</v>
      </c>
      <c r="X3" s="8" t="s">
        <v>24</v>
      </c>
      <c r="Y3" s="8" t="s">
        <v>24</v>
      </c>
      <c r="Z3" s="8" t="s">
        <v>24</v>
      </c>
      <c r="AA3" s="8" t="s">
        <v>24</v>
      </c>
      <c r="AB3" s="8" t="s">
        <v>24</v>
      </c>
      <c r="AC3" s="8" t="s">
        <v>24</v>
      </c>
      <c r="AD3" s="8" t="s">
        <v>24</v>
      </c>
      <c r="AE3" s="8" t="s">
        <v>24</v>
      </c>
      <c r="AF3" s="8" t="s">
        <v>24</v>
      </c>
      <c r="AG3" s="8" t="s">
        <v>24</v>
      </c>
      <c r="AH3" s="8" t="s">
        <v>24</v>
      </c>
      <c r="AI3" s="8" t="s">
        <v>24</v>
      </c>
      <c r="AJ3" s="8" t="s">
        <v>24</v>
      </c>
      <c r="AK3" s="8" t="s">
        <v>24</v>
      </c>
      <c r="AL3" s="8" t="s">
        <v>24</v>
      </c>
      <c r="AM3" s="8" t="s">
        <v>24</v>
      </c>
      <c r="AN3" s="8" t="s">
        <v>24</v>
      </c>
      <c r="AO3" s="8" t="s">
        <v>24</v>
      </c>
      <c r="AP3" s="8" t="s">
        <v>24</v>
      </c>
      <c r="AQ3" s="8" t="s">
        <v>24</v>
      </c>
      <c r="AR3" s="8" t="s">
        <v>24</v>
      </c>
      <c r="AS3" s="8" t="s">
        <v>24</v>
      </c>
      <c r="AT3" s="8" t="s">
        <v>24</v>
      </c>
      <c r="AU3" s="8" t="s">
        <v>24</v>
      </c>
      <c r="AV3" s="8" t="s">
        <v>24</v>
      </c>
      <c r="AW3" s="8" t="s">
        <v>24</v>
      </c>
      <c r="AX3" s="8" t="s">
        <v>24</v>
      </c>
      <c r="AY3" s="8" t="s">
        <v>24</v>
      </c>
      <c r="AZ3" s="8" t="s">
        <v>24</v>
      </c>
      <c r="BA3" s="8" t="s">
        <v>24</v>
      </c>
      <c r="BB3" s="8" t="s">
        <v>24</v>
      </c>
      <c r="BC3" s="8" t="s">
        <v>24</v>
      </c>
      <c r="BD3" s="8" t="s">
        <v>24</v>
      </c>
      <c r="BE3" s="8" t="s">
        <v>24</v>
      </c>
      <c r="BF3" s="8" t="s">
        <v>24</v>
      </c>
      <c r="BG3" s="8" t="s">
        <v>24</v>
      </c>
      <c r="BH3" s="8" t="s">
        <v>24</v>
      </c>
      <c r="BI3" s="8" t="s">
        <v>24</v>
      </c>
      <c r="BJ3" s="8" t="s">
        <v>24</v>
      </c>
      <c r="BK3" s="8" t="s">
        <v>24</v>
      </c>
      <c r="BL3" s="8" t="s">
        <v>24</v>
      </c>
      <c r="BM3" s="8" t="s">
        <v>24</v>
      </c>
      <c r="BN3" s="8" t="s">
        <v>24</v>
      </c>
      <c r="BO3" s="8" t="s">
        <v>24</v>
      </c>
      <c r="BP3" s="8" t="s">
        <v>24</v>
      </c>
      <c r="BQ3" s="8" t="s">
        <v>24</v>
      </c>
      <c r="BR3" s="8" t="s">
        <v>24</v>
      </c>
      <c r="BS3" s="8" t="s">
        <v>24</v>
      </c>
      <c r="BT3" s="8" t="s">
        <v>24</v>
      </c>
      <c r="BU3" s="8" t="s">
        <v>24</v>
      </c>
      <c r="BV3" s="8" t="s">
        <v>24</v>
      </c>
      <c r="BW3" s="8" t="s">
        <v>24</v>
      </c>
      <c r="BX3" s="8" t="s">
        <v>24</v>
      </c>
      <c r="BY3" s="8" t="s">
        <v>24</v>
      </c>
      <c r="BZ3" s="8" t="s">
        <v>24</v>
      </c>
      <c r="CA3" s="8" t="s">
        <v>24</v>
      </c>
      <c r="CB3" s="8" t="s">
        <v>24</v>
      </c>
      <c r="CC3" s="8" t="s">
        <v>24</v>
      </c>
    </row>
    <row r="4" spans="1:81" x14ac:dyDescent="0.25">
      <c r="A4" s="19" t="s">
        <v>25</v>
      </c>
      <c r="B4" s="6">
        <v>1920</v>
      </c>
      <c r="C4" s="6">
        <v>1921</v>
      </c>
      <c r="D4" s="6">
        <v>1922</v>
      </c>
      <c r="E4" s="6">
        <v>1923</v>
      </c>
      <c r="F4" s="6">
        <v>1924</v>
      </c>
      <c r="G4" s="6">
        <v>1925</v>
      </c>
      <c r="H4" s="6">
        <v>1926</v>
      </c>
      <c r="I4" s="6">
        <v>1927</v>
      </c>
      <c r="J4" s="6">
        <v>1928</v>
      </c>
      <c r="K4" s="6">
        <v>1929</v>
      </c>
      <c r="L4" s="6">
        <v>1930</v>
      </c>
      <c r="M4" s="6">
        <v>1931</v>
      </c>
      <c r="N4" s="6">
        <v>1932</v>
      </c>
      <c r="O4" s="6">
        <v>1933</v>
      </c>
      <c r="P4" s="6">
        <v>1934</v>
      </c>
      <c r="Q4" s="6">
        <v>1935</v>
      </c>
      <c r="R4" s="6">
        <v>1936</v>
      </c>
      <c r="S4" s="6">
        <v>1937</v>
      </c>
      <c r="T4" s="6">
        <v>1938</v>
      </c>
      <c r="U4" s="6">
        <v>1939</v>
      </c>
      <c r="V4" s="6">
        <v>1940</v>
      </c>
      <c r="W4" s="6">
        <v>1941</v>
      </c>
      <c r="X4" s="6">
        <v>1942</v>
      </c>
      <c r="Y4" s="6">
        <v>1943</v>
      </c>
      <c r="Z4" s="6">
        <v>1944</v>
      </c>
      <c r="AA4" s="6">
        <v>1945</v>
      </c>
      <c r="AB4" s="6">
        <v>1946</v>
      </c>
      <c r="AC4" s="6">
        <v>1947</v>
      </c>
      <c r="AD4" s="6">
        <v>1948</v>
      </c>
      <c r="AE4" s="6">
        <v>1949</v>
      </c>
      <c r="AF4" s="6">
        <v>1950</v>
      </c>
      <c r="AG4" s="6">
        <v>1951</v>
      </c>
      <c r="AH4" s="6">
        <v>1952</v>
      </c>
      <c r="AI4" s="6">
        <v>1953</v>
      </c>
      <c r="AJ4" s="6">
        <v>1954</v>
      </c>
      <c r="AK4" s="6">
        <v>1955</v>
      </c>
      <c r="AL4" s="6">
        <v>1956</v>
      </c>
      <c r="AM4" s="6">
        <v>1957</v>
      </c>
      <c r="AN4" s="6">
        <v>1958</v>
      </c>
      <c r="AO4" s="6">
        <v>1959</v>
      </c>
      <c r="AP4" s="6">
        <v>1960</v>
      </c>
      <c r="AQ4" s="6">
        <v>1961</v>
      </c>
      <c r="AR4" s="6">
        <v>1962</v>
      </c>
      <c r="AS4" s="6">
        <v>1963</v>
      </c>
      <c r="AT4" s="6">
        <v>1964</v>
      </c>
      <c r="AU4" s="6">
        <v>1965</v>
      </c>
      <c r="AV4" s="6">
        <v>1966</v>
      </c>
      <c r="AW4" s="6">
        <v>1967</v>
      </c>
      <c r="AX4" s="6">
        <v>1968</v>
      </c>
      <c r="AY4" s="6">
        <v>1969</v>
      </c>
      <c r="AZ4" s="6">
        <v>1970</v>
      </c>
      <c r="BA4" s="6">
        <v>1971</v>
      </c>
      <c r="BB4" s="6">
        <v>1972</v>
      </c>
      <c r="BC4" s="6">
        <v>1973</v>
      </c>
      <c r="BD4" s="6">
        <v>1974</v>
      </c>
      <c r="BE4" s="6">
        <v>1975</v>
      </c>
      <c r="BF4" s="6">
        <v>1976</v>
      </c>
      <c r="BG4" s="6">
        <v>1977</v>
      </c>
      <c r="BH4" s="6">
        <v>1978</v>
      </c>
      <c r="BI4" s="6">
        <v>1979</v>
      </c>
      <c r="BJ4" s="6">
        <v>1980</v>
      </c>
      <c r="BK4" s="6">
        <v>1981</v>
      </c>
      <c r="BL4" s="6">
        <v>1982</v>
      </c>
      <c r="BM4" s="6">
        <v>1983</v>
      </c>
      <c r="BN4" s="6">
        <v>1984</v>
      </c>
      <c r="BO4" s="6">
        <v>1985</v>
      </c>
      <c r="BP4" s="6">
        <v>1986</v>
      </c>
      <c r="BQ4" s="6">
        <v>1987</v>
      </c>
      <c r="BR4" s="6">
        <v>1988</v>
      </c>
      <c r="BS4" s="6">
        <v>1989</v>
      </c>
      <c r="BT4" s="6">
        <v>1990</v>
      </c>
      <c r="BU4" s="6">
        <v>1991</v>
      </c>
      <c r="BV4" s="6">
        <v>1992</v>
      </c>
      <c r="BW4" s="6">
        <v>1993</v>
      </c>
      <c r="BX4" s="6">
        <v>1994</v>
      </c>
      <c r="BY4" s="6">
        <v>1995</v>
      </c>
      <c r="BZ4" s="6">
        <v>1996</v>
      </c>
      <c r="CA4" s="6">
        <v>1997</v>
      </c>
      <c r="CB4" s="6">
        <v>1998</v>
      </c>
      <c r="CC4" s="6">
        <v>1999</v>
      </c>
    </row>
    <row r="5" spans="1:81" x14ac:dyDescent="0.25">
      <c r="A5" s="19" t="s">
        <v>26</v>
      </c>
      <c r="B5" s="19" t="s">
        <v>27</v>
      </c>
      <c r="C5" s="19" t="s">
        <v>27</v>
      </c>
      <c r="D5" s="19" t="s">
        <v>27</v>
      </c>
      <c r="E5" s="19" t="s">
        <v>27</v>
      </c>
      <c r="F5" s="19" t="s">
        <v>27</v>
      </c>
      <c r="G5" s="19" t="s">
        <v>27</v>
      </c>
      <c r="H5" s="19" t="s">
        <v>27</v>
      </c>
      <c r="I5" s="19" t="s">
        <v>27</v>
      </c>
      <c r="J5" s="19" t="s">
        <v>27</v>
      </c>
      <c r="K5" s="19" t="s">
        <v>27</v>
      </c>
      <c r="L5" s="19" t="s">
        <v>27</v>
      </c>
      <c r="M5" s="19" t="s">
        <v>27</v>
      </c>
      <c r="N5" s="19" t="s">
        <v>27</v>
      </c>
      <c r="O5" s="19" t="s">
        <v>27</v>
      </c>
      <c r="P5" s="19" t="s">
        <v>27</v>
      </c>
      <c r="Q5" s="19" t="s">
        <v>27</v>
      </c>
      <c r="R5" s="19" t="s">
        <v>27</v>
      </c>
      <c r="S5" s="19" t="s">
        <v>27</v>
      </c>
      <c r="T5" s="19" t="s">
        <v>27</v>
      </c>
      <c r="U5" s="19" t="s">
        <v>27</v>
      </c>
      <c r="V5" s="19" t="s">
        <v>27</v>
      </c>
      <c r="W5" s="19" t="s">
        <v>27</v>
      </c>
      <c r="X5" s="19" t="s">
        <v>27</v>
      </c>
      <c r="Y5" s="19" t="s">
        <v>27</v>
      </c>
      <c r="Z5" s="19" t="s">
        <v>27</v>
      </c>
      <c r="AA5" s="19" t="s">
        <v>27</v>
      </c>
      <c r="AB5" s="19" t="s">
        <v>27</v>
      </c>
      <c r="AC5" s="19" t="s">
        <v>27</v>
      </c>
      <c r="AD5" s="19" t="s">
        <v>27</v>
      </c>
      <c r="AE5" s="19" t="s">
        <v>27</v>
      </c>
      <c r="AF5" s="19" t="s">
        <v>27</v>
      </c>
      <c r="AG5" s="19" t="s">
        <v>27</v>
      </c>
      <c r="AH5" s="19" t="s">
        <v>27</v>
      </c>
      <c r="AI5" s="19" t="s">
        <v>27</v>
      </c>
      <c r="AJ5" s="19" t="s">
        <v>27</v>
      </c>
      <c r="AK5" s="19" t="s">
        <v>27</v>
      </c>
      <c r="AL5" s="19" t="s">
        <v>27</v>
      </c>
      <c r="AM5" s="19" t="s">
        <v>27</v>
      </c>
      <c r="AN5" s="19" t="s">
        <v>27</v>
      </c>
      <c r="AO5" s="19" t="s">
        <v>27</v>
      </c>
      <c r="AP5" s="19" t="s">
        <v>27</v>
      </c>
      <c r="AQ5" s="19" t="s">
        <v>27</v>
      </c>
      <c r="AR5" s="19" t="s">
        <v>27</v>
      </c>
      <c r="AS5" s="19" t="s">
        <v>27</v>
      </c>
      <c r="AT5" s="19" t="s">
        <v>27</v>
      </c>
      <c r="AU5" s="19" t="s">
        <v>27</v>
      </c>
      <c r="AV5" s="19" t="s">
        <v>27</v>
      </c>
      <c r="AW5" s="19" t="s">
        <v>27</v>
      </c>
      <c r="AX5" s="19" t="s">
        <v>27</v>
      </c>
      <c r="AY5" s="19" t="s">
        <v>27</v>
      </c>
      <c r="AZ5" s="19" t="s">
        <v>27</v>
      </c>
      <c r="BA5" s="19" t="s">
        <v>27</v>
      </c>
      <c r="BB5" s="19" t="s">
        <v>27</v>
      </c>
      <c r="BC5" s="19" t="s">
        <v>27</v>
      </c>
      <c r="BD5" s="19" t="s">
        <v>27</v>
      </c>
      <c r="BE5" s="19" t="s">
        <v>27</v>
      </c>
      <c r="BF5" s="19" t="s">
        <v>27</v>
      </c>
      <c r="BG5" s="19" t="s">
        <v>27</v>
      </c>
      <c r="BH5" s="19" t="s">
        <v>27</v>
      </c>
      <c r="BI5" s="19" t="s">
        <v>27</v>
      </c>
      <c r="BJ5" s="19" t="s">
        <v>27</v>
      </c>
      <c r="BK5" s="19" t="s">
        <v>27</v>
      </c>
      <c r="BL5" s="19" t="s">
        <v>27</v>
      </c>
      <c r="BM5" s="19" t="s">
        <v>27</v>
      </c>
      <c r="BN5" s="19" t="s">
        <v>27</v>
      </c>
      <c r="BO5" s="19" t="s">
        <v>27</v>
      </c>
      <c r="BP5" s="19" t="s">
        <v>27</v>
      </c>
      <c r="BQ5" s="19" t="s">
        <v>27</v>
      </c>
      <c r="BR5" s="19" t="s">
        <v>27</v>
      </c>
      <c r="BS5" s="19" t="s">
        <v>27</v>
      </c>
      <c r="BT5" s="19" t="s">
        <v>27</v>
      </c>
      <c r="BU5" s="19" t="s">
        <v>27</v>
      </c>
      <c r="BV5" s="19" t="s">
        <v>27</v>
      </c>
      <c r="BW5" s="19" t="s">
        <v>27</v>
      </c>
      <c r="BX5" s="19" t="s">
        <v>27</v>
      </c>
      <c r="BY5" s="19" t="s">
        <v>27</v>
      </c>
      <c r="BZ5" s="19" t="s">
        <v>27</v>
      </c>
      <c r="CA5" s="19" t="s">
        <v>27</v>
      </c>
      <c r="CB5" s="19" t="s">
        <v>27</v>
      </c>
      <c r="CC5" s="19" t="s">
        <v>27</v>
      </c>
    </row>
    <row r="6" spans="1:81" x14ac:dyDescent="0.25">
      <c r="A6" s="8" t="s">
        <v>28</v>
      </c>
      <c r="B6" s="13">
        <v>12525</v>
      </c>
      <c r="C6" s="13">
        <v>12292</v>
      </c>
      <c r="D6" s="13">
        <v>12182</v>
      </c>
      <c r="E6" s="13">
        <v>11974</v>
      </c>
      <c r="F6" s="13">
        <v>11926</v>
      </c>
      <c r="G6" s="13">
        <v>11204</v>
      </c>
      <c r="H6" s="13">
        <v>10294</v>
      </c>
      <c r="I6" s="13">
        <v>9439</v>
      </c>
      <c r="J6" s="13">
        <v>8926</v>
      </c>
      <c r="K6" s="13">
        <v>8997</v>
      </c>
      <c r="L6" s="13">
        <v>9162</v>
      </c>
      <c r="M6" s="13">
        <v>9809</v>
      </c>
      <c r="N6" s="13">
        <v>10439</v>
      </c>
      <c r="O6" s="13">
        <v>11346</v>
      </c>
      <c r="P6" s="13">
        <v>12678</v>
      </c>
      <c r="Q6" s="13">
        <v>11151</v>
      </c>
      <c r="R6" s="13">
        <v>11048</v>
      </c>
      <c r="S6" s="13">
        <v>10682</v>
      </c>
      <c r="T6" s="13">
        <v>10132</v>
      </c>
      <c r="U6" s="13">
        <v>9987</v>
      </c>
      <c r="V6" s="13">
        <v>10676</v>
      </c>
      <c r="W6" s="13">
        <v>11366</v>
      </c>
      <c r="X6" s="13">
        <v>12578</v>
      </c>
      <c r="Y6" s="13">
        <v>13980</v>
      </c>
      <c r="Z6" s="13">
        <v>15521</v>
      </c>
      <c r="AA6" s="13">
        <v>16456</v>
      </c>
      <c r="AB6" s="13">
        <v>16408</v>
      </c>
      <c r="AC6" s="13">
        <v>16488</v>
      </c>
      <c r="AD6" s="13">
        <v>16010</v>
      </c>
      <c r="AE6" s="13">
        <v>15919</v>
      </c>
      <c r="AF6" s="13">
        <v>16743</v>
      </c>
      <c r="AG6" s="13">
        <v>18526</v>
      </c>
      <c r="AH6" s="13">
        <v>20863</v>
      </c>
      <c r="AI6" s="13">
        <v>23291</v>
      </c>
      <c r="AJ6" s="13">
        <v>25050</v>
      </c>
      <c r="AK6" s="13">
        <v>25659</v>
      </c>
      <c r="AL6" s="13">
        <v>25371</v>
      </c>
      <c r="AM6" s="13">
        <v>24534</v>
      </c>
      <c r="AN6" s="13">
        <v>24165</v>
      </c>
      <c r="AO6" s="13">
        <v>25112</v>
      </c>
      <c r="AP6" s="13">
        <v>26344</v>
      </c>
      <c r="AQ6" s="13">
        <v>27327.4</v>
      </c>
      <c r="AR6" s="13">
        <v>28691.4</v>
      </c>
      <c r="AS6" s="13">
        <v>30588.6</v>
      </c>
      <c r="AT6" s="13">
        <v>32793.800000000003</v>
      </c>
      <c r="AU6" s="13">
        <v>34238</v>
      </c>
      <c r="AV6" s="13">
        <v>34442.199999999997</v>
      </c>
      <c r="AW6" s="13">
        <v>34708.300000000003</v>
      </c>
      <c r="AX6" s="13">
        <v>35565.4</v>
      </c>
      <c r="AY6" s="13">
        <v>36510.5</v>
      </c>
      <c r="AZ6" s="13">
        <v>36689.599999999999</v>
      </c>
      <c r="BA6" s="13">
        <v>37877.599999999999</v>
      </c>
      <c r="BB6" s="13">
        <v>38809.599999999999</v>
      </c>
      <c r="BC6" s="13">
        <v>40931.599999999999</v>
      </c>
      <c r="BD6" s="13">
        <v>43181.7</v>
      </c>
      <c r="BE6" s="13">
        <v>45711.8</v>
      </c>
      <c r="BF6" s="13">
        <v>43900.6</v>
      </c>
      <c r="BG6" s="13">
        <v>41443.4</v>
      </c>
      <c r="BH6" s="13">
        <v>38738.400000000001</v>
      </c>
      <c r="BI6" s="13">
        <v>37061.800000000003</v>
      </c>
      <c r="BJ6" s="13">
        <v>37107.4</v>
      </c>
      <c r="BK6" s="13">
        <v>38773.1</v>
      </c>
      <c r="BL6" s="13">
        <v>39229.599999999999</v>
      </c>
      <c r="BM6" s="13">
        <v>37939.599999999999</v>
      </c>
      <c r="BN6" s="13">
        <v>37483.9</v>
      </c>
      <c r="BO6" s="13">
        <v>35405.5</v>
      </c>
      <c r="BP6" s="13">
        <v>33753.300000000003</v>
      </c>
      <c r="BQ6" s="13">
        <v>33945.4</v>
      </c>
      <c r="BR6" s="13">
        <v>33182.6</v>
      </c>
      <c r="BS6" s="13">
        <v>32487.599999999999</v>
      </c>
      <c r="BT6" s="13">
        <v>32454.7</v>
      </c>
      <c r="BU6" s="13">
        <v>32519.8</v>
      </c>
      <c r="BV6" s="13">
        <v>33006.800000000003</v>
      </c>
      <c r="BW6" s="13">
        <v>33364.9</v>
      </c>
      <c r="BX6" s="13">
        <v>34602.9</v>
      </c>
      <c r="BY6" s="13">
        <v>35190.300000000003</v>
      </c>
      <c r="BZ6" s="13">
        <v>35319</v>
      </c>
      <c r="CA6" s="13">
        <v>34457.9</v>
      </c>
      <c r="CB6" s="13">
        <v>33885</v>
      </c>
      <c r="CC6" s="13">
        <v>33472.300000000003</v>
      </c>
    </row>
    <row r="7" spans="1:81" x14ac:dyDescent="0.25">
      <c r="A7" s="8" t="s">
        <v>29</v>
      </c>
      <c r="B7" s="13">
        <v>21455</v>
      </c>
      <c r="C7" s="13">
        <v>21456</v>
      </c>
      <c r="D7" s="13">
        <v>21851</v>
      </c>
      <c r="E7" s="13">
        <v>22138</v>
      </c>
      <c r="F7" s="13">
        <v>22331</v>
      </c>
      <c r="G7" s="13">
        <v>22575</v>
      </c>
      <c r="H7" s="13">
        <v>22410</v>
      </c>
      <c r="I7" s="13">
        <v>22251</v>
      </c>
      <c r="J7" s="13">
        <v>22231</v>
      </c>
      <c r="K7" s="13">
        <v>22440</v>
      </c>
      <c r="L7" s="13">
        <v>23032</v>
      </c>
      <c r="M7" s="13">
        <v>23820</v>
      </c>
      <c r="N7" s="13">
        <v>24896</v>
      </c>
      <c r="O7" s="13">
        <v>25936</v>
      </c>
      <c r="P7" s="13">
        <v>26931</v>
      </c>
      <c r="Q7" s="13">
        <v>26082</v>
      </c>
      <c r="R7" s="13">
        <v>25196</v>
      </c>
      <c r="S7" s="13">
        <v>24649</v>
      </c>
      <c r="T7" s="13">
        <v>24466</v>
      </c>
      <c r="U7" s="13">
        <v>24600</v>
      </c>
      <c r="V7" s="13">
        <v>24940</v>
      </c>
      <c r="W7" s="13">
        <v>25453</v>
      </c>
      <c r="X7" s="13">
        <v>26313</v>
      </c>
      <c r="Y7" s="13">
        <v>27138</v>
      </c>
      <c r="Z7" s="13">
        <v>27704</v>
      </c>
      <c r="AA7" s="13">
        <v>27770</v>
      </c>
      <c r="AB7" s="13">
        <v>26521</v>
      </c>
      <c r="AC7" s="13">
        <v>25842</v>
      </c>
      <c r="AD7" s="13">
        <v>24615</v>
      </c>
      <c r="AE7" s="13">
        <v>23862</v>
      </c>
      <c r="AF7" s="13">
        <v>23853</v>
      </c>
      <c r="AG7" s="13">
        <v>23568</v>
      </c>
      <c r="AH7" s="13">
        <v>23060</v>
      </c>
      <c r="AI7" s="13">
        <v>23549</v>
      </c>
      <c r="AJ7" s="13">
        <v>23896</v>
      </c>
      <c r="AK7" s="13">
        <v>23462</v>
      </c>
      <c r="AL7" s="13">
        <v>22912</v>
      </c>
      <c r="AM7" s="13">
        <v>22325</v>
      </c>
      <c r="AN7" s="13">
        <v>21265</v>
      </c>
      <c r="AO7" s="13">
        <v>20132</v>
      </c>
      <c r="AP7" s="13">
        <v>19527</v>
      </c>
      <c r="AQ7" s="13">
        <v>19270.8</v>
      </c>
      <c r="AR7" s="13">
        <v>18963.2</v>
      </c>
      <c r="AS7" s="13">
        <v>18378.900000000001</v>
      </c>
      <c r="AT7" s="13">
        <v>17646.8</v>
      </c>
      <c r="AU7" s="13">
        <v>16980.599999999999</v>
      </c>
      <c r="AV7" s="13">
        <v>15973.4</v>
      </c>
      <c r="AW7" s="13">
        <v>15129.1</v>
      </c>
      <c r="AX7" s="13">
        <v>14456</v>
      </c>
      <c r="AY7" s="13">
        <v>13820.9</v>
      </c>
      <c r="AZ7" s="13">
        <v>12090.7</v>
      </c>
      <c r="BA7" s="13">
        <v>11908.6</v>
      </c>
      <c r="BB7" s="13">
        <v>11775.6</v>
      </c>
      <c r="BC7" s="13">
        <v>11621.7</v>
      </c>
      <c r="BD7" s="13">
        <v>11296.7</v>
      </c>
      <c r="BE7" s="13">
        <v>11219.6</v>
      </c>
      <c r="BF7" s="13">
        <v>11070.6</v>
      </c>
      <c r="BG7" s="13">
        <v>10997.5</v>
      </c>
      <c r="BH7" s="13">
        <v>10896.4</v>
      </c>
      <c r="BI7" s="13">
        <v>10790</v>
      </c>
      <c r="BJ7" s="13">
        <v>10758.2</v>
      </c>
      <c r="BK7" s="13">
        <v>10849</v>
      </c>
      <c r="BL7" s="13">
        <v>10985.9</v>
      </c>
      <c r="BM7" s="13">
        <v>11046.8</v>
      </c>
      <c r="BN7" s="13">
        <v>11058.7</v>
      </c>
      <c r="BO7" s="13">
        <v>10776.9</v>
      </c>
      <c r="BP7" s="13">
        <v>11115.5</v>
      </c>
      <c r="BQ7" s="13">
        <v>10466.4</v>
      </c>
      <c r="BR7" s="13">
        <v>10311.200000000001</v>
      </c>
      <c r="BS7" s="13">
        <v>10137.5</v>
      </c>
      <c r="BT7" s="13">
        <v>10014.799999999999</v>
      </c>
      <c r="BU7" s="13">
        <v>9965.6</v>
      </c>
      <c r="BV7" s="13">
        <v>9728.2000000000007</v>
      </c>
      <c r="BW7" s="13">
        <v>9658.1</v>
      </c>
      <c r="BX7" s="13">
        <v>9507</v>
      </c>
      <c r="BY7" s="13">
        <v>9481.7999999999993</v>
      </c>
      <c r="BZ7" s="13">
        <v>9420</v>
      </c>
      <c r="CA7" s="13">
        <v>9317.9</v>
      </c>
      <c r="CB7" s="13">
        <v>9199</v>
      </c>
      <c r="CC7" s="13">
        <v>9143.1</v>
      </c>
    </row>
    <row r="8" spans="1:81" x14ac:dyDescent="0.25">
      <c r="A8" s="8" t="s">
        <v>30</v>
      </c>
      <c r="B8" s="13">
        <v>33980</v>
      </c>
      <c r="C8" s="13">
        <v>33748</v>
      </c>
      <c r="D8" s="13">
        <v>34033</v>
      </c>
      <c r="E8" s="13">
        <v>34112</v>
      </c>
      <c r="F8" s="13">
        <v>34257</v>
      </c>
      <c r="G8" s="13">
        <v>33779</v>
      </c>
      <c r="H8" s="13">
        <v>32704</v>
      </c>
      <c r="I8" s="13">
        <v>31690</v>
      </c>
      <c r="J8" s="13">
        <v>31157</v>
      </c>
      <c r="K8" s="13">
        <v>31437</v>
      </c>
      <c r="L8" s="13">
        <v>32194</v>
      </c>
      <c r="M8" s="13">
        <v>33629</v>
      </c>
      <c r="N8" s="13">
        <v>35335</v>
      </c>
      <c r="O8" s="13">
        <v>37282</v>
      </c>
      <c r="P8" s="13">
        <v>39609</v>
      </c>
      <c r="Q8" s="13">
        <v>37233</v>
      </c>
      <c r="R8" s="13">
        <v>36244</v>
      </c>
      <c r="S8" s="13">
        <v>35331</v>
      </c>
      <c r="T8" s="13">
        <v>34598</v>
      </c>
      <c r="U8" s="13">
        <v>34587</v>
      </c>
      <c r="V8" s="13">
        <v>35616</v>
      </c>
      <c r="W8" s="13">
        <v>36819</v>
      </c>
      <c r="X8" s="13">
        <v>38891</v>
      </c>
      <c r="Y8" s="13">
        <v>41118</v>
      </c>
      <c r="Z8" s="13">
        <v>43225</v>
      </c>
      <c r="AA8" s="13">
        <v>44226</v>
      </c>
      <c r="AB8" s="13">
        <v>42929</v>
      </c>
      <c r="AC8" s="13">
        <v>42330</v>
      </c>
      <c r="AD8" s="13">
        <v>40625</v>
      </c>
      <c r="AE8" s="13">
        <v>39781</v>
      </c>
      <c r="AF8" s="13">
        <v>40596</v>
      </c>
      <c r="AG8" s="13">
        <v>42094</v>
      </c>
      <c r="AH8" s="13">
        <v>43923</v>
      </c>
      <c r="AI8" s="13">
        <v>46840</v>
      </c>
      <c r="AJ8" s="13">
        <v>48946</v>
      </c>
      <c r="AK8" s="13">
        <v>49121</v>
      </c>
      <c r="AL8" s="13">
        <v>48283</v>
      </c>
      <c r="AM8" s="13">
        <v>46859</v>
      </c>
      <c r="AN8" s="13">
        <v>45430</v>
      </c>
      <c r="AO8" s="13">
        <v>45244</v>
      </c>
      <c r="AP8" s="13">
        <v>45871</v>
      </c>
      <c r="AQ8" s="13">
        <v>46598.2</v>
      </c>
      <c r="AR8" s="13">
        <v>47654.6</v>
      </c>
      <c r="AS8" s="13">
        <v>48967.5</v>
      </c>
      <c r="AT8" s="13">
        <v>50440.6</v>
      </c>
      <c r="AU8" s="13">
        <v>51218.6</v>
      </c>
      <c r="AV8" s="13">
        <v>50415.6</v>
      </c>
      <c r="AW8" s="13">
        <v>49837.4</v>
      </c>
      <c r="AX8" s="13">
        <v>50021.4</v>
      </c>
      <c r="AY8" s="13">
        <v>50331.4</v>
      </c>
      <c r="AZ8" s="13">
        <v>48780.3</v>
      </c>
      <c r="BA8" s="13">
        <v>49786.2</v>
      </c>
      <c r="BB8" s="13">
        <v>50585.2</v>
      </c>
      <c r="BC8" s="13">
        <v>52553.3</v>
      </c>
      <c r="BD8" s="13">
        <v>54478.400000000001</v>
      </c>
      <c r="BE8" s="13">
        <v>56931.4</v>
      </c>
      <c r="BF8" s="13">
        <v>54971.199999999997</v>
      </c>
      <c r="BG8" s="13">
        <v>52440.9</v>
      </c>
      <c r="BH8" s="13">
        <v>49634.8</v>
      </c>
      <c r="BI8" s="13">
        <v>47851.8</v>
      </c>
      <c r="BJ8" s="13">
        <v>47865.599999999999</v>
      </c>
      <c r="BK8" s="13">
        <v>49622.1</v>
      </c>
      <c r="BL8" s="13">
        <v>50215.5</v>
      </c>
      <c r="BM8" s="13">
        <v>48986.400000000001</v>
      </c>
      <c r="BN8" s="13">
        <v>48542.6</v>
      </c>
      <c r="BO8" s="13">
        <v>46182.400000000001</v>
      </c>
      <c r="BP8" s="13">
        <v>44868.800000000003</v>
      </c>
      <c r="BQ8" s="13">
        <v>44411.8</v>
      </c>
      <c r="BR8" s="13">
        <v>43493.8</v>
      </c>
      <c r="BS8" s="13">
        <v>42625.1</v>
      </c>
      <c r="BT8" s="13">
        <v>42469.5</v>
      </c>
      <c r="BU8" s="13">
        <v>42485.4</v>
      </c>
      <c r="BV8" s="13">
        <v>42735</v>
      </c>
      <c r="BW8" s="13">
        <v>43023</v>
      </c>
      <c r="BX8" s="13">
        <v>44109.9</v>
      </c>
      <c r="BY8" s="13">
        <v>44672.1</v>
      </c>
      <c r="BZ8" s="13">
        <v>44739</v>
      </c>
      <c r="CA8" s="13">
        <v>43775.8</v>
      </c>
      <c r="CB8" s="13">
        <v>43084</v>
      </c>
      <c r="CC8" s="13">
        <v>42615.4</v>
      </c>
    </row>
    <row r="9" spans="1:81" x14ac:dyDescent="0.25">
      <c r="A9" s="8" t="s">
        <v>31</v>
      </c>
      <c r="B9" s="13">
        <v>1585</v>
      </c>
      <c r="C9" s="13">
        <v>1572</v>
      </c>
      <c r="D9" s="13">
        <v>1560</v>
      </c>
      <c r="E9" s="13">
        <v>1544</v>
      </c>
      <c r="F9" s="13">
        <v>1529</v>
      </c>
      <c r="G9" s="13">
        <v>1481</v>
      </c>
      <c r="H9" s="13">
        <v>1420</v>
      </c>
      <c r="I9" s="13">
        <v>1399</v>
      </c>
      <c r="J9" s="13">
        <v>1387</v>
      </c>
      <c r="K9" s="13">
        <v>1427</v>
      </c>
      <c r="L9" s="13">
        <v>1467</v>
      </c>
      <c r="M9" s="13">
        <v>1522</v>
      </c>
      <c r="N9" s="13">
        <v>1580</v>
      </c>
      <c r="O9" s="13">
        <v>1654</v>
      </c>
      <c r="P9" s="13">
        <v>1752</v>
      </c>
      <c r="Q9" s="13">
        <v>1673</v>
      </c>
      <c r="R9" s="13">
        <v>1643</v>
      </c>
      <c r="S9" s="13">
        <v>1614</v>
      </c>
      <c r="T9" s="13">
        <v>1599</v>
      </c>
      <c r="U9" s="13">
        <v>1594</v>
      </c>
      <c r="V9" s="13">
        <v>1625</v>
      </c>
      <c r="W9" s="13">
        <v>1685</v>
      </c>
      <c r="X9" s="13">
        <v>1740</v>
      </c>
      <c r="Y9" s="13">
        <v>1837</v>
      </c>
      <c r="Z9" s="13">
        <v>1968</v>
      </c>
      <c r="AA9" s="13">
        <v>1999</v>
      </c>
      <c r="AB9" s="13">
        <v>1882</v>
      </c>
      <c r="AC9" s="13">
        <v>1834</v>
      </c>
      <c r="AD9" s="13">
        <v>1756</v>
      </c>
      <c r="AE9" s="13">
        <v>1681</v>
      </c>
      <c r="AF9" s="13">
        <v>1690</v>
      </c>
      <c r="AG9" s="13">
        <v>1689</v>
      </c>
      <c r="AH9" s="13">
        <v>1774</v>
      </c>
      <c r="AI9" s="13">
        <v>1907</v>
      </c>
      <c r="AJ9" s="13">
        <v>1896</v>
      </c>
      <c r="AK9" s="13">
        <v>1829</v>
      </c>
      <c r="AL9" s="13">
        <v>1762</v>
      </c>
      <c r="AM9" s="13">
        <v>1713</v>
      </c>
      <c r="AN9" s="13">
        <v>1619</v>
      </c>
      <c r="AO9" s="13">
        <v>1607</v>
      </c>
      <c r="AP9" s="13">
        <v>1676</v>
      </c>
      <c r="AQ9" s="13">
        <v>1714.2</v>
      </c>
      <c r="AR9" s="13">
        <v>1715.2</v>
      </c>
      <c r="AS9" s="13">
        <v>1771.2</v>
      </c>
      <c r="AT9" s="13">
        <v>1851.2</v>
      </c>
      <c r="AU9" s="13">
        <v>1908.2</v>
      </c>
      <c r="AV9" s="13">
        <v>1878.2</v>
      </c>
      <c r="AW9" s="13">
        <v>1885.3</v>
      </c>
      <c r="AX9" s="13">
        <v>1920.3</v>
      </c>
      <c r="AY9" s="13">
        <v>1941.4</v>
      </c>
      <c r="AZ9" s="13">
        <v>2271.5</v>
      </c>
      <c r="BA9" s="13">
        <v>2327.5</v>
      </c>
      <c r="BB9" s="13">
        <v>2376.5</v>
      </c>
      <c r="BC9" s="13">
        <v>2466.6</v>
      </c>
      <c r="BD9" s="13">
        <v>2642.7</v>
      </c>
      <c r="BE9" s="13">
        <v>2985</v>
      </c>
      <c r="BF9" s="13">
        <v>2845.1</v>
      </c>
      <c r="BG9" s="13">
        <v>2664.1</v>
      </c>
      <c r="BH9" s="13">
        <v>2538</v>
      </c>
      <c r="BI9" s="13">
        <v>2403.1</v>
      </c>
      <c r="BJ9" s="13">
        <v>2492.1999999999998</v>
      </c>
      <c r="BK9" s="13">
        <v>2547.1</v>
      </c>
      <c r="BL9" s="13">
        <v>2610.9</v>
      </c>
      <c r="BM9" s="13">
        <v>2609.1</v>
      </c>
      <c r="BN9" s="13">
        <v>2544.4</v>
      </c>
      <c r="BO9" s="13">
        <v>2413.4</v>
      </c>
      <c r="BP9" s="13">
        <v>2266.1</v>
      </c>
      <c r="BQ9" s="13">
        <v>2209.1999999999998</v>
      </c>
      <c r="BR9" s="13">
        <v>2175.1999999999998</v>
      </c>
      <c r="BS9" s="13">
        <v>2150.1999999999998</v>
      </c>
      <c r="BT9" s="13">
        <v>2160.3000000000002</v>
      </c>
      <c r="BU9" s="13">
        <v>2195.5</v>
      </c>
      <c r="BV9" s="13">
        <v>2239</v>
      </c>
      <c r="BW9" s="13">
        <v>2277.6</v>
      </c>
      <c r="BX9" s="13">
        <v>2312</v>
      </c>
      <c r="BY9" s="13">
        <v>2384.8000000000002</v>
      </c>
      <c r="BZ9" s="13">
        <v>2384</v>
      </c>
      <c r="CA9" s="13">
        <v>2350.4</v>
      </c>
      <c r="CB9" s="13">
        <v>2269.5</v>
      </c>
      <c r="CC9" s="13">
        <v>2276</v>
      </c>
    </row>
    <row r="10" spans="1:81" x14ac:dyDescent="0.25">
      <c r="A10" s="8" t="s">
        <v>32</v>
      </c>
      <c r="B10" s="13">
        <v>3987</v>
      </c>
      <c r="C10" s="13">
        <v>3891</v>
      </c>
      <c r="D10" s="13">
        <v>3810</v>
      </c>
      <c r="E10" s="13">
        <v>3727</v>
      </c>
      <c r="F10" s="13">
        <v>3653</v>
      </c>
      <c r="G10" s="13">
        <v>3208</v>
      </c>
      <c r="H10" s="13">
        <v>2882</v>
      </c>
      <c r="I10" s="13">
        <v>2655</v>
      </c>
      <c r="J10" s="13">
        <v>2569</v>
      </c>
      <c r="K10" s="13">
        <v>2704</v>
      </c>
      <c r="L10" s="13">
        <v>2799</v>
      </c>
      <c r="M10" s="13">
        <v>3015</v>
      </c>
      <c r="N10" s="13">
        <v>3113</v>
      </c>
      <c r="O10" s="13">
        <v>3414</v>
      </c>
      <c r="P10" s="13">
        <v>3656</v>
      </c>
      <c r="Q10" s="13">
        <v>3362</v>
      </c>
      <c r="R10" s="13">
        <v>3493</v>
      </c>
      <c r="S10" s="13">
        <v>3229</v>
      </c>
      <c r="T10" s="13">
        <v>3136</v>
      </c>
      <c r="U10" s="13">
        <v>3058</v>
      </c>
      <c r="V10" s="13">
        <v>3357</v>
      </c>
      <c r="W10" s="13">
        <v>3789</v>
      </c>
      <c r="X10" s="13">
        <v>4055</v>
      </c>
      <c r="Y10" s="13">
        <v>4547</v>
      </c>
      <c r="Z10" s="13">
        <v>4971</v>
      </c>
      <c r="AA10" s="13">
        <v>5069</v>
      </c>
      <c r="AB10" s="13">
        <v>4859</v>
      </c>
      <c r="AC10" s="13">
        <v>4636</v>
      </c>
      <c r="AD10" s="13">
        <v>4518</v>
      </c>
      <c r="AE10" s="13">
        <v>4657</v>
      </c>
      <c r="AF10" s="13">
        <v>4754</v>
      </c>
      <c r="AG10" s="13">
        <v>5122</v>
      </c>
      <c r="AH10" s="13">
        <v>5971</v>
      </c>
      <c r="AI10" s="13">
        <v>6535</v>
      </c>
      <c r="AJ10" s="13">
        <v>6365</v>
      </c>
      <c r="AK10" s="13">
        <v>6514</v>
      </c>
      <c r="AL10" s="13">
        <v>6206</v>
      </c>
      <c r="AM10" s="13">
        <v>5926</v>
      </c>
      <c r="AN10" s="13">
        <v>5903</v>
      </c>
      <c r="AO10" s="13">
        <v>6557</v>
      </c>
      <c r="AP10" s="13">
        <v>7036</v>
      </c>
      <c r="AQ10" s="13">
        <v>7115.4</v>
      </c>
      <c r="AR10" s="13">
        <v>7445.5</v>
      </c>
      <c r="AS10" s="13">
        <v>8108.4</v>
      </c>
      <c r="AT10" s="13">
        <v>8612.6</v>
      </c>
      <c r="AU10" s="13">
        <v>8989.5</v>
      </c>
      <c r="AV10" s="13">
        <v>8927.6</v>
      </c>
      <c r="AW10" s="13">
        <v>9194.6</v>
      </c>
      <c r="AX10" s="13">
        <v>9458.7000000000007</v>
      </c>
      <c r="AY10" s="13">
        <v>9503.7000000000007</v>
      </c>
      <c r="AZ10" s="13">
        <v>6430.6</v>
      </c>
      <c r="BA10" s="13">
        <v>6663.6</v>
      </c>
      <c r="BB10" s="13">
        <v>6986.6</v>
      </c>
      <c r="BC10" s="13">
        <v>7433.6</v>
      </c>
      <c r="BD10" s="13">
        <v>8192.6</v>
      </c>
      <c r="BE10" s="13">
        <v>8883.6</v>
      </c>
      <c r="BF10" s="13">
        <v>7191.6</v>
      </c>
      <c r="BG10" s="13">
        <v>6526.5</v>
      </c>
      <c r="BH10" s="13">
        <v>5857.6</v>
      </c>
      <c r="BI10" s="13">
        <v>5526.8</v>
      </c>
      <c r="BJ10" s="13">
        <v>5941.7</v>
      </c>
      <c r="BK10" s="13">
        <v>6136.9</v>
      </c>
      <c r="BL10" s="13">
        <v>6607.1</v>
      </c>
      <c r="BM10" s="13">
        <v>6336.1</v>
      </c>
      <c r="BN10" s="13">
        <v>6181</v>
      </c>
      <c r="BO10" s="13">
        <v>5548</v>
      </c>
      <c r="BP10" s="13">
        <v>5164.8</v>
      </c>
      <c r="BQ10" s="13">
        <v>5213.8999999999996</v>
      </c>
      <c r="BR10" s="13">
        <v>5248.8</v>
      </c>
      <c r="BS10" s="13">
        <v>5324.9</v>
      </c>
      <c r="BT10" s="13">
        <v>5282.9</v>
      </c>
      <c r="BU10" s="13">
        <v>5442.9</v>
      </c>
      <c r="BV10" s="13">
        <v>5642.9</v>
      </c>
      <c r="BW10" s="13">
        <v>6091.9</v>
      </c>
      <c r="BX10" s="13">
        <v>6364.3</v>
      </c>
      <c r="BY10" s="13">
        <v>6451.5</v>
      </c>
      <c r="BZ10" s="13">
        <v>6189</v>
      </c>
      <c r="CA10" s="13">
        <v>6041.6</v>
      </c>
      <c r="CB10" s="13">
        <v>5763.9</v>
      </c>
      <c r="CC10" s="13">
        <v>5549.8</v>
      </c>
    </row>
    <row r="11" spans="1:81" x14ac:dyDescent="0.25">
      <c r="A11" s="8" t="s">
        <v>33</v>
      </c>
      <c r="B11" s="13">
        <v>4416</v>
      </c>
      <c r="C11" s="13">
        <v>4166</v>
      </c>
      <c r="D11" s="13">
        <v>3973</v>
      </c>
      <c r="E11" s="13">
        <v>4159</v>
      </c>
      <c r="F11" s="13">
        <v>4154</v>
      </c>
      <c r="G11" s="13">
        <v>4177</v>
      </c>
      <c r="H11" s="13">
        <v>4111</v>
      </c>
      <c r="I11" s="13">
        <v>4110</v>
      </c>
      <c r="J11" s="13">
        <v>4197</v>
      </c>
      <c r="K11" s="13">
        <v>4450</v>
      </c>
      <c r="L11" s="13">
        <v>4851</v>
      </c>
      <c r="M11" s="13">
        <v>4962</v>
      </c>
      <c r="N11" s="13">
        <v>5020</v>
      </c>
      <c r="O11" s="13">
        <v>5250</v>
      </c>
      <c r="P11" s="13">
        <v>5382</v>
      </c>
      <c r="Q11" s="13">
        <v>4995</v>
      </c>
      <c r="R11" s="13">
        <v>4772</v>
      </c>
      <c r="S11" s="13">
        <v>4899</v>
      </c>
      <c r="T11" s="13">
        <v>4808</v>
      </c>
      <c r="U11" s="13">
        <v>5122</v>
      </c>
      <c r="V11" s="13">
        <v>5525</v>
      </c>
      <c r="W11" s="13">
        <v>5676</v>
      </c>
      <c r="X11" s="13">
        <v>5889</v>
      </c>
      <c r="Y11" s="13">
        <v>6067</v>
      </c>
      <c r="Z11" s="13">
        <v>6352</v>
      </c>
      <c r="AA11" s="13">
        <v>6307</v>
      </c>
      <c r="AB11" s="13">
        <v>5758</v>
      </c>
      <c r="AC11" s="13">
        <v>5524</v>
      </c>
      <c r="AD11" s="13">
        <v>5550</v>
      </c>
      <c r="AE11" s="13">
        <v>5327</v>
      </c>
      <c r="AF11" s="13">
        <v>5394</v>
      </c>
      <c r="AG11" s="13">
        <v>5493</v>
      </c>
      <c r="AH11" s="13">
        <v>5694</v>
      </c>
      <c r="AI11" s="13">
        <v>5893</v>
      </c>
      <c r="AJ11" s="13">
        <v>5873</v>
      </c>
      <c r="AK11" s="13">
        <v>5786</v>
      </c>
      <c r="AL11" s="13">
        <v>5407</v>
      </c>
      <c r="AM11" s="13">
        <v>5267</v>
      </c>
      <c r="AN11" s="13">
        <v>5126</v>
      </c>
      <c r="AO11" s="13">
        <v>5050</v>
      </c>
      <c r="AP11" s="13">
        <v>5079</v>
      </c>
      <c r="AQ11" s="13">
        <v>5015.6000000000004</v>
      </c>
      <c r="AR11" s="13">
        <v>4886.6000000000004</v>
      </c>
      <c r="AS11" s="13">
        <v>4707.6000000000004</v>
      </c>
      <c r="AT11" s="13">
        <v>4395.6000000000004</v>
      </c>
      <c r="AU11" s="13">
        <v>4148.7</v>
      </c>
      <c r="AV11" s="13">
        <v>3859.5</v>
      </c>
      <c r="AW11" s="13">
        <v>3641.4</v>
      </c>
      <c r="AX11" s="13">
        <v>3524.4</v>
      </c>
      <c r="AY11" s="13">
        <v>3442.4</v>
      </c>
      <c r="AZ11" s="13">
        <v>3880.5</v>
      </c>
      <c r="BA11" s="13">
        <v>3842.6</v>
      </c>
      <c r="BB11" s="13">
        <v>3827.7</v>
      </c>
      <c r="BC11" s="13">
        <v>3871.6</v>
      </c>
      <c r="BD11" s="13">
        <v>3940.6</v>
      </c>
      <c r="BE11" s="13">
        <v>4086.6</v>
      </c>
      <c r="BF11" s="13">
        <v>3955.5</v>
      </c>
      <c r="BG11" s="13">
        <v>3886.5</v>
      </c>
      <c r="BH11" s="13">
        <v>3885.5</v>
      </c>
      <c r="BI11" s="13">
        <v>3931.5</v>
      </c>
      <c r="BJ11" s="13">
        <v>4158.5</v>
      </c>
      <c r="BK11" s="13">
        <v>4341.6000000000004</v>
      </c>
      <c r="BL11" s="13">
        <v>4546.7</v>
      </c>
      <c r="BM11" s="13">
        <v>4544.8</v>
      </c>
      <c r="BN11" s="13">
        <v>4532.7</v>
      </c>
      <c r="BO11" s="13">
        <v>4770</v>
      </c>
      <c r="BP11" s="13">
        <v>4708.7</v>
      </c>
      <c r="BQ11" s="13">
        <v>4304.8999999999996</v>
      </c>
      <c r="BR11" s="13">
        <v>4122.3</v>
      </c>
      <c r="BS11" s="13">
        <v>4116.7</v>
      </c>
      <c r="BT11" s="13">
        <v>4170.6000000000004</v>
      </c>
      <c r="BU11" s="13">
        <v>4093.4</v>
      </c>
      <c r="BV11" s="13">
        <v>4131.3999999999996</v>
      </c>
      <c r="BW11" s="13">
        <v>4176.2</v>
      </c>
      <c r="BX11" s="13">
        <v>4124.5</v>
      </c>
      <c r="BY11" s="13">
        <v>4121.3</v>
      </c>
      <c r="BZ11" s="13">
        <v>4090</v>
      </c>
      <c r="CA11" s="13">
        <v>4058.4</v>
      </c>
      <c r="CB11" s="13">
        <v>3985.7</v>
      </c>
      <c r="CC11" s="13">
        <v>4059.7</v>
      </c>
    </row>
    <row r="12" spans="1:81" x14ac:dyDescent="0.25">
      <c r="A12" s="8" t="s">
        <v>34</v>
      </c>
      <c r="B12" s="13">
        <v>4380</v>
      </c>
      <c r="C12" s="13">
        <v>4174</v>
      </c>
      <c r="D12" s="13">
        <v>4367</v>
      </c>
      <c r="E12" s="13">
        <v>4358</v>
      </c>
      <c r="F12" s="13">
        <v>4390</v>
      </c>
      <c r="G12" s="13">
        <v>4306</v>
      </c>
      <c r="H12" s="13">
        <v>4335</v>
      </c>
      <c r="I12" s="13">
        <v>4439</v>
      </c>
      <c r="J12" s="13">
        <v>4662</v>
      </c>
      <c r="K12" s="13">
        <v>5012</v>
      </c>
      <c r="L12" s="13">
        <v>5199</v>
      </c>
      <c r="M12" s="13">
        <v>5189</v>
      </c>
      <c r="N12" s="13">
        <v>5449</v>
      </c>
      <c r="O12" s="13">
        <v>5674</v>
      </c>
      <c r="P12" s="13">
        <v>5675</v>
      </c>
      <c r="Q12" s="13">
        <v>5280</v>
      </c>
      <c r="R12" s="13">
        <v>5484</v>
      </c>
      <c r="S12" s="13">
        <v>5305</v>
      </c>
      <c r="T12" s="13">
        <v>5500</v>
      </c>
      <c r="U12" s="13">
        <v>5904</v>
      </c>
      <c r="V12" s="13">
        <v>5967</v>
      </c>
      <c r="W12" s="13">
        <v>6254</v>
      </c>
      <c r="X12" s="13">
        <v>6635</v>
      </c>
      <c r="Y12" s="13">
        <v>7035</v>
      </c>
      <c r="Z12" s="13">
        <v>7201</v>
      </c>
      <c r="AA12" s="13">
        <v>6772</v>
      </c>
      <c r="AB12" s="13">
        <v>6270</v>
      </c>
      <c r="AC12" s="13">
        <v>6317</v>
      </c>
      <c r="AD12" s="13">
        <v>6004</v>
      </c>
      <c r="AE12" s="13">
        <v>6081</v>
      </c>
      <c r="AF12" s="13">
        <v>6208</v>
      </c>
      <c r="AG12" s="13">
        <v>6337</v>
      </c>
      <c r="AH12" s="13">
        <v>6481</v>
      </c>
      <c r="AI12" s="13">
        <v>6479</v>
      </c>
      <c r="AJ12" s="13">
        <v>6392</v>
      </c>
      <c r="AK12" s="13">
        <v>6094</v>
      </c>
      <c r="AL12" s="13">
        <v>5890</v>
      </c>
      <c r="AM12" s="13">
        <v>5699</v>
      </c>
      <c r="AN12" s="13">
        <v>5571</v>
      </c>
      <c r="AO12" s="13">
        <v>5526</v>
      </c>
      <c r="AP12" s="13">
        <v>5575</v>
      </c>
      <c r="AQ12" s="13">
        <v>5446.6</v>
      </c>
      <c r="AR12" s="13">
        <v>5264.6</v>
      </c>
      <c r="AS12" s="13">
        <v>4935.6000000000004</v>
      </c>
      <c r="AT12" s="13">
        <v>4691.7</v>
      </c>
      <c r="AU12" s="13">
        <v>4420.5</v>
      </c>
      <c r="AV12" s="13">
        <v>4149.3999999999996</v>
      </c>
      <c r="AW12" s="13">
        <v>4061.4</v>
      </c>
      <c r="AX12" s="13">
        <v>3968.4</v>
      </c>
      <c r="AY12" s="13">
        <v>3854.5</v>
      </c>
      <c r="AZ12" s="13">
        <v>6132</v>
      </c>
      <c r="BA12" s="13">
        <v>6113</v>
      </c>
      <c r="BB12" s="13">
        <v>6399</v>
      </c>
      <c r="BC12" s="13">
        <v>6432</v>
      </c>
      <c r="BD12" s="13">
        <v>6852</v>
      </c>
      <c r="BE12" s="13">
        <v>6518</v>
      </c>
      <c r="BF12" s="13">
        <v>7391</v>
      </c>
      <c r="BG12" s="13">
        <v>8048</v>
      </c>
      <c r="BH12" s="13">
        <v>7949.1</v>
      </c>
      <c r="BI12" s="13">
        <v>7445.1</v>
      </c>
      <c r="BJ12" s="13">
        <v>7132.1</v>
      </c>
      <c r="BK12" s="13">
        <v>7280.2</v>
      </c>
      <c r="BL12" s="13">
        <v>7190.1</v>
      </c>
      <c r="BM12" s="13">
        <v>7965.1</v>
      </c>
      <c r="BN12" s="13">
        <v>7817.1</v>
      </c>
      <c r="BO12" s="13">
        <v>8081.1</v>
      </c>
      <c r="BP12" s="13">
        <v>8111.2</v>
      </c>
      <c r="BQ12" s="13">
        <v>7638.1</v>
      </c>
      <c r="BR12" s="13">
        <v>7869.2</v>
      </c>
      <c r="BS12" s="13">
        <v>7631.1</v>
      </c>
      <c r="BT12" s="13">
        <v>7803.1</v>
      </c>
      <c r="BU12" s="13">
        <v>8102.1</v>
      </c>
      <c r="BV12" s="13">
        <v>8048.1</v>
      </c>
      <c r="BW12" s="13">
        <v>8550.1</v>
      </c>
      <c r="BX12" s="13">
        <v>9104.1</v>
      </c>
      <c r="BY12" s="13">
        <v>9302.2000000000007</v>
      </c>
      <c r="BZ12" s="13">
        <v>9948</v>
      </c>
      <c r="CA12" s="13">
        <v>10212.200000000001</v>
      </c>
      <c r="CB12" s="13">
        <v>10050.700000000001</v>
      </c>
      <c r="CC12" s="13">
        <v>9994.4</v>
      </c>
    </row>
    <row r="13" spans="1:81" x14ac:dyDescent="0.25">
      <c r="A13" s="8" t="s">
        <v>35</v>
      </c>
      <c r="B13" s="13">
        <v>10027</v>
      </c>
      <c r="C13" s="13">
        <v>9466</v>
      </c>
      <c r="D13" s="13">
        <v>9088</v>
      </c>
      <c r="E13" s="13">
        <v>8717</v>
      </c>
      <c r="F13" s="13">
        <v>8253</v>
      </c>
      <c r="G13" s="13">
        <v>7197</v>
      </c>
      <c r="H13" s="13">
        <v>6736</v>
      </c>
      <c r="I13" s="13">
        <v>6093</v>
      </c>
      <c r="J13" s="13">
        <v>5457</v>
      </c>
      <c r="K13" s="13">
        <v>5623</v>
      </c>
      <c r="L13" s="13">
        <v>5608</v>
      </c>
      <c r="M13" s="13">
        <v>5798</v>
      </c>
      <c r="N13" s="13">
        <v>5560</v>
      </c>
      <c r="O13" s="13">
        <v>5765</v>
      </c>
      <c r="P13" s="13">
        <v>6069</v>
      </c>
      <c r="Q13" s="13">
        <v>5323</v>
      </c>
      <c r="R13" s="13">
        <v>5637</v>
      </c>
      <c r="S13" s="13">
        <v>5325</v>
      </c>
      <c r="T13" s="13">
        <v>5555</v>
      </c>
      <c r="U13" s="13">
        <v>5192</v>
      </c>
      <c r="V13" s="13">
        <v>5283</v>
      </c>
      <c r="W13" s="13">
        <v>6119</v>
      </c>
      <c r="X13" s="13">
        <v>6596</v>
      </c>
      <c r="Y13" s="13">
        <v>7361</v>
      </c>
      <c r="Z13" s="13">
        <v>7849</v>
      </c>
      <c r="AA13" s="13">
        <v>8329</v>
      </c>
      <c r="AB13" s="13">
        <v>7727</v>
      </c>
      <c r="AC13" s="13">
        <v>7109</v>
      </c>
      <c r="AD13" s="13">
        <v>6672</v>
      </c>
      <c r="AE13" s="13">
        <v>7270</v>
      </c>
      <c r="AF13" s="13">
        <v>6805</v>
      </c>
      <c r="AG13" s="13">
        <v>7029</v>
      </c>
      <c r="AH13" s="13">
        <v>8400</v>
      </c>
      <c r="AI13" s="13">
        <v>9147</v>
      </c>
      <c r="AJ13" s="13">
        <v>8229</v>
      </c>
      <c r="AK13" s="13">
        <v>8444</v>
      </c>
      <c r="AL13" s="13">
        <v>9483</v>
      </c>
      <c r="AM13" s="13">
        <v>8991</v>
      </c>
      <c r="AN13" s="13">
        <v>9252</v>
      </c>
      <c r="AO13" s="13">
        <v>9931</v>
      </c>
      <c r="AP13" s="13">
        <v>10574</v>
      </c>
      <c r="AQ13" s="13">
        <v>10996.6</v>
      </c>
      <c r="AR13" s="13">
        <v>11102.7</v>
      </c>
      <c r="AS13" s="13">
        <v>12250.7</v>
      </c>
      <c r="AT13" s="13">
        <v>12668.7</v>
      </c>
      <c r="AU13" s="13">
        <v>12133.7</v>
      </c>
      <c r="AV13" s="13">
        <v>12748.9</v>
      </c>
      <c r="AW13" s="13">
        <v>12762.7</v>
      </c>
      <c r="AX13" s="13">
        <v>12741.7</v>
      </c>
      <c r="AY13" s="13">
        <v>12816.8</v>
      </c>
      <c r="AZ13" s="13">
        <v>15264.8</v>
      </c>
      <c r="BA13" s="13">
        <v>15609.8</v>
      </c>
      <c r="BB13" s="13">
        <v>15998.8</v>
      </c>
      <c r="BC13" s="13">
        <v>16552.8</v>
      </c>
      <c r="BD13" s="13">
        <v>17759.599999999999</v>
      </c>
      <c r="BE13" s="13">
        <v>16332.6</v>
      </c>
      <c r="BF13" s="13">
        <v>17094.400000000001</v>
      </c>
      <c r="BG13" s="13">
        <v>16884.3</v>
      </c>
      <c r="BH13" s="13">
        <v>16867.5</v>
      </c>
      <c r="BI13" s="13">
        <v>16442.400000000001</v>
      </c>
      <c r="BJ13" s="13">
        <v>16049.4</v>
      </c>
      <c r="BK13" s="13">
        <v>15520.9</v>
      </c>
      <c r="BL13" s="13">
        <v>15496.9</v>
      </c>
      <c r="BM13" s="13">
        <v>16214</v>
      </c>
      <c r="BN13" s="13">
        <v>16202</v>
      </c>
      <c r="BO13" s="13">
        <v>16213.9</v>
      </c>
      <c r="BP13" s="13">
        <v>15861.7</v>
      </c>
      <c r="BQ13" s="13">
        <v>15344.7</v>
      </c>
      <c r="BR13" s="13">
        <v>15703.8</v>
      </c>
      <c r="BS13" s="13">
        <v>15430.9</v>
      </c>
      <c r="BT13" s="13">
        <v>15511.9</v>
      </c>
      <c r="BU13" s="13">
        <v>15966.7</v>
      </c>
      <c r="BV13" s="13">
        <v>16423.5</v>
      </c>
      <c r="BW13" s="13">
        <v>16939.599999999999</v>
      </c>
      <c r="BX13" s="13">
        <v>17085.900000000001</v>
      </c>
      <c r="BY13" s="13">
        <v>17512.5</v>
      </c>
      <c r="BZ13" s="13">
        <v>17815</v>
      </c>
      <c r="CA13" s="13">
        <v>17391.599999999999</v>
      </c>
      <c r="CB13" s="13">
        <v>17188.900000000001</v>
      </c>
      <c r="CC13" s="13">
        <v>16835.900000000001</v>
      </c>
    </row>
    <row r="14" spans="1:81" x14ac:dyDescent="0.25">
      <c r="A14" s="8" t="s">
        <v>36</v>
      </c>
      <c r="B14" s="13">
        <v>12025</v>
      </c>
      <c r="C14" s="13">
        <v>11697</v>
      </c>
      <c r="D14" s="13">
        <v>11964</v>
      </c>
      <c r="E14" s="13">
        <v>10929</v>
      </c>
      <c r="F14" s="13">
        <v>9760</v>
      </c>
      <c r="G14" s="13">
        <v>9225</v>
      </c>
      <c r="H14" s="13">
        <v>8388</v>
      </c>
      <c r="I14" s="13">
        <v>7792</v>
      </c>
      <c r="J14" s="13">
        <v>7893</v>
      </c>
      <c r="K14" s="13">
        <v>8224</v>
      </c>
      <c r="L14" s="13">
        <v>8885</v>
      </c>
      <c r="M14" s="13">
        <v>8915</v>
      </c>
      <c r="N14" s="13">
        <v>9744</v>
      </c>
      <c r="O14" s="13">
        <v>11241</v>
      </c>
      <c r="P14" s="13">
        <v>12226</v>
      </c>
      <c r="Q14" s="13">
        <v>10980</v>
      </c>
      <c r="R14" s="13">
        <v>10574</v>
      </c>
      <c r="S14" s="13">
        <v>10395</v>
      </c>
      <c r="T14" s="13">
        <v>10053</v>
      </c>
      <c r="U14" s="13">
        <v>10572</v>
      </c>
      <c r="V14" s="13">
        <v>10936</v>
      </c>
      <c r="W14" s="13">
        <v>11413</v>
      </c>
      <c r="X14" s="13">
        <v>12219</v>
      </c>
      <c r="Y14" s="13">
        <v>13239</v>
      </c>
      <c r="Z14" s="13">
        <v>13768</v>
      </c>
      <c r="AA14" s="13">
        <v>12871</v>
      </c>
      <c r="AB14" s="13">
        <v>12810</v>
      </c>
      <c r="AC14" s="13">
        <v>12804</v>
      </c>
      <c r="AD14" s="13">
        <v>12046</v>
      </c>
      <c r="AE14" s="13">
        <v>12033</v>
      </c>
      <c r="AF14" s="13">
        <v>12516</v>
      </c>
      <c r="AG14" s="13">
        <v>14319</v>
      </c>
      <c r="AH14" s="13">
        <v>15829</v>
      </c>
      <c r="AI14" s="13">
        <v>17440</v>
      </c>
      <c r="AJ14" s="13">
        <v>17978</v>
      </c>
      <c r="AK14" s="13">
        <v>18804</v>
      </c>
      <c r="AL14" s="13">
        <v>18869</v>
      </c>
      <c r="AM14" s="13">
        <v>18405</v>
      </c>
      <c r="AN14" s="13">
        <v>18275</v>
      </c>
      <c r="AO14" s="13">
        <v>19407</v>
      </c>
      <c r="AP14" s="13">
        <v>20425</v>
      </c>
      <c r="AQ14" s="13">
        <v>20813.7</v>
      </c>
      <c r="AR14" s="13">
        <v>22299.7</v>
      </c>
      <c r="AS14" s="13">
        <v>23747</v>
      </c>
      <c r="AT14" s="13">
        <v>25243</v>
      </c>
      <c r="AU14" s="13">
        <v>26181.1</v>
      </c>
      <c r="AV14" s="13">
        <v>26883.200000000001</v>
      </c>
      <c r="AW14" s="13">
        <v>27400.5</v>
      </c>
      <c r="AX14" s="13">
        <v>27736.6</v>
      </c>
      <c r="AY14" s="13">
        <v>28125.4</v>
      </c>
      <c r="AZ14" s="13">
        <v>29609</v>
      </c>
      <c r="BA14" s="13">
        <v>30235.1</v>
      </c>
      <c r="BB14" s="13">
        <v>31688</v>
      </c>
      <c r="BC14" s="13">
        <v>32229</v>
      </c>
      <c r="BD14" s="13">
        <v>33922.300000000003</v>
      </c>
      <c r="BE14" s="13">
        <v>36290.5</v>
      </c>
      <c r="BF14" s="13">
        <v>34531</v>
      </c>
      <c r="BG14" s="13">
        <v>32360</v>
      </c>
      <c r="BH14" s="13">
        <v>29642.799999999999</v>
      </c>
      <c r="BI14" s="13">
        <v>27263</v>
      </c>
      <c r="BJ14" s="13">
        <v>27602.9</v>
      </c>
      <c r="BK14" s="13">
        <v>28902.6</v>
      </c>
      <c r="BL14" s="13">
        <v>28777</v>
      </c>
      <c r="BM14" s="13">
        <v>28345.5</v>
      </c>
      <c r="BN14" s="13">
        <v>27540.400000000001</v>
      </c>
      <c r="BO14" s="13">
        <v>26372.7</v>
      </c>
      <c r="BP14" s="13">
        <v>24396.9</v>
      </c>
      <c r="BQ14" s="13">
        <v>22994.9</v>
      </c>
      <c r="BR14" s="13">
        <v>21008.400000000001</v>
      </c>
      <c r="BS14" s="13">
        <v>19461.3</v>
      </c>
      <c r="BT14" s="13">
        <v>18417.900000000001</v>
      </c>
      <c r="BU14" s="13">
        <v>18107</v>
      </c>
      <c r="BV14" s="13">
        <v>18336.099999999999</v>
      </c>
      <c r="BW14" s="13">
        <v>18117.5</v>
      </c>
      <c r="BX14" s="13">
        <v>17872.900000000001</v>
      </c>
      <c r="BY14" s="13">
        <v>18340.8</v>
      </c>
      <c r="BZ14" s="13">
        <v>18384</v>
      </c>
      <c r="CA14" s="13">
        <v>17825.7</v>
      </c>
      <c r="CB14" s="13">
        <v>17401.3</v>
      </c>
      <c r="CC14" s="13">
        <v>17190.3</v>
      </c>
    </row>
    <row r="15" spans="1:81" x14ac:dyDescent="0.25">
      <c r="A15" s="8" t="s">
        <v>37</v>
      </c>
      <c r="B15" s="13">
        <v>70400</v>
      </c>
      <c r="C15" s="13">
        <v>68714</v>
      </c>
      <c r="D15" s="13">
        <v>68795</v>
      </c>
      <c r="E15" s="13">
        <v>67546</v>
      </c>
      <c r="F15" s="13">
        <v>65996</v>
      </c>
      <c r="G15" s="13">
        <v>63373</v>
      </c>
      <c r="H15" s="13">
        <v>60576</v>
      </c>
      <c r="I15" s="13">
        <v>58178</v>
      </c>
      <c r="J15" s="13">
        <v>57322</v>
      </c>
      <c r="K15" s="13">
        <v>58877</v>
      </c>
      <c r="L15" s="13">
        <v>61003</v>
      </c>
      <c r="M15" s="13">
        <v>63030</v>
      </c>
      <c r="N15" s="13">
        <v>65801</v>
      </c>
      <c r="O15" s="13">
        <v>70280</v>
      </c>
      <c r="P15" s="13">
        <v>74369</v>
      </c>
      <c r="Q15" s="13">
        <v>68846</v>
      </c>
      <c r="R15" s="13">
        <v>67847</v>
      </c>
      <c r="S15" s="13">
        <v>66098</v>
      </c>
      <c r="T15" s="13">
        <v>65249</v>
      </c>
      <c r="U15" s="13">
        <v>66029</v>
      </c>
      <c r="V15" s="13">
        <v>68309</v>
      </c>
      <c r="W15" s="13">
        <v>71755</v>
      </c>
      <c r="X15" s="13">
        <v>76025</v>
      </c>
      <c r="Y15" s="13">
        <v>81204</v>
      </c>
      <c r="Z15" s="13">
        <v>85334</v>
      </c>
      <c r="AA15" s="13">
        <v>85573</v>
      </c>
      <c r="AB15" s="13">
        <v>82235</v>
      </c>
      <c r="AC15" s="13">
        <v>80554</v>
      </c>
      <c r="AD15" s="13">
        <v>77171</v>
      </c>
      <c r="AE15" s="13">
        <v>76830</v>
      </c>
      <c r="AF15" s="13">
        <v>77963</v>
      </c>
      <c r="AG15" s="13">
        <v>82083</v>
      </c>
      <c r="AH15" s="13">
        <v>88072</v>
      </c>
      <c r="AI15" s="13">
        <v>94241</v>
      </c>
      <c r="AJ15" s="13">
        <v>95679</v>
      </c>
      <c r="AK15" s="13">
        <v>96592</v>
      </c>
      <c r="AL15" s="13">
        <v>95900</v>
      </c>
      <c r="AM15" s="13">
        <v>92860</v>
      </c>
      <c r="AN15" s="13">
        <v>91176</v>
      </c>
      <c r="AO15" s="13">
        <v>93322</v>
      </c>
      <c r="AP15" s="13">
        <v>96236</v>
      </c>
      <c r="AQ15" s="13">
        <v>97700.3</v>
      </c>
      <c r="AR15" s="13">
        <v>100368.9</v>
      </c>
      <c r="AS15" s="13">
        <v>104488</v>
      </c>
      <c r="AT15" s="13">
        <v>107903.4</v>
      </c>
      <c r="AU15" s="13">
        <v>109000.3</v>
      </c>
      <c r="AV15" s="13">
        <v>108862.39999999999</v>
      </c>
      <c r="AW15" s="13">
        <v>108783.3</v>
      </c>
      <c r="AX15" s="13">
        <v>109371.5</v>
      </c>
      <c r="AY15" s="13">
        <v>110014.6</v>
      </c>
      <c r="AZ15" s="13">
        <v>112368.7</v>
      </c>
      <c r="BA15" s="13">
        <v>114577.8</v>
      </c>
      <c r="BB15" s="13">
        <v>117861.8</v>
      </c>
      <c r="BC15" s="13">
        <v>121538.9</v>
      </c>
      <c r="BD15" s="13">
        <v>127788.2</v>
      </c>
      <c r="BE15" s="13">
        <v>132027.70000000001</v>
      </c>
      <c r="BF15" s="13">
        <v>127979.8</v>
      </c>
      <c r="BG15" s="13">
        <v>122810</v>
      </c>
      <c r="BH15" s="13">
        <v>116375.3</v>
      </c>
      <c r="BI15" s="13">
        <v>110863.7</v>
      </c>
      <c r="BJ15" s="13">
        <v>111242.4</v>
      </c>
      <c r="BK15" s="13">
        <v>114351.4</v>
      </c>
      <c r="BL15" s="13">
        <v>115444.2</v>
      </c>
      <c r="BM15" s="13">
        <v>115001</v>
      </c>
      <c r="BN15" s="13">
        <v>113360.2</v>
      </c>
      <c r="BO15" s="13">
        <v>109581.5</v>
      </c>
      <c r="BP15" s="13">
        <v>105378.2</v>
      </c>
      <c r="BQ15" s="13">
        <v>102117.5</v>
      </c>
      <c r="BR15" s="13">
        <v>99622</v>
      </c>
      <c r="BS15" s="13">
        <v>96740.2</v>
      </c>
      <c r="BT15" s="13">
        <v>95816.2</v>
      </c>
      <c r="BU15" s="13">
        <v>96393</v>
      </c>
      <c r="BV15" s="13">
        <v>97556</v>
      </c>
      <c r="BW15" s="13">
        <v>99175.9</v>
      </c>
      <c r="BX15" s="13">
        <v>100973.6</v>
      </c>
      <c r="BY15" s="13">
        <v>102785.2</v>
      </c>
      <c r="BZ15" s="13">
        <v>103548</v>
      </c>
      <c r="CA15" s="13">
        <v>101655.7</v>
      </c>
      <c r="CB15" s="13">
        <v>99744</v>
      </c>
      <c r="CC15" s="13">
        <v>98521.5</v>
      </c>
    </row>
    <row r="16" spans="1:8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</row>
    <row r="17" spans="1:8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</row>
    <row r="18" spans="1:81" x14ac:dyDescent="0.25">
      <c r="A18" s="8" t="s">
        <v>38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</row>
    <row r="19" spans="1:81" x14ac:dyDescent="0.25">
      <c r="A19" s="20">
        <v>36235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J4</vt:lpstr>
      <vt:lpstr>Sheet1</vt:lpstr>
      <vt:lpstr>'J4'!Print_Area</vt:lpstr>
      <vt:lpstr>'J4'!Print_Titles</vt:lpstr>
    </vt:vector>
  </TitlesOfParts>
  <Company>Cattle-Fax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C:\Palm\WeaberD\qsheet\models and data\CATTLEINV_JAN.qsh</dc:title>
  <dc:creator>David Weaber</dc:creator>
  <cp:lastModifiedBy>Aniket Gupta</cp:lastModifiedBy>
  <cp:lastPrinted>2002-01-25T17:03:27Z</cp:lastPrinted>
  <dcterms:created xsi:type="dcterms:W3CDTF">2001-11-26T20:39:10Z</dcterms:created>
  <dcterms:modified xsi:type="dcterms:W3CDTF">2024-02-03T22:30:15Z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Info1_50[1]">
    <vt:lpwstr>0,K:\MAIN\CATTLE\INVENTORY\CATTLEINV_JAN.XLS,3215943462,0,4026531874,1,4102,2,$,65,Text,72,Bold Text,4026531874,Number,536875138,Money,4026532354,Percentage,76,Col Header,1026,Date,2050,Time,3074,Date &amp; Time,0,,0,,0,,0,,0,,0,,0,Edit Styles...</vt:lpwstr>
  </property>
  <property fmtid="{D5CDD505-2E9C-101B-9397-08002B2CF9AE}" pid="3" name="WorkbookInfo1_50">
    <vt:lpwstr>PROPERTY_CHUNKS=1</vt:lpwstr>
  </property>
  <property fmtid="{D5CDD505-2E9C-101B-9397-08002B2CF9AE}" pid="4" name="WorkbookSheets[1]">
    <vt:lpwstr>0,0,0,0,0,0,0,0,0,0,0,0,0,0,0,0,0,0,0,0,0,0,0,0,0,0,0,0,0,0,0,0,0,0,0,0,0,0,0,0,0,0,0,0,0,0,0,0,0,0</vt:lpwstr>
  </property>
  <property fmtid="{D5CDD505-2E9C-101B-9397-08002B2CF9AE}" pid="5" name="WorkbookSheets">
    <vt:lpwstr>PROPERTY_CHUNKS=1</vt:lpwstr>
  </property>
  <property fmtid="{D5CDD505-2E9C-101B-9397-08002B2CF9AE}" pid="6" name="QSHFileName[1]">
    <vt:lpwstr>C:\Palm\WeaberD\qsheet\models and data\CATTLEINV_JAN.qsh</vt:lpwstr>
  </property>
  <property fmtid="{D5CDD505-2E9C-101B-9397-08002B2CF9AE}" pid="7" name="QSHFileName">
    <vt:lpwstr>PROPERTY_CHUNKS=1</vt:lpwstr>
  </property>
</Properties>
</file>