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5BE27E6A-9B32-400B-A6D0-CA4BD1E6F92A}" xr6:coauthVersionLast="47" xr6:coauthVersionMax="47" xr10:uidLastSave="{00000000-0000-0000-0000-000000000000}"/>
  <bookViews>
    <workbookView xWindow="3348" yWindow="3348" windowWidth="17280" windowHeight="8880" activeTab="1"/>
  </bookViews>
  <sheets>
    <sheet name="proginv" sheetId="1" r:id="rId1"/>
    <sheet name="analysis" sheetId="2" r:id="rId2"/>
  </sheets>
  <definedNames>
    <definedName name="_xlnm.Print_Titles" localSheetId="0">proginv!$1:$3</definedName>
    <definedName name="unnamed">proginv!$A$3:$R$62</definedName>
  </definedNames>
  <calcPr calcId="191029" fullCalcOnLoad="1" iterateDelta="1.0000000000000002E-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N5" i="2" s="1"/>
  <c r="H5" i="2"/>
  <c r="P5" i="2" s="1"/>
  <c r="I5" i="2"/>
  <c r="K5" i="2"/>
  <c r="L5" i="2"/>
  <c r="M5" i="2"/>
  <c r="Q5" i="2"/>
  <c r="B11" i="2"/>
  <c r="N11" i="2" s="1"/>
  <c r="C11" i="2"/>
  <c r="D11" i="2"/>
  <c r="E11" i="2"/>
  <c r="F11" i="2"/>
  <c r="G11" i="2"/>
  <c r="H11" i="2"/>
  <c r="H17" i="2" s="1"/>
  <c r="I11" i="2"/>
  <c r="I17" i="2" s="1"/>
  <c r="K11" i="2"/>
  <c r="K17" i="2" s="1"/>
  <c r="L11" i="2"/>
  <c r="M11" i="2"/>
  <c r="B15" i="2"/>
  <c r="N15" i="2" s="1"/>
  <c r="C15" i="2"/>
  <c r="D15" i="2"/>
  <c r="E15" i="2"/>
  <c r="F15" i="2"/>
  <c r="G15" i="2"/>
  <c r="H15" i="2"/>
  <c r="I15" i="2"/>
  <c r="K15" i="2"/>
  <c r="L15" i="2"/>
  <c r="M15" i="2"/>
  <c r="C17" i="2"/>
  <c r="D17" i="2"/>
  <c r="E17" i="2"/>
  <c r="F17" i="2"/>
  <c r="G17" i="2"/>
  <c r="L17" i="2"/>
  <c r="M17" i="2"/>
  <c r="B22" i="2"/>
  <c r="O22" i="2" s="1"/>
  <c r="C22" i="2"/>
  <c r="C28" i="2" s="1"/>
  <c r="D22" i="2"/>
  <c r="D28" i="2" s="1"/>
  <c r="E22" i="2"/>
  <c r="E28" i="2" s="1"/>
  <c r="F22" i="2"/>
  <c r="G22" i="2"/>
  <c r="H22" i="2"/>
  <c r="I22" i="2"/>
  <c r="K22" i="2"/>
  <c r="L22" i="2"/>
  <c r="L28" i="2" s="1"/>
  <c r="M22" i="2"/>
  <c r="M28" i="2" s="1"/>
  <c r="B26" i="2"/>
  <c r="P26" i="2" s="1"/>
  <c r="C26" i="2"/>
  <c r="Q26" i="2" s="1"/>
  <c r="D26" i="2"/>
  <c r="E26" i="2"/>
  <c r="N26" i="2" s="1"/>
  <c r="F26" i="2"/>
  <c r="G26" i="2"/>
  <c r="H26" i="2"/>
  <c r="H28" i="2" s="1"/>
  <c r="I26" i="2"/>
  <c r="K26" i="2"/>
  <c r="L26" i="2"/>
  <c r="M26" i="2"/>
  <c r="B28" i="2"/>
  <c r="F28" i="2"/>
  <c r="G28" i="2"/>
  <c r="I28" i="2"/>
  <c r="K28" i="2"/>
  <c r="B33" i="2"/>
  <c r="C33" i="2"/>
  <c r="D33" i="2"/>
  <c r="E33" i="2"/>
  <c r="F33" i="2"/>
  <c r="F39" i="2" s="1"/>
  <c r="G33" i="2"/>
  <c r="G39" i="2" s="1"/>
  <c r="H33" i="2"/>
  <c r="P33" i="2" s="1"/>
  <c r="I33" i="2"/>
  <c r="K33" i="2"/>
  <c r="L33" i="2"/>
  <c r="M33" i="2"/>
  <c r="Q33" i="2"/>
  <c r="B37" i="2"/>
  <c r="C37" i="2"/>
  <c r="C39" i="2" s="1"/>
  <c r="D37" i="2"/>
  <c r="E37" i="2"/>
  <c r="F37" i="2"/>
  <c r="G37" i="2"/>
  <c r="O37" i="2" s="1"/>
  <c r="H37" i="2"/>
  <c r="P37" i="2" s="1"/>
  <c r="I37" i="2"/>
  <c r="Q37" i="2" s="1"/>
  <c r="K37" i="2"/>
  <c r="L37" i="2"/>
  <c r="L39" i="2" s="1"/>
  <c r="M37" i="2"/>
  <c r="B39" i="2"/>
  <c r="D39" i="2"/>
  <c r="E39" i="2"/>
  <c r="K39" i="2"/>
  <c r="M39" i="2"/>
  <c r="B44" i="2"/>
  <c r="N44" i="2" s="1"/>
  <c r="C44" i="2"/>
  <c r="D44" i="2"/>
  <c r="E44" i="2"/>
  <c r="F44" i="2"/>
  <c r="G44" i="2"/>
  <c r="H44" i="2"/>
  <c r="I44" i="2"/>
  <c r="K44" i="2"/>
  <c r="L44" i="2"/>
  <c r="M44" i="2"/>
  <c r="B48" i="2"/>
  <c r="N48" i="2" s="1"/>
  <c r="C48" i="2"/>
  <c r="D48" i="2"/>
  <c r="E48" i="2"/>
  <c r="F48" i="2"/>
  <c r="G48" i="2"/>
  <c r="H48" i="2"/>
  <c r="I48" i="2"/>
  <c r="K48" i="2"/>
  <c r="L48" i="2"/>
  <c r="M48" i="2"/>
  <c r="B52" i="2"/>
  <c r="C52" i="2"/>
  <c r="O52" i="2" s="1"/>
  <c r="D52" i="2"/>
  <c r="E52" i="2"/>
  <c r="N52" i="2" s="1"/>
  <c r="F52" i="2"/>
  <c r="G52" i="2"/>
  <c r="H52" i="2"/>
  <c r="I52" i="2"/>
  <c r="K52" i="2"/>
  <c r="L52" i="2"/>
  <c r="M52" i="2"/>
  <c r="B56" i="2"/>
  <c r="C56" i="2"/>
  <c r="D56" i="2"/>
  <c r="P56" i="2" s="1"/>
  <c r="E56" i="2"/>
  <c r="N56" i="2" s="1"/>
  <c r="F56" i="2"/>
  <c r="O56" i="2" s="1"/>
  <c r="G56" i="2"/>
  <c r="H56" i="2"/>
  <c r="I56" i="2"/>
  <c r="K56" i="2"/>
  <c r="L56" i="2"/>
  <c r="M56" i="2"/>
  <c r="B69" i="2"/>
  <c r="C69" i="2"/>
  <c r="D69" i="2"/>
  <c r="E69" i="2"/>
  <c r="F69" i="2"/>
  <c r="Q69" i="2" s="1"/>
  <c r="G69" i="2"/>
  <c r="O69" i="2" s="1"/>
  <c r="H69" i="2"/>
  <c r="I69" i="2"/>
  <c r="K69" i="2"/>
  <c r="L69" i="2"/>
  <c r="M69" i="2"/>
  <c r="P69" i="2"/>
  <c r="B70" i="2"/>
  <c r="C70" i="2"/>
  <c r="D70" i="2"/>
  <c r="E70" i="2"/>
  <c r="F70" i="2"/>
  <c r="N70" i="2" s="1"/>
  <c r="G70" i="2"/>
  <c r="O70" i="2" s="1"/>
  <c r="H70" i="2"/>
  <c r="P70" i="2" s="1"/>
  <c r="I70" i="2"/>
  <c r="K70" i="2"/>
  <c r="L70" i="2"/>
  <c r="M70" i="2"/>
  <c r="Q70" i="2"/>
  <c r="B71" i="2"/>
  <c r="C71" i="2"/>
  <c r="D71" i="2"/>
  <c r="E71" i="2"/>
  <c r="F71" i="2"/>
  <c r="G71" i="2"/>
  <c r="N71" i="2" s="1"/>
  <c r="H71" i="2"/>
  <c r="P71" i="2" s="1"/>
  <c r="I71" i="2"/>
  <c r="Q71" i="2" s="1"/>
  <c r="K71" i="2"/>
  <c r="L71" i="2"/>
  <c r="M71" i="2"/>
  <c r="B72" i="2"/>
  <c r="Q72" i="2" s="1"/>
  <c r="C72" i="2"/>
  <c r="D72" i="2"/>
  <c r="E72" i="2"/>
  <c r="F72" i="2"/>
  <c r="G72" i="2"/>
  <c r="H72" i="2"/>
  <c r="I72" i="2"/>
  <c r="K72" i="2"/>
  <c r="L72" i="2"/>
  <c r="M72" i="2"/>
  <c r="N17" i="2" l="1"/>
  <c r="Q39" i="2"/>
  <c r="P39" i="2"/>
  <c r="O26" i="2"/>
  <c r="O28" i="2" s="1"/>
  <c r="N22" i="2"/>
  <c r="N28" i="2" s="1"/>
  <c r="I39" i="2"/>
  <c r="N69" i="2"/>
  <c r="H39" i="2"/>
  <c r="O33" i="2"/>
  <c r="O39" i="2" s="1"/>
  <c r="B17" i="2"/>
  <c r="Q11" i="2"/>
  <c r="Q17" i="2" s="1"/>
  <c r="P72" i="2"/>
  <c r="O71" i="2"/>
  <c r="Q44" i="2"/>
  <c r="N33" i="2"/>
  <c r="N39" i="2" s="1"/>
  <c r="Q15" i="2"/>
  <c r="P11" i="2"/>
  <c r="O5" i="2"/>
  <c r="O72" i="2"/>
  <c r="Q48" i="2"/>
  <c r="P44" i="2"/>
  <c r="N37" i="2"/>
  <c r="P15" i="2"/>
  <c r="O11" i="2"/>
  <c r="N72" i="2"/>
  <c r="Q52" i="2"/>
  <c r="P48" i="2"/>
  <c r="O44" i="2"/>
  <c r="Q22" i="2"/>
  <c r="Q28" i="2" s="1"/>
  <c r="O15" i="2"/>
  <c r="Q56" i="2"/>
  <c r="P52" i="2"/>
  <c r="O48" i="2"/>
  <c r="P22" i="2"/>
  <c r="P28" i="2" s="1"/>
  <c r="P17" i="2" l="1"/>
  <c r="O17" i="2"/>
</calcChain>
</file>

<file path=xl/sharedStrings.xml><?xml version="1.0" encoding="utf-8"?>
<sst xmlns="http://schemas.openxmlformats.org/spreadsheetml/2006/main" count="333" uniqueCount="333">
  <si>
    <r>
      <rPr>
        <b/>
        <sz val="8"/>
        <color indexed="8"/>
        <rFont val="Tahoma"/>
        <family val="2"/>
      </rPr>
      <t>x F</t>
    </r>
    <r>
      <rPr>
        <sz val="8"/>
        <color indexed="8"/>
        <rFont val="Tahoma"/>
        <family val="2"/>
      </rPr>
      <t xml:space="preserve">emale </t>
    </r>
    <r>
      <rPr>
        <b/>
        <sz val="8"/>
        <color indexed="8"/>
        <rFont val="Tahoma"/>
        <family val="2"/>
      </rPr>
      <t>M</t>
    </r>
    <r>
      <rPr>
        <sz val="8"/>
        <color indexed="8"/>
        <rFont val="Tahoma"/>
        <family val="2"/>
      </rPr>
      <t>ale</t>
    </r>
  </si>
  <si>
    <r>
      <rPr>
        <b/>
        <sz val="8"/>
        <color indexed="8"/>
        <rFont val="Tahoma"/>
        <family val="2"/>
      </rPr>
      <t>x C</t>
    </r>
    <r>
      <rPr>
        <sz val="8"/>
        <color indexed="8"/>
        <rFont val="Tahoma"/>
        <family val="2"/>
      </rPr>
      <t xml:space="preserve">huuk </t>
    </r>
    <r>
      <rPr>
        <b/>
        <sz val="8"/>
        <color indexed="8"/>
        <rFont val="Tahoma"/>
        <family val="2"/>
      </rPr>
      <t>K</t>
    </r>
    <r>
      <rPr>
        <sz val="8"/>
        <color indexed="8"/>
        <rFont val="Tahoma"/>
        <family val="2"/>
      </rPr>
      <t xml:space="preserve">osrae </t>
    </r>
    <r>
      <rPr>
        <b/>
        <sz val="8"/>
        <color indexed="8"/>
        <rFont val="Tahoma"/>
        <family val="2"/>
      </rPr>
      <t>P</t>
    </r>
    <r>
      <rPr>
        <sz val="8"/>
        <color indexed="8"/>
        <rFont val="Tahoma"/>
        <family val="2"/>
      </rPr>
      <t xml:space="preserve">ohnpei </t>
    </r>
    <r>
      <rPr>
        <b/>
        <sz val="8"/>
        <color indexed="8"/>
        <rFont val="Tahoma"/>
        <family val="2"/>
      </rPr>
      <t>Y</t>
    </r>
    <r>
      <rPr>
        <sz val="8"/>
        <color indexed="8"/>
        <rFont val="Tahoma"/>
        <family val="2"/>
      </rPr>
      <t xml:space="preserve">ap </t>
    </r>
    <r>
      <rPr>
        <b/>
        <sz val="8"/>
        <color indexed="8"/>
        <rFont val="Tahoma"/>
        <family val="2"/>
      </rPr>
      <t>O</t>
    </r>
    <r>
      <rPr>
        <sz val="8"/>
        <color indexed="8"/>
        <rFont val="Tahoma"/>
        <family val="2"/>
      </rPr>
      <t>ther</t>
    </r>
  </si>
  <si>
    <r>
      <rPr>
        <b/>
        <sz val="8"/>
        <color indexed="8"/>
        <rFont val="Tahoma"/>
        <family val="2"/>
      </rPr>
      <t>x F</t>
    </r>
    <r>
      <rPr>
        <sz val="8"/>
        <color indexed="8"/>
        <rFont val="Tahoma"/>
        <family val="2"/>
      </rPr>
      <t>reshmen sop</t>
    </r>
    <r>
      <rPr>
        <b/>
        <sz val="8"/>
        <color indexed="8"/>
        <rFont val="Tahoma"/>
        <family val="2"/>
      </rPr>
      <t>H</t>
    </r>
    <r>
      <rPr>
        <sz val="8"/>
        <color indexed="8"/>
        <rFont val="Tahoma"/>
        <family val="2"/>
      </rPr>
      <t xml:space="preserve">omore </t>
    </r>
    <r>
      <rPr>
        <b/>
        <sz val="8"/>
        <color indexed="8"/>
        <rFont val="Tahoma"/>
        <family val="2"/>
      </rPr>
      <t>J</t>
    </r>
    <r>
      <rPr>
        <sz val="8"/>
        <color indexed="8"/>
        <rFont val="Tahoma"/>
        <family val="2"/>
      </rPr>
      <t xml:space="preserve">unior </t>
    </r>
    <r>
      <rPr>
        <b/>
        <sz val="8"/>
        <color indexed="8"/>
        <rFont val="Tahoma"/>
        <family val="2"/>
      </rPr>
      <t>S</t>
    </r>
    <r>
      <rPr>
        <sz val="8"/>
        <color indexed="8"/>
        <rFont val="Tahoma"/>
        <family val="2"/>
      </rPr>
      <t>enior</t>
    </r>
  </si>
  <si>
    <t>x Major</t>
  </si>
  <si>
    <t>Course</t>
  </si>
  <si>
    <t>c</t>
  </si>
  <si>
    <t>b</t>
  </si>
  <si>
    <t>c</t>
  </si>
  <si>
    <t>d</t>
  </si>
  <si>
    <t>b</t>
  </si>
  <si>
    <t>b</t>
  </si>
  <si>
    <t>a</t>
  </si>
  <si>
    <t>b</t>
  </si>
  <si>
    <t>c</t>
  </si>
  <si>
    <t>d</t>
  </si>
  <si>
    <t>b</t>
  </si>
  <si>
    <t>Seq</t>
  </si>
  <si>
    <t>G</t>
  </si>
  <si>
    <t>S</t>
  </si>
  <si>
    <t>Y</t>
  </si>
  <si>
    <t>M</t>
  </si>
  <si>
    <t>C</t>
  </si>
  <si>
    <t>m</t>
  </si>
  <si>
    <t>o</t>
  </si>
  <si>
    <t>f</t>
  </si>
  <si>
    <t>mr</t>
  </si>
  <si>
    <t>f</t>
  </si>
  <si>
    <t>c</t>
  </si>
  <si>
    <t>h</t>
  </si>
  <si>
    <t>hcop</t>
  </si>
  <si>
    <t>f</t>
  </si>
  <si>
    <t>p</t>
  </si>
  <si>
    <t>f</t>
  </si>
  <si>
    <t>la</t>
  </si>
  <si>
    <t>m</t>
  </si>
  <si>
    <t>p</t>
  </si>
  <si>
    <t>h</t>
  </si>
  <si>
    <t>cis</t>
  </si>
  <si>
    <t>f</t>
  </si>
  <si>
    <t>p</t>
  </si>
  <si>
    <t>h</t>
  </si>
  <si>
    <t>cis</t>
  </si>
  <si>
    <t>f</t>
  </si>
  <si>
    <t>p</t>
  </si>
  <si>
    <t>h</t>
  </si>
  <si>
    <t>hcop</t>
  </si>
  <si>
    <t>m</t>
  </si>
  <si>
    <t>p</t>
  </si>
  <si>
    <t>h</t>
  </si>
  <si>
    <t>hcop</t>
  </si>
  <si>
    <t>m</t>
  </si>
  <si>
    <t>p</t>
  </si>
  <si>
    <t>h</t>
  </si>
  <si>
    <t>hcop</t>
  </si>
  <si>
    <t>f</t>
  </si>
  <si>
    <t>y</t>
  </si>
  <si>
    <t>f</t>
  </si>
  <si>
    <t>mr</t>
  </si>
  <si>
    <t>f</t>
  </si>
  <si>
    <t>o</t>
  </si>
  <si>
    <t>j</t>
  </si>
  <si>
    <t>ac</t>
  </si>
  <si>
    <t>f</t>
  </si>
  <si>
    <t>y</t>
  </si>
  <si>
    <t>h</t>
  </si>
  <si>
    <t>cis</t>
  </si>
  <si>
    <t>m</t>
  </si>
  <si>
    <t>y</t>
  </si>
  <si>
    <t>f</t>
  </si>
  <si>
    <t>cis</t>
  </si>
  <si>
    <t>m</t>
  </si>
  <si>
    <t>y</t>
  </si>
  <si>
    <t>h</t>
  </si>
  <si>
    <t>bu</t>
  </si>
  <si>
    <t>m</t>
  </si>
  <si>
    <t>y</t>
  </si>
  <si>
    <t>h</t>
  </si>
  <si>
    <t>cis</t>
  </si>
  <si>
    <t>f</t>
  </si>
  <si>
    <t>k</t>
  </si>
  <si>
    <t>h</t>
  </si>
  <si>
    <t>ac</t>
  </si>
  <si>
    <t>f</t>
  </si>
  <si>
    <t>k</t>
  </si>
  <si>
    <t>h</t>
  </si>
  <si>
    <t>ac</t>
  </si>
  <si>
    <t>m</t>
  </si>
  <si>
    <t>p</t>
  </si>
  <si>
    <t>f</t>
  </si>
  <si>
    <t>cis</t>
  </si>
  <si>
    <t>m</t>
  </si>
  <si>
    <t>p</t>
  </si>
  <si>
    <t>f</t>
  </si>
  <si>
    <t>cis</t>
  </si>
  <si>
    <t>m</t>
  </si>
  <si>
    <t>o</t>
  </si>
  <si>
    <t>f</t>
  </si>
  <si>
    <t>cis</t>
  </si>
  <si>
    <t>f</t>
  </si>
  <si>
    <t>p</t>
  </si>
  <si>
    <t>f</t>
  </si>
  <si>
    <t>cis</t>
  </si>
  <si>
    <t>m</t>
  </si>
  <si>
    <t>p</t>
  </si>
  <si>
    <t>f</t>
  </si>
  <si>
    <t>hcop</t>
  </si>
  <si>
    <t>f</t>
  </si>
  <si>
    <t>c</t>
  </si>
  <si>
    <t>f</t>
  </si>
  <si>
    <t>cis</t>
  </si>
  <si>
    <t>f</t>
  </si>
  <si>
    <t>p</t>
  </si>
  <si>
    <t>f</t>
  </si>
  <si>
    <t>cis</t>
  </si>
  <si>
    <t>f</t>
  </si>
  <si>
    <t>p</t>
  </si>
  <si>
    <t>f</t>
  </si>
  <si>
    <t>cis</t>
  </si>
  <si>
    <t>m</t>
  </si>
  <si>
    <t>y</t>
  </si>
  <si>
    <t>h</t>
  </si>
  <si>
    <t>cis</t>
  </si>
  <si>
    <t>f</t>
  </si>
  <si>
    <t>p</t>
  </si>
  <si>
    <t>h</t>
  </si>
  <si>
    <t>cis</t>
  </si>
  <si>
    <t>m</t>
  </si>
  <si>
    <t>p</t>
  </si>
  <si>
    <t>h</t>
  </si>
  <si>
    <t>M</t>
  </si>
  <si>
    <t>m</t>
  </si>
  <si>
    <t>p</t>
  </si>
  <si>
    <t>h</t>
  </si>
  <si>
    <t>ac</t>
  </si>
  <si>
    <t>m</t>
  </si>
  <si>
    <t>p</t>
  </si>
  <si>
    <t>h</t>
  </si>
  <si>
    <t>la</t>
  </si>
  <si>
    <t>m</t>
  </si>
  <si>
    <t>k</t>
  </si>
  <si>
    <t>h</t>
  </si>
  <si>
    <t>cis</t>
  </si>
  <si>
    <t>m</t>
  </si>
  <si>
    <t>k</t>
  </si>
  <si>
    <t>f</t>
  </si>
  <si>
    <t>cis</t>
  </si>
  <si>
    <t>m</t>
  </si>
  <si>
    <t>y</t>
  </si>
  <si>
    <t>f</t>
  </si>
  <si>
    <t>cis</t>
  </si>
  <si>
    <t>f</t>
  </si>
  <si>
    <t>c</t>
  </si>
  <si>
    <t>h</t>
  </si>
  <si>
    <t>cis</t>
  </si>
  <si>
    <t>f</t>
  </si>
  <si>
    <t>c</t>
  </si>
  <si>
    <t>h</t>
  </si>
  <si>
    <t>cis</t>
  </si>
  <si>
    <t>f</t>
  </si>
  <si>
    <t>p</t>
  </si>
  <si>
    <t>j</t>
  </si>
  <si>
    <t>ac</t>
  </si>
  <si>
    <t>f</t>
  </si>
  <si>
    <t>o</t>
  </si>
  <si>
    <t>f</t>
  </si>
  <si>
    <t>la</t>
  </si>
  <si>
    <t>m</t>
  </si>
  <si>
    <t>y</t>
  </si>
  <si>
    <t>h</t>
  </si>
  <si>
    <t>cis</t>
  </si>
  <si>
    <t>m</t>
  </si>
  <si>
    <t>k</t>
  </si>
  <si>
    <t>h</t>
  </si>
  <si>
    <t>ed</t>
  </si>
  <si>
    <t>m</t>
  </si>
  <si>
    <t>c</t>
  </si>
  <si>
    <t>f</t>
  </si>
  <si>
    <t>bu</t>
  </si>
  <si>
    <t>m</t>
  </si>
  <si>
    <t>c</t>
  </si>
  <si>
    <t>f</t>
  </si>
  <si>
    <t>mr</t>
  </si>
  <si>
    <t>m</t>
  </si>
  <si>
    <t>c</t>
  </si>
  <si>
    <t>f</t>
  </si>
  <si>
    <t>mi</t>
  </si>
  <si>
    <t>m</t>
  </si>
  <si>
    <t>k</t>
  </si>
  <si>
    <t>f</t>
  </si>
  <si>
    <t>la</t>
  </si>
  <si>
    <t>f</t>
  </si>
  <si>
    <t>c</t>
  </si>
  <si>
    <t>f</t>
  </si>
  <si>
    <t>la</t>
  </si>
  <si>
    <t>f</t>
  </si>
  <si>
    <t>c</t>
  </si>
  <si>
    <t>h</t>
  </si>
  <si>
    <t>cis</t>
  </si>
  <si>
    <t>f</t>
  </si>
  <si>
    <t>p</t>
  </si>
  <si>
    <t>f</t>
  </si>
  <si>
    <t>la</t>
  </si>
  <si>
    <t>f</t>
  </si>
  <si>
    <t>p</t>
  </si>
  <si>
    <t>f</t>
  </si>
  <si>
    <t>la</t>
  </si>
  <si>
    <t>f</t>
  </si>
  <si>
    <t>p</t>
  </si>
  <si>
    <t>f</t>
  </si>
  <si>
    <t>la</t>
  </si>
  <si>
    <t>f</t>
  </si>
  <si>
    <t>p</t>
  </si>
  <si>
    <t>f</t>
  </si>
  <si>
    <t>la</t>
  </si>
  <si>
    <t>m</t>
  </si>
  <si>
    <t>p</t>
  </si>
  <si>
    <t>f</t>
  </si>
  <si>
    <t>cis</t>
  </si>
  <si>
    <t>f</t>
  </si>
  <si>
    <t>c</t>
  </si>
  <si>
    <t>f</t>
  </si>
  <si>
    <t>cis</t>
  </si>
  <si>
    <t>f</t>
  </si>
  <si>
    <t>p</t>
  </si>
  <si>
    <t>f</t>
  </si>
  <si>
    <t>bu</t>
  </si>
  <si>
    <t>f</t>
  </si>
  <si>
    <t>p</t>
  </si>
  <si>
    <t>h</t>
  </si>
  <si>
    <t>la</t>
  </si>
  <si>
    <t>f</t>
  </si>
  <si>
    <t>p</t>
  </si>
  <si>
    <t>f</t>
  </si>
  <si>
    <t>ed</t>
  </si>
  <si>
    <t>m</t>
  </si>
  <si>
    <t>p</t>
  </si>
  <si>
    <t>f</t>
  </si>
  <si>
    <t>cis</t>
  </si>
  <si>
    <t>m</t>
  </si>
  <si>
    <t>p</t>
  </si>
  <si>
    <t>f</t>
  </si>
  <si>
    <t>mr</t>
  </si>
  <si>
    <t>m</t>
  </si>
  <si>
    <t>p</t>
  </si>
  <si>
    <t>f</t>
  </si>
  <si>
    <t>bu</t>
  </si>
  <si>
    <t>m</t>
  </si>
  <si>
    <t>p</t>
  </si>
  <si>
    <t>f</t>
  </si>
  <si>
    <t>cis</t>
  </si>
  <si>
    <t>m</t>
  </si>
  <si>
    <t>c</t>
  </si>
  <si>
    <t>f</t>
  </si>
  <si>
    <t>la</t>
  </si>
  <si>
    <t>m</t>
  </si>
  <si>
    <t>c</t>
  </si>
  <si>
    <t>f</t>
  </si>
  <si>
    <t>cis</t>
  </si>
  <si>
    <t>Overall results</t>
  </si>
  <si>
    <t xml:space="preserve"> </t>
  </si>
  <si>
    <t>min</t>
  </si>
  <si>
    <t>max</t>
  </si>
  <si>
    <t>avg</t>
  </si>
  <si>
    <t>stdev</t>
  </si>
  <si>
    <t>Correct</t>
  </si>
  <si>
    <t>Total possible</t>
  </si>
  <si>
    <t>Percent correct</t>
  </si>
  <si>
    <t>Detailed Breakouts</t>
  </si>
  <si>
    <t>min</t>
  </si>
  <si>
    <t>max</t>
  </si>
  <si>
    <t>avg</t>
  </si>
  <si>
    <t>stdev</t>
  </si>
  <si>
    <t>150 correct</t>
  </si>
  <si>
    <t>150 count</t>
  </si>
  <si>
    <t>150 percent</t>
  </si>
  <si>
    <t>95 correct</t>
  </si>
  <si>
    <t>95 count</t>
  </si>
  <si>
    <t>95 percent</t>
  </si>
  <si>
    <t>150 – 95 diff</t>
  </si>
  <si>
    <t>min</t>
  </si>
  <si>
    <t>max</t>
  </si>
  <si>
    <t>avg</t>
  </si>
  <si>
    <t>stdev</t>
  </si>
  <si>
    <t>Female corr</t>
  </si>
  <si>
    <t>Female count</t>
  </si>
  <si>
    <t>Female perc</t>
  </si>
  <si>
    <t>Male corr</t>
  </si>
  <si>
    <t>Male count</t>
  </si>
  <si>
    <t>Male perc</t>
  </si>
  <si>
    <t>Fem – Male</t>
  </si>
  <si>
    <t>min</t>
  </si>
  <si>
    <t>max</t>
  </si>
  <si>
    <t>avg</t>
  </si>
  <si>
    <t>stdev</t>
  </si>
  <si>
    <t>Fresh corr</t>
  </si>
  <si>
    <t>Fresh count</t>
  </si>
  <si>
    <t>Fresh perc</t>
  </si>
  <si>
    <t>Soph corr</t>
  </si>
  <si>
    <t>Soph count</t>
  </si>
  <si>
    <t>Soph perc</t>
  </si>
  <si>
    <t>Fresh – soph</t>
  </si>
  <si>
    <t>min</t>
  </si>
  <si>
    <t>max</t>
  </si>
  <si>
    <t>avg</t>
  </si>
  <si>
    <t>stdev</t>
  </si>
  <si>
    <t>Account corr</t>
  </si>
  <si>
    <t>Acc count</t>
  </si>
  <si>
    <t>Acc perc</t>
  </si>
  <si>
    <t>CIS corr</t>
  </si>
  <si>
    <t>CIS count</t>
  </si>
  <si>
    <t>CIS perc</t>
  </si>
  <si>
    <t>HCOP corr</t>
  </si>
  <si>
    <t>HCOP count</t>
  </si>
  <si>
    <t>HCOP perc</t>
  </si>
  <si>
    <t>LA corr</t>
  </si>
  <si>
    <t>LA count</t>
  </si>
  <si>
    <t>LA perc</t>
  </si>
  <si>
    <t>min</t>
  </si>
  <si>
    <t>max</t>
  </si>
  <si>
    <t>avg</t>
  </si>
  <si>
    <t>stdev</t>
  </si>
  <si>
    <t>Chuuk corr</t>
  </si>
  <si>
    <t>Kosrae corr</t>
  </si>
  <si>
    <t>Pohnpei corr</t>
  </si>
  <si>
    <t>Yap corr</t>
  </si>
  <si>
    <t>Chuuk count</t>
  </si>
  <si>
    <t>Kosrae count</t>
  </si>
  <si>
    <t>Pohnpei count</t>
  </si>
  <si>
    <t>Yap count</t>
  </si>
  <si>
    <t>Chuuk perc</t>
  </si>
  <si>
    <t>Kosrae perc</t>
  </si>
  <si>
    <t>Pohnpei perc</t>
  </si>
  <si>
    <t>Yap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</si>
</sst>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name val="Arial"/>
    </font>
    <font>
      <b/>
      <sz val="10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12"/>
      <color indexed="8"/>
      <name val="Tahoma"/>
      <family val="2"/>
    </font>
    <font>
      <sz val="10"/>
      <color indexed="8"/>
      <name val="Tahoma"/>
      <family val="2"/>
    </font>
    <font>
      <sz val="10"/>
      <color indexed="8"/>
      <name val="Albany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1"/>
      </patternFill>
    </fill>
    <fill>
      <patternFill patternType="solid">
        <fgColor indexed="11"/>
        <bgColor indexed="12"/>
      </patternFill>
    </fill>
    <fill>
      <patternFill patternType="solid">
        <fgColor indexed="12"/>
        <bgColor indexed="11"/>
      </patternFill>
    </fill>
    <fill>
      <patternFill patternType="solid">
        <fgColor indexed="13"/>
        <bgColor indexed="12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3" borderId="2" xfId="0" applyFont="1" applyFill="1" applyBorder="1"/>
    <xf numFmtId="0" fontId="1" fillId="0" borderId="0" xfId="0" applyFont="1"/>
    <xf numFmtId="0" fontId="1" fillId="5" borderId="0" xfId="0" applyFont="1" applyFill="1" applyAlignment="1">
      <alignment horizontal="right"/>
    </xf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8080"/>
      <rgbColor rgb="0099CCFF"/>
      <rgbColor rgb="00C0C0C0"/>
      <rgbColor rgb="00CCCCCC"/>
      <rgbColor rgb="00FFCC99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" workbookViewId="0">
      <pane ySplit="468" activePane="bottomLeft"/>
      <selection pane="bottomLeft"/>
    </sheetView>
  </sheetViews>
  <sheetFormatPr defaultRowHeight="13.2"/>
  <cols>
    <col min="1" max="1" width="4.6640625" customWidth="1"/>
    <col min="2" max="2" width="5" customWidth="1"/>
    <col min="3" max="3" width="6.21875" customWidth="1"/>
    <col min="4" max="4" width="7.88671875" customWidth="1"/>
    <col min="5" max="5" width="5.88671875" customWidth="1"/>
    <col min="6" max="6" width="5.5546875" customWidth="1"/>
    <col min="7" max="11" width="2.6640625" customWidth="1"/>
    <col min="12" max="14" width="3.5546875" customWidth="1"/>
    <col min="15" max="15" width="2.77734375" customWidth="1"/>
    <col min="16" max="18" width="3.88671875" customWidth="1"/>
    <col min="19" max="256" width="11.33203125" customWidth="1"/>
  </cols>
  <sheetData>
    <row r="1" spans="1:18" ht="51.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/>
      <c r="P1" s="3" t="s">
        <v>13</v>
      </c>
      <c r="Q1" s="3" t="s">
        <v>14</v>
      </c>
      <c r="R1" s="3" t="s">
        <v>15</v>
      </c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8">
      <c r="A3" s="6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6">
        <v>1</v>
      </c>
      <c r="H3" s="6">
        <v>2</v>
      </c>
      <c r="I3" s="6">
        <v>3</v>
      </c>
      <c r="J3" s="6">
        <v>4</v>
      </c>
      <c r="K3" s="6">
        <v>5</v>
      </c>
      <c r="L3" s="6">
        <v>6</v>
      </c>
      <c r="M3" s="6">
        <v>7</v>
      </c>
      <c r="N3" s="6">
        <v>8</v>
      </c>
      <c r="O3" s="6">
        <v>9</v>
      </c>
      <c r="P3" s="6">
        <v>10</v>
      </c>
      <c r="Q3" s="6">
        <v>11</v>
      </c>
      <c r="R3" s="6">
        <v>12</v>
      </c>
    </row>
    <row r="4" spans="1:18">
      <c r="A4" s="8">
        <v>1</v>
      </c>
      <c r="B4" s="9" t="s">
        <v>22</v>
      </c>
      <c r="C4" s="9" t="s">
        <v>23</v>
      </c>
      <c r="D4" s="9" t="s">
        <v>24</v>
      </c>
      <c r="E4" s="9" t="s">
        <v>25</v>
      </c>
      <c r="F4" s="9">
        <v>150</v>
      </c>
      <c r="G4" s="10"/>
      <c r="H4" s="10">
        <v>1</v>
      </c>
      <c r="I4" s="10"/>
      <c r="J4" s="10">
        <v>1</v>
      </c>
      <c r="K4" s="10">
        <v>1</v>
      </c>
      <c r="L4" s="10"/>
      <c r="M4" s="10">
        <v>1</v>
      </c>
      <c r="N4" s="10">
        <v>1</v>
      </c>
      <c r="O4" s="11"/>
      <c r="P4" s="10">
        <v>1</v>
      </c>
      <c r="Q4" s="10"/>
      <c r="R4" s="10"/>
    </row>
    <row r="5" spans="1:18">
      <c r="A5" s="8">
        <v>2</v>
      </c>
      <c r="B5" s="9" t="s">
        <v>26</v>
      </c>
      <c r="C5" s="9" t="s">
        <v>27</v>
      </c>
      <c r="D5" s="9" t="s">
        <v>28</v>
      </c>
      <c r="E5" s="9" t="s">
        <v>29</v>
      </c>
      <c r="F5" s="9">
        <v>150</v>
      </c>
      <c r="G5" s="10"/>
      <c r="H5" s="10">
        <v>1</v>
      </c>
      <c r="I5" s="10"/>
      <c r="J5" s="10"/>
      <c r="K5" s="10"/>
      <c r="L5" s="10"/>
      <c r="M5" s="10">
        <v>1</v>
      </c>
      <c r="N5" s="10"/>
      <c r="O5" s="11"/>
      <c r="P5" s="10"/>
      <c r="Q5" s="10"/>
      <c r="R5" s="10"/>
    </row>
    <row r="6" spans="1:18">
      <c r="A6" s="8">
        <v>3</v>
      </c>
      <c r="B6" s="9" t="s">
        <v>30</v>
      </c>
      <c r="C6" s="9" t="s">
        <v>31</v>
      </c>
      <c r="D6" s="9" t="s">
        <v>32</v>
      </c>
      <c r="E6" s="9" t="s">
        <v>33</v>
      </c>
      <c r="F6" s="9">
        <v>150</v>
      </c>
      <c r="G6" s="10"/>
      <c r="H6" s="10">
        <v>1</v>
      </c>
      <c r="I6" s="10"/>
      <c r="J6" s="10">
        <v>1</v>
      </c>
      <c r="K6" s="10">
        <v>1</v>
      </c>
      <c r="L6" s="10"/>
      <c r="M6" s="10">
        <v>1</v>
      </c>
      <c r="N6" s="10">
        <v>1</v>
      </c>
      <c r="O6" s="11"/>
      <c r="P6" s="10">
        <v>1</v>
      </c>
      <c r="Q6" s="10">
        <v>1</v>
      </c>
      <c r="R6" s="10"/>
    </row>
    <row r="7" spans="1:18">
      <c r="A7" s="8">
        <v>4</v>
      </c>
      <c r="B7" s="9" t="s">
        <v>34</v>
      </c>
      <c r="C7" s="9" t="s">
        <v>35</v>
      </c>
      <c r="D7" s="9" t="s">
        <v>36</v>
      </c>
      <c r="E7" s="9" t="s">
        <v>37</v>
      </c>
      <c r="F7" s="9">
        <v>150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1"/>
      <c r="P7" s="10"/>
      <c r="Q7" s="10">
        <v>1</v>
      </c>
      <c r="R7" s="10"/>
    </row>
    <row r="8" spans="1:18">
      <c r="A8" s="8">
        <v>5</v>
      </c>
      <c r="B8" s="9" t="s">
        <v>38</v>
      </c>
      <c r="C8" s="9" t="s">
        <v>39</v>
      </c>
      <c r="D8" s="9" t="s">
        <v>40</v>
      </c>
      <c r="E8" s="9" t="s">
        <v>41</v>
      </c>
      <c r="F8" s="9">
        <v>150</v>
      </c>
      <c r="G8" s="10"/>
      <c r="H8" s="10"/>
      <c r="I8" s="10"/>
      <c r="J8" s="10">
        <v>1</v>
      </c>
      <c r="K8" s="10">
        <v>1</v>
      </c>
      <c r="L8" s="10">
        <v>1</v>
      </c>
      <c r="M8" s="10">
        <v>1</v>
      </c>
      <c r="N8" s="10"/>
      <c r="O8" s="11"/>
      <c r="P8" s="10">
        <v>1</v>
      </c>
      <c r="Q8" s="10"/>
      <c r="R8" s="10"/>
    </row>
    <row r="9" spans="1:18">
      <c r="A9" s="8">
        <v>6</v>
      </c>
      <c r="B9" s="9" t="s">
        <v>42</v>
      </c>
      <c r="C9" s="9" t="s">
        <v>43</v>
      </c>
      <c r="D9" s="9" t="s">
        <v>44</v>
      </c>
      <c r="E9" s="9" t="s">
        <v>45</v>
      </c>
      <c r="F9" s="9">
        <v>150</v>
      </c>
      <c r="G9" s="10"/>
      <c r="H9" s="10"/>
      <c r="I9" s="10"/>
      <c r="J9" s="10">
        <v>1</v>
      </c>
      <c r="K9" s="10">
        <v>1</v>
      </c>
      <c r="L9" s="10"/>
      <c r="M9" s="10">
        <v>1</v>
      </c>
      <c r="N9" s="10"/>
      <c r="O9" s="11"/>
      <c r="P9" s="10">
        <v>1</v>
      </c>
      <c r="Q9" s="10">
        <v>1</v>
      </c>
      <c r="R9" s="10"/>
    </row>
    <row r="10" spans="1:18">
      <c r="A10" s="8">
        <v>7</v>
      </c>
      <c r="B10" s="9" t="s">
        <v>46</v>
      </c>
      <c r="C10" s="9" t="s">
        <v>47</v>
      </c>
      <c r="D10" s="9" t="s">
        <v>48</v>
      </c>
      <c r="E10" s="9" t="s">
        <v>49</v>
      </c>
      <c r="F10" s="9">
        <v>150</v>
      </c>
      <c r="G10" s="10"/>
      <c r="H10" s="10">
        <v>1</v>
      </c>
      <c r="I10" s="10"/>
      <c r="J10" s="10">
        <v>1</v>
      </c>
      <c r="K10" s="10">
        <v>1</v>
      </c>
      <c r="L10" s="10">
        <v>1</v>
      </c>
      <c r="M10" s="10">
        <v>1</v>
      </c>
      <c r="N10" s="10"/>
      <c r="O10" s="11"/>
      <c r="P10" s="10">
        <v>1</v>
      </c>
      <c r="Q10" s="10">
        <v>1</v>
      </c>
      <c r="R10" s="10"/>
    </row>
    <row r="11" spans="1:18">
      <c r="A11" s="8">
        <v>8</v>
      </c>
      <c r="B11" s="9" t="s">
        <v>50</v>
      </c>
      <c r="C11" s="9" t="s">
        <v>51</v>
      </c>
      <c r="D11" s="9" t="s">
        <v>52</v>
      </c>
      <c r="E11" s="9" t="s">
        <v>53</v>
      </c>
      <c r="F11" s="9">
        <v>150</v>
      </c>
      <c r="G11" s="10"/>
      <c r="H11" s="10">
        <v>1</v>
      </c>
      <c r="I11" s="10"/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1"/>
      <c r="P11" s="10">
        <v>1</v>
      </c>
      <c r="Q11" s="10">
        <v>1</v>
      </c>
      <c r="R11" s="10"/>
    </row>
    <row r="12" spans="1:18">
      <c r="A12" s="8">
        <v>9</v>
      </c>
      <c r="B12" s="9" t="s">
        <v>54</v>
      </c>
      <c r="C12" s="9" t="s">
        <v>55</v>
      </c>
      <c r="D12" s="9" t="s">
        <v>56</v>
      </c>
      <c r="E12" s="9" t="s">
        <v>57</v>
      </c>
      <c r="F12" s="9">
        <v>150</v>
      </c>
      <c r="G12" s="10"/>
      <c r="H12" s="10"/>
      <c r="I12" s="10"/>
      <c r="J12" s="10">
        <v>1</v>
      </c>
      <c r="K12" s="10">
        <v>1</v>
      </c>
      <c r="L12" s="10"/>
      <c r="M12" s="10">
        <v>1</v>
      </c>
      <c r="N12" s="10">
        <v>1</v>
      </c>
      <c r="O12" s="11"/>
      <c r="P12" s="10">
        <v>1</v>
      </c>
      <c r="Q12" s="10">
        <v>1</v>
      </c>
      <c r="R12" s="10">
        <v>1</v>
      </c>
    </row>
    <row r="13" spans="1:18">
      <c r="A13" s="8">
        <v>10</v>
      </c>
      <c r="B13" s="9" t="s">
        <v>58</v>
      </c>
      <c r="C13" s="9" t="s">
        <v>59</v>
      </c>
      <c r="D13" s="9" t="s">
        <v>60</v>
      </c>
      <c r="E13" s="9" t="s">
        <v>61</v>
      </c>
      <c r="F13" s="9">
        <v>150</v>
      </c>
      <c r="G13" s="10">
        <v>1</v>
      </c>
      <c r="H13" s="10"/>
      <c r="I13" s="10"/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1"/>
      <c r="P13" s="10"/>
      <c r="Q13" s="10">
        <v>1</v>
      </c>
      <c r="R13" s="10"/>
    </row>
    <row r="14" spans="1:18">
      <c r="A14" s="8">
        <v>11</v>
      </c>
      <c r="B14" s="9" t="s">
        <v>62</v>
      </c>
      <c r="C14" s="9" t="s">
        <v>63</v>
      </c>
      <c r="D14" s="9" t="s">
        <v>64</v>
      </c>
      <c r="E14" s="9" t="s">
        <v>65</v>
      </c>
      <c r="F14" s="9">
        <v>150</v>
      </c>
      <c r="G14" s="10"/>
      <c r="H14" s="10">
        <v>1</v>
      </c>
      <c r="I14" s="10"/>
      <c r="J14" s="10">
        <v>1</v>
      </c>
      <c r="K14" s="10"/>
      <c r="L14" s="10"/>
      <c r="M14" s="10">
        <v>1</v>
      </c>
      <c r="N14" s="10">
        <v>1</v>
      </c>
      <c r="O14" s="11"/>
      <c r="P14" s="10">
        <v>1</v>
      </c>
      <c r="Q14" s="10"/>
      <c r="R14" s="10"/>
    </row>
    <row r="15" spans="1:18">
      <c r="A15" s="8">
        <v>12</v>
      </c>
      <c r="B15" s="9" t="s">
        <v>66</v>
      </c>
      <c r="C15" s="9" t="s">
        <v>67</v>
      </c>
      <c r="D15" s="9" t="s">
        <v>68</v>
      </c>
      <c r="E15" s="9" t="s">
        <v>69</v>
      </c>
      <c r="F15" s="9">
        <v>150</v>
      </c>
      <c r="G15" s="10"/>
      <c r="H15" s="10">
        <v>1</v>
      </c>
      <c r="I15" s="10"/>
      <c r="J15" s="10"/>
      <c r="K15" s="10"/>
      <c r="L15" s="10"/>
      <c r="M15" s="10">
        <v>1</v>
      </c>
      <c r="N15" s="10">
        <v>1</v>
      </c>
      <c r="O15" s="11"/>
      <c r="P15" s="10"/>
      <c r="Q15" s="10"/>
      <c r="R15" s="10"/>
    </row>
    <row r="16" spans="1:18">
      <c r="A16" s="8">
        <v>13</v>
      </c>
      <c r="B16" s="9" t="s">
        <v>70</v>
      </c>
      <c r="C16" s="9" t="s">
        <v>71</v>
      </c>
      <c r="D16" s="9" t="s">
        <v>72</v>
      </c>
      <c r="E16" s="9" t="s">
        <v>73</v>
      </c>
      <c r="F16" s="9">
        <v>150</v>
      </c>
      <c r="G16" s="10"/>
      <c r="H16" s="10">
        <v>1</v>
      </c>
      <c r="I16" s="10"/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1"/>
      <c r="P16" s="10"/>
      <c r="Q16" s="10">
        <v>1</v>
      </c>
      <c r="R16" s="10">
        <v>1</v>
      </c>
    </row>
    <row r="17" spans="1:18">
      <c r="A17" s="8">
        <v>14</v>
      </c>
      <c r="B17" s="9" t="s">
        <v>74</v>
      </c>
      <c r="C17" s="9" t="s">
        <v>75</v>
      </c>
      <c r="D17" s="9" t="s">
        <v>76</v>
      </c>
      <c r="E17" s="9" t="s">
        <v>77</v>
      </c>
      <c r="F17" s="9">
        <v>150</v>
      </c>
      <c r="G17" s="10">
        <v>1</v>
      </c>
      <c r="H17" s="10">
        <v>1</v>
      </c>
      <c r="I17" s="10"/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1"/>
      <c r="P17" s="10">
        <v>1</v>
      </c>
      <c r="Q17" s="10"/>
      <c r="R17" s="10"/>
    </row>
    <row r="18" spans="1:18">
      <c r="A18" s="8">
        <v>15</v>
      </c>
      <c r="B18" s="9" t="s">
        <v>78</v>
      </c>
      <c r="C18" s="9" t="s">
        <v>79</v>
      </c>
      <c r="D18" s="9" t="s">
        <v>80</v>
      </c>
      <c r="E18" s="9" t="s">
        <v>81</v>
      </c>
      <c r="F18" s="9">
        <v>150</v>
      </c>
      <c r="G18" s="10">
        <v>1</v>
      </c>
      <c r="H18" s="10"/>
      <c r="I18" s="10">
        <v>1</v>
      </c>
      <c r="J18" s="10">
        <v>1</v>
      </c>
      <c r="K18" s="10">
        <v>1</v>
      </c>
      <c r="L18" s="10"/>
      <c r="M18" s="10"/>
      <c r="N18" s="10">
        <v>1</v>
      </c>
      <c r="O18" s="11"/>
      <c r="P18" s="10"/>
      <c r="Q18" s="10">
        <v>1</v>
      </c>
      <c r="R18" s="10">
        <v>1</v>
      </c>
    </row>
    <row r="19" spans="1:18">
      <c r="A19" s="8">
        <v>16</v>
      </c>
      <c r="B19" s="9" t="s">
        <v>82</v>
      </c>
      <c r="C19" s="9" t="s">
        <v>83</v>
      </c>
      <c r="D19" s="9" t="s">
        <v>84</v>
      </c>
      <c r="E19" s="9" t="s">
        <v>85</v>
      </c>
      <c r="F19" s="9">
        <v>150</v>
      </c>
      <c r="G19" s="10"/>
      <c r="H19" s="10">
        <v>1</v>
      </c>
      <c r="I19" s="10"/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1"/>
      <c r="P19" s="10">
        <v>1</v>
      </c>
      <c r="Q19" s="10">
        <v>1</v>
      </c>
      <c r="R19" s="10"/>
    </row>
    <row r="20" spans="1:18">
      <c r="A20" s="8">
        <v>17</v>
      </c>
      <c r="B20" s="9" t="s">
        <v>86</v>
      </c>
      <c r="C20" s="9" t="s">
        <v>87</v>
      </c>
      <c r="D20" s="9" t="s">
        <v>88</v>
      </c>
      <c r="E20" s="9" t="s">
        <v>89</v>
      </c>
      <c r="F20" s="9">
        <v>150</v>
      </c>
      <c r="G20" s="10"/>
      <c r="H20" s="10">
        <v>1</v>
      </c>
      <c r="I20" s="10"/>
      <c r="J20" s="10">
        <v>1</v>
      </c>
      <c r="K20" s="10"/>
      <c r="L20" s="10">
        <v>1</v>
      </c>
      <c r="M20" s="10">
        <v>1</v>
      </c>
      <c r="N20" s="10"/>
      <c r="O20" s="11"/>
      <c r="P20" s="10">
        <v>1</v>
      </c>
      <c r="Q20" s="10"/>
      <c r="R20" s="10"/>
    </row>
    <row r="21" spans="1:18">
      <c r="A21" s="8">
        <v>18</v>
      </c>
      <c r="B21" s="9" t="s">
        <v>90</v>
      </c>
      <c r="C21" s="9" t="s">
        <v>91</v>
      </c>
      <c r="D21" s="9" t="s">
        <v>92</v>
      </c>
      <c r="E21" s="9" t="s">
        <v>93</v>
      </c>
      <c r="F21" s="9">
        <v>150</v>
      </c>
      <c r="G21" s="10"/>
      <c r="H21" s="10">
        <v>1</v>
      </c>
      <c r="I21" s="10"/>
      <c r="J21" s="10">
        <v>1</v>
      </c>
      <c r="K21" s="10">
        <v>1</v>
      </c>
      <c r="L21" s="10"/>
      <c r="M21" s="10">
        <v>1</v>
      </c>
      <c r="N21" s="10"/>
      <c r="O21" s="11"/>
      <c r="P21" s="10">
        <v>1</v>
      </c>
      <c r="Q21" s="10">
        <v>1</v>
      </c>
      <c r="R21" s="10"/>
    </row>
    <row r="22" spans="1:18">
      <c r="A22" s="8">
        <v>19</v>
      </c>
      <c r="B22" s="9" t="s">
        <v>94</v>
      </c>
      <c r="C22" s="9" t="s">
        <v>95</v>
      </c>
      <c r="D22" s="9" t="s">
        <v>96</v>
      </c>
      <c r="E22" s="9" t="s">
        <v>97</v>
      </c>
      <c r="F22" s="9">
        <v>150</v>
      </c>
      <c r="G22" s="10"/>
      <c r="H22" s="10">
        <v>1</v>
      </c>
      <c r="I22" s="10"/>
      <c r="J22" s="10">
        <v>1</v>
      </c>
      <c r="K22" s="10"/>
      <c r="L22" s="10"/>
      <c r="M22" s="10">
        <v>1</v>
      </c>
      <c r="N22" s="10">
        <v>1</v>
      </c>
      <c r="O22" s="11"/>
      <c r="P22" s="10"/>
      <c r="Q22" s="10"/>
      <c r="R22" s="10"/>
    </row>
    <row r="23" spans="1:18">
      <c r="A23" s="8">
        <v>20</v>
      </c>
      <c r="B23" s="9" t="s">
        <v>98</v>
      </c>
      <c r="C23" s="9" t="s">
        <v>99</v>
      </c>
      <c r="D23" s="9" t="s">
        <v>100</v>
      </c>
      <c r="E23" s="9" t="s">
        <v>101</v>
      </c>
      <c r="F23" s="9">
        <v>150</v>
      </c>
      <c r="G23" s="10"/>
      <c r="H23" s="10">
        <v>1</v>
      </c>
      <c r="I23" s="10"/>
      <c r="J23" s="10">
        <v>1</v>
      </c>
      <c r="K23" s="10">
        <v>1</v>
      </c>
      <c r="L23" s="10">
        <v>1</v>
      </c>
      <c r="M23" s="10"/>
      <c r="N23" s="10"/>
      <c r="O23" s="11"/>
      <c r="P23" s="10">
        <v>1</v>
      </c>
      <c r="Q23" s="10"/>
      <c r="R23" s="10"/>
    </row>
    <row r="24" spans="1:18">
      <c r="A24" s="8">
        <v>21</v>
      </c>
      <c r="B24" s="9" t="s">
        <v>102</v>
      </c>
      <c r="C24" s="9" t="s">
        <v>103</v>
      </c>
      <c r="D24" s="9" t="s">
        <v>104</v>
      </c>
      <c r="E24" s="9" t="s">
        <v>105</v>
      </c>
      <c r="F24" s="9">
        <v>150</v>
      </c>
      <c r="G24" s="10">
        <v>1</v>
      </c>
      <c r="H24" s="10">
        <v>1</v>
      </c>
      <c r="I24" s="10">
        <v>1</v>
      </c>
      <c r="J24" s="10"/>
      <c r="K24" s="10"/>
      <c r="L24" s="10"/>
      <c r="M24" s="10">
        <v>1</v>
      </c>
      <c r="N24" s="10">
        <v>1</v>
      </c>
      <c r="O24" s="11"/>
      <c r="P24" s="10">
        <v>1</v>
      </c>
      <c r="Q24" s="10">
        <v>1</v>
      </c>
      <c r="R24" s="10"/>
    </row>
    <row r="25" spans="1:18">
      <c r="A25" s="8">
        <v>22</v>
      </c>
      <c r="B25" s="9" t="s">
        <v>106</v>
      </c>
      <c r="C25" s="9" t="s">
        <v>107</v>
      </c>
      <c r="D25" s="9" t="s">
        <v>108</v>
      </c>
      <c r="E25" s="9" t="s">
        <v>109</v>
      </c>
      <c r="F25" s="9">
        <v>150</v>
      </c>
      <c r="G25" s="10"/>
      <c r="H25" s="10"/>
      <c r="I25" s="10">
        <v>1</v>
      </c>
      <c r="J25" s="10">
        <v>1</v>
      </c>
      <c r="K25" s="10"/>
      <c r="L25" s="10"/>
      <c r="M25" s="10">
        <v>1</v>
      </c>
      <c r="N25" s="10">
        <v>1</v>
      </c>
      <c r="O25" s="11"/>
      <c r="P25" s="10">
        <v>1</v>
      </c>
      <c r="Q25" s="10">
        <v>1</v>
      </c>
      <c r="R25" s="10"/>
    </row>
    <row r="26" spans="1:18">
      <c r="A26" s="8">
        <v>23</v>
      </c>
      <c r="B26" s="9" t="s">
        <v>110</v>
      </c>
      <c r="C26" s="9" t="s">
        <v>111</v>
      </c>
      <c r="D26" s="9" t="s">
        <v>112</v>
      </c>
      <c r="E26" s="9" t="s">
        <v>113</v>
      </c>
      <c r="F26" s="9">
        <v>150</v>
      </c>
      <c r="G26" s="10"/>
      <c r="H26" s="10"/>
      <c r="I26" s="10"/>
      <c r="J26" s="10">
        <v>1</v>
      </c>
      <c r="K26" s="10"/>
      <c r="L26" s="10"/>
      <c r="M26" s="10">
        <v>1</v>
      </c>
      <c r="N26" s="10">
        <v>1</v>
      </c>
      <c r="O26" s="11"/>
      <c r="P26" s="10"/>
      <c r="Q26" s="10">
        <v>1</v>
      </c>
      <c r="R26" s="10"/>
    </row>
    <row r="27" spans="1:18">
      <c r="A27" s="8">
        <v>24</v>
      </c>
      <c r="B27" s="9" t="s">
        <v>114</v>
      </c>
      <c r="C27" s="9" t="s">
        <v>115</v>
      </c>
      <c r="D27" s="9" t="s">
        <v>116</v>
      </c>
      <c r="E27" s="9" t="s">
        <v>117</v>
      </c>
      <c r="F27" s="9">
        <v>150</v>
      </c>
      <c r="G27" s="10"/>
      <c r="H27" s="10">
        <v>1</v>
      </c>
      <c r="I27" s="10">
        <v>1</v>
      </c>
      <c r="J27" s="10">
        <v>1</v>
      </c>
      <c r="K27" s="10">
        <v>1</v>
      </c>
      <c r="L27" s="10"/>
      <c r="M27" s="10">
        <v>1</v>
      </c>
      <c r="N27" s="10">
        <v>1</v>
      </c>
      <c r="O27" s="11"/>
      <c r="P27" s="10">
        <v>1</v>
      </c>
      <c r="Q27" s="10">
        <v>1</v>
      </c>
      <c r="R27" s="10">
        <v>1</v>
      </c>
    </row>
    <row r="28" spans="1:18">
      <c r="A28" s="8">
        <v>25</v>
      </c>
      <c r="B28" s="9" t="s">
        <v>118</v>
      </c>
      <c r="C28" s="9" t="s">
        <v>119</v>
      </c>
      <c r="D28" s="9" t="s">
        <v>120</v>
      </c>
      <c r="E28" s="9" t="s">
        <v>121</v>
      </c>
      <c r="F28" s="9">
        <v>150</v>
      </c>
      <c r="G28" s="10">
        <v>1</v>
      </c>
      <c r="H28" s="10"/>
      <c r="I28" s="10"/>
      <c r="J28" s="10">
        <v>1</v>
      </c>
      <c r="K28" s="10"/>
      <c r="L28" s="10"/>
      <c r="M28" s="10">
        <v>1</v>
      </c>
      <c r="N28" s="10"/>
      <c r="O28" s="11"/>
      <c r="P28" s="10"/>
      <c r="Q28" s="10">
        <v>1</v>
      </c>
      <c r="R28" s="10">
        <v>1</v>
      </c>
    </row>
    <row r="29" spans="1:18">
      <c r="A29" s="8">
        <v>26</v>
      </c>
      <c r="B29" s="9" t="s">
        <v>122</v>
      </c>
      <c r="C29" s="9" t="s">
        <v>123</v>
      </c>
      <c r="D29" s="9" t="s">
        <v>124</v>
      </c>
      <c r="E29" s="9" t="s">
        <v>125</v>
      </c>
      <c r="F29" s="9">
        <v>150</v>
      </c>
      <c r="G29" s="10">
        <v>1</v>
      </c>
      <c r="H29" s="10"/>
      <c r="I29" s="10"/>
      <c r="J29" s="10">
        <v>1</v>
      </c>
      <c r="K29" s="10">
        <v>1</v>
      </c>
      <c r="L29" s="10"/>
      <c r="M29" s="10">
        <v>1</v>
      </c>
      <c r="N29" s="10">
        <v>1</v>
      </c>
      <c r="O29" s="11"/>
      <c r="P29" s="10">
        <v>1</v>
      </c>
      <c r="Q29" s="10">
        <v>1</v>
      </c>
      <c r="R29" s="10">
        <v>1</v>
      </c>
    </row>
    <row r="30" spans="1:18">
      <c r="A30" s="8">
        <v>27</v>
      </c>
      <c r="B30" s="9" t="s">
        <v>126</v>
      </c>
      <c r="C30" s="9" t="s">
        <v>127</v>
      </c>
      <c r="D30" s="9" t="s">
        <v>128</v>
      </c>
      <c r="E30" s="9" t="s">
        <v>129</v>
      </c>
      <c r="F30" s="9">
        <v>150</v>
      </c>
      <c r="G30" s="10"/>
      <c r="H30" s="10"/>
      <c r="I30" s="10"/>
      <c r="J30" s="10">
        <v>1</v>
      </c>
      <c r="K30" s="10"/>
      <c r="L30" s="10">
        <v>1</v>
      </c>
      <c r="M30" s="10">
        <v>1</v>
      </c>
      <c r="N30" s="10"/>
      <c r="O30" s="11"/>
      <c r="P30" s="10">
        <v>1</v>
      </c>
      <c r="Q30" s="10">
        <v>1</v>
      </c>
      <c r="R30" s="10">
        <v>1</v>
      </c>
    </row>
    <row r="31" spans="1:18">
      <c r="A31" s="8">
        <v>28</v>
      </c>
      <c r="B31" s="9" t="s">
        <v>130</v>
      </c>
      <c r="C31" s="9" t="s">
        <v>131</v>
      </c>
      <c r="D31" s="9" t="s">
        <v>132</v>
      </c>
      <c r="E31" s="9" t="s">
        <v>133</v>
      </c>
      <c r="F31" s="9">
        <v>150</v>
      </c>
      <c r="G31" s="10"/>
      <c r="H31" s="10"/>
      <c r="I31" s="10"/>
      <c r="J31" s="10">
        <v>1</v>
      </c>
      <c r="K31" s="10"/>
      <c r="L31" s="10"/>
      <c r="M31" s="10">
        <v>1</v>
      </c>
      <c r="N31" s="10">
        <v>1</v>
      </c>
      <c r="O31" s="11"/>
      <c r="P31" s="10"/>
      <c r="Q31" s="10">
        <v>1</v>
      </c>
      <c r="R31" s="10">
        <v>1</v>
      </c>
    </row>
    <row r="32" spans="1:18">
      <c r="A32" s="8">
        <v>29</v>
      </c>
      <c r="B32" s="9" t="s">
        <v>134</v>
      </c>
      <c r="C32" s="9" t="s">
        <v>135</v>
      </c>
      <c r="D32" s="9" t="s">
        <v>136</v>
      </c>
      <c r="E32" s="9" t="s">
        <v>137</v>
      </c>
      <c r="F32" s="9">
        <v>150</v>
      </c>
      <c r="G32" s="10">
        <v>1</v>
      </c>
      <c r="H32" s="10">
        <v>1</v>
      </c>
      <c r="I32" s="10"/>
      <c r="J32" s="10">
        <v>1</v>
      </c>
      <c r="K32" s="10">
        <v>1</v>
      </c>
      <c r="L32" s="10">
        <v>1</v>
      </c>
      <c r="M32" s="10"/>
      <c r="N32" s="10">
        <v>1</v>
      </c>
      <c r="O32" s="11"/>
      <c r="P32" s="10">
        <v>1</v>
      </c>
      <c r="Q32" s="10">
        <v>1</v>
      </c>
      <c r="R32" s="10">
        <v>1</v>
      </c>
    </row>
    <row r="33" spans="1:18">
      <c r="A33" s="8">
        <v>30</v>
      </c>
      <c r="B33" s="9" t="s">
        <v>138</v>
      </c>
      <c r="C33" s="9" t="s">
        <v>139</v>
      </c>
      <c r="D33" s="9" t="s">
        <v>140</v>
      </c>
      <c r="E33" s="9" t="s">
        <v>141</v>
      </c>
      <c r="F33" s="9">
        <v>150</v>
      </c>
      <c r="G33" s="10"/>
      <c r="H33" s="10"/>
      <c r="I33" s="10"/>
      <c r="J33" s="10">
        <v>1</v>
      </c>
      <c r="K33" s="10">
        <v>1</v>
      </c>
      <c r="L33" s="10">
        <v>1</v>
      </c>
      <c r="M33" s="10"/>
      <c r="N33" s="10">
        <v>1</v>
      </c>
      <c r="O33" s="11"/>
      <c r="P33" s="10">
        <v>1</v>
      </c>
      <c r="Q33" s="10"/>
      <c r="R33" s="10">
        <v>1</v>
      </c>
    </row>
    <row r="34" spans="1:18">
      <c r="A34" s="8">
        <v>31</v>
      </c>
      <c r="B34" s="9" t="s">
        <v>142</v>
      </c>
      <c r="C34" s="9" t="s">
        <v>143</v>
      </c>
      <c r="D34" s="9" t="s">
        <v>144</v>
      </c>
      <c r="E34" s="9" t="s">
        <v>145</v>
      </c>
      <c r="F34" s="9">
        <v>150</v>
      </c>
      <c r="G34" s="10">
        <v>1</v>
      </c>
      <c r="H34" s="10"/>
      <c r="I34" s="10">
        <v>1</v>
      </c>
      <c r="J34" s="10">
        <v>1</v>
      </c>
      <c r="K34" s="10">
        <v>1</v>
      </c>
      <c r="L34" s="10"/>
      <c r="M34" s="10">
        <v>1</v>
      </c>
      <c r="N34" s="10">
        <v>1</v>
      </c>
      <c r="O34" s="11"/>
      <c r="P34" s="10">
        <v>1</v>
      </c>
      <c r="Q34" s="10">
        <v>1</v>
      </c>
      <c r="R34" s="10"/>
    </row>
    <row r="35" spans="1:18">
      <c r="A35" s="8">
        <v>32</v>
      </c>
      <c r="B35" s="9" t="s">
        <v>146</v>
      </c>
      <c r="C35" s="9" t="s">
        <v>147</v>
      </c>
      <c r="D35" s="9" t="s">
        <v>148</v>
      </c>
      <c r="E35" s="9" t="s">
        <v>149</v>
      </c>
      <c r="F35" s="9">
        <v>150</v>
      </c>
      <c r="G35" s="10"/>
      <c r="H35" s="10"/>
      <c r="I35" s="10"/>
      <c r="J35" s="10">
        <v>1</v>
      </c>
      <c r="K35" s="10">
        <v>1</v>
      </c>
      <c r="L35" s="10"/>
      <c r="M35" s="10"/>
      <c r="N35" s="10">
        <v>1</v>
      </c>
      <c r="O35" s="11"/>
      <c r="P35" s="10"/>
      <c r="Q35" s="10"/>
      <c r="R35" s="10"/>
    </row>
    <row r="36" spans="1:18">
      <c r="A36" s="8">
        <v>33</v>
      </c>
      <c r="B36" s="9" t="s">
        <v>150</v>
      </c>
      <c r="C36" s="9" t="s">
        <v>151</v>
      </c>
      <c r="D36" s="9" t="s">
        <v>152</v>
      </c>
      <c r="E36" s="9" t="s">
        <v>153</v>
      </c>
      <c r="F36" s="9">
        <v>150</v>
      </c>
      <c r="G36" s="10"/>
      <c r="H36" s="10"/>
      <c r="I36" s="10"/>
      <c r="J36" s="10"/>
      <c r="K36" s="10"/>
      <c r="L36" s="10"/>
      <c r="M36" s="10"/>
      <c r="N36" s="10"/>
      <c r="O36" s="11"/>
      <c r="P36" s="10"/>
      <c r="Q36" s="10">
        <v>1</v>
      </c>
      <c r="R36" s="10">
        <v>1</v>
      </c>
    </row>
    <row r="37" spans="1:18">
      <c r="A37" s="8">
        <v>34</v>
      </c>
      <c r="B37" s="9" t="s">
        <v>154</v>
      </c>
      <c r="C37" s="9" t="s">
        <v>155</v>
      </c>
      <c r="D37" s="9" t="s">
        <v>156</v>
      </c>
      <c r="E37" s="9" t="s">
        <v>157</v>
      </c>
      <c r="F37" s="9">
        <v>150</v>
      </c>
      <c r="G37" s="10"/>
      <c r="H37" s="10">
        <v>1</v>
      </c>
      <c r="I37" s="10"/>
      <c r="J37" s="10">
        <v>1</v>
      </c>
      <c r="K37" s="10">
        <v>1</v>
      </c>
      <c r="L37" s="10">
        <v>1</v>
      </c>
      <c r="M37" s="10">
        <v>1</v>
      </c>
      <c r="N37" s="10"/>
      <c r="O37" s="11"/>
      <c r="P37" s="10"/>
      <c r="Q37" s="10">
        <v>1</v>
      </c>
      <c r="R37" s="10"/>
    </row>
    <row r="38" spans="1:18">
      <c r="A38" s="8">
        <v>35</v>
      </c>
      <c r="B38" s="9" t="s">
        <v>158</v>
      </c>
      <c r="C38" s="9" t="s">
        <v>159</v>
      </c>
      <c r="D38" s="9" t="s">
        <v>160</v>
      </c>
      <c r="E38" s="9" t="s">
        <v>161</v>
      </c>
      <c r="F38" s="9">
        <v>150</v>
      </c>
      <c r="G38" s="10"/>
      <c r="H38" s="10">
        <v>1</v>
      </c>
      <c r="I38" s="10"/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1"/>
      <c r="P38" s="10"/>
      <c r="Q38" s="10">
        <v>1</v>
      </c>
      <c r="R38" s="10">
        <v>1</v>
      </c>
    </row>
    <row r="39" spans="1:18">
      <c r="A39" s="8">
        <v>36</v>
      </c>
      <c r="B39" s="9" t="s">
        <v>162</v>
      </c>
      <c r="C39" s="9" t="s">
        <v>163</v>
      </c>
      <c r="D39" s="9" t="s">
        <v>164</v>
      </c>
      <c r="E39" s="9" t="s">
        <v>165</v>
      </c>
      <c r="F39" s="9">
        <v>150</v>
      </c>
      <c r="G39" s="10"/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1"/>
      <c r="P39" s="10">
        <v>1</v>
      </c>
      <c r="Q39" s="10">
        <v>1</v>
      </c>
      <c r="R39" s="10">
        <v>1</v>
      </c>
    </row>
    <row r="40" spans="1:18">
      <c r="A40" s="8">
        <v>37</v>
      </c>
      <c r="B40" s="9" t="s">
        <v>166</v>
      </c>
      <c r="C40" s="9" t="s">
        <v>167</v>
      </c>
      <c r="D40" s="9" t="s">
        <v>168</v>
      </c>
      <c r="E40" s="9" t="s">
        <v>169</v>
      </c>
      <c r="F40" s="9">
        <v>150</v>
      </c>
      <c r="G40" s="10"/>
      <c r="H40" s="10"/>
      <c r="I40" s="10"/>
      <c r="J40" s="10">
        <v>1</v>
      </c>
      <c r="K40" s="10"/>
      <c r="L40" s="10">
        <v>1</v>
      </c>
      <c r="M40" s="10">
        <v>1</v>
      </c>
      <c r="N40" s="10">
        <v>1</v>
      </c>
      <c r="O40" s="11"/>
      <c r="P40" s="10"/>
      <c r="Q40" s="10">
        <v>1</v>
      </c>
      <c r="R40" s="10"/>
    </row>
    <row r="41" spans="1:18">
      <c r="A41" s="8">
        <v>38</v>
      </c>
      <c r="B41" s="9" t="s">
        <v>170</v>
      </c>
      <c r="C41" s="9" t="s">
        <v>171</v>
      </c>
      <c r="D41" s="9" t="s">
        <v>172</v>
      </c>
      <c r="E41" s="9" t="s">
        <v>173</v>
      </c>
      <c r="F41" s="9">
        <v>150</v>
      </c>
      <c r="G41" s="10"/>
      <c r="H41" s="10">
        <v>1</v>
      </c>
      <c r="I41" s="10"/>
      <c r="J41" s="10">
        <v>1</v>
      </c>
      <c r="K41" s="10">
        <v>1</v>
      </c>
      <c r="L41" s="10"/>
      <c r="M41" s="10">
        <v>1</v>
      </c>
      <c r="N41" s="10">
        <v>1</v>
      </c>
      <c r="O41" s="11"/>
      <c r="P41" s="10">
        <v>1</v>
      </c>
      <c r="Q41" s="10">
        <v>1</v>
      </c>
      <c r="R41" s="10"/>
    </row>
    <row r="42" spans="1:18">
      <c r="A42" s="8">
        <v>39</v>
      </c>
      <c r="B42" s="9" t="s">
        <v>174</v>
      </c>
      <c r="C42" s="9" t="s">
        <v>175</v>
      </c>
      <c r="D42" s="9" t="s">
        <v>176</v>
      </c>
      <c r="E42" s="9" t="s">
        <v>177</v>
      </c>
      <c r="F42" s="9">
        <v>95</v>
      </c>
      <c r="G42" s="10"/>
      <c r="H42" s="10">
        <v>1</v>
      </c>
      <c r="I42" s="10">
        <v>1</v>
      </c>
      <c r="J42" s="10">
        <v>1</v>
      </c>
      <c r="K42" s="10">
        <v>1</v>
      </c>
      <c r="L42" s="10"/>
      <c r="M42" s="10">
        <v>1</v>
      </c>
      <c r="N42" s="10"/>
      <c r="O42" s="11"/>
      <c r="P42" s="10"/>
      <c r="Q42" s="10">
        <v>1</v>
      </c>
      <c r="R42" s="10"/>
    </row>
    <row r="43" spans="1:18">
      <c r="A43" s="8">
        <v>40</v>
      </c>
      <c r="B43" s="9" t="s">
        <v>178</v>
      </c>
      <c r="C43" s="9" t="s">
        <v>179</v>
      </c>
      <c r="D43" s="9" t="s">
        <v>180</v>
      </c>
      <c r="E43" s="9" t="s">
        <v>181</v>
      </c>
      <c r="F43" s="9">
        <v>95</v>
      </c>
      <c r="G43" s="10">
        <v>1</v>
      </c>
      <c r="H43" s="10"/>
      <c r="I43" s="10"/>
      <c r="J43" s="10"/>
      <c r="K43" s="10"/>
      <c r="L43" s="10"/>
      <c r="M43" s="10"/>
      <c r="N43" s="10"/>
      <c r="O43" s="11"/>
      <c r="P43" s="10"/>
      <c r="Q43" s="10">
        <v>1</v>
      </c>
      <c r="R43" s="10"/>
    </row>
    <row r="44" spans="1:18">
      <c r="A44" s="8">
        <v>41</v>
      </c>
      <c r="B44" s="9" t="s">
        <v>182</v>
      </c>
      <c r="C44" s="9" t="s">
        <v>183</v>
      </c>
      <c r="D44" s="9" t="s">
        <v>184</v>
      </c>
      <c r="E44" s="9" t="s">
        <v>185</v>
      </c>
      <c r="F44" s="9">
        <v>95</v>
      </c>
      <c r="G44" s="10"/>
      <c r="H44" s="10"/>
      <c r="I44" s="10">
        <v>1</v>
      </c>
      <c r="J44" s="10">
        <v>1</v>
      </c>
      <c r="K44" s="10"/>
      <c r="L44" s="10">
        <v>1</v>
      </c>
      <c r="M44" s="10">
        <v>1</v>
      </c>
      <c r="N44" s="10">
        <v>1</v>
      </c>
      <c r="O44" s="11"/>
      <c r="P44" s="10">
        <v>1</v>
      </c>
      <c r="Q44" s="10"/>
      <c r="R44" s="10">
        <v>1</v>
      </c>
    </row>
    <row r="45" spans="1:18">
      <c r="A45" s="8">
        <v>42</v>
      </c>
      <c r="B45" s="9" t="s">
        <v>186</v>
      </c>
      <c r="C45" s="9" t="s">
        <v>187</v>
      </c>
      <c r="D45" s="9" t="s">
        <v>188</v>
      </c>
      <c r="E45" s="9" t="s">
        <v>189</v>
      </c>
      <c r="F45" s="9">
        <v>95</v>
      </c>
      <c r="G45" s="10"/>
      <c r="H45" s="10">
        <v>1</v>
      </c>
      <c r="I45" s="10"/>
      <c r="J45" s="10">
        <v>1</v>
      </c>
      <c r="K45" s="10">
        <v>1</v>
      </c>
      <c r="L45" s="10"/>
      <c r="M45" s="10"/>
      <c r="N45" s="10">
        <v>1</v>
      </c>
      <c r="O45" s="11"/>
      <c r="P45" s="10"/>
      <c r="Q45" s="10"/>
      <c r="R45" s="10"/>
    </row>
    <row r="46" spans="1:18">
      <c r="A46" s="8">
        <v>43</v>
      </c>
      <c r="B46" s="9" t="s">
        <v>190</v>
      </c>
      <c r="C46" s="9" t="s">
        <v>191</v>
      </c>
      <c r="D46" s="9" t="s">
        <v>192</v>
      </c>
      <c r="E46" s="9" t="s">
        <v>193</v>
      </c>
      <c r="F46" s="9">
        <v>95</v>
      </c>
      <c r="G46" s="10">
        <v>1</v>
      </c>
      <c r="H46" s="10"/>
      <c r="I46" s="10"/>
      <c r="J46" s="10">
        <v>1</v>
      </c>
      <c r="K46" s="10"/>
      <c r="L46" s="10"/>
      <c r="M46" s="10"/>
      <c r="N46" s="10">
        <v>1</v>
      </c>
      <c r="O46" s="11"/>
      <c r="P46" s="10"/>
      <c r="Q46" s="10">
        <v>1</v>
      </c>
      <c r="R46" s="10"/>
    </row>
    <row r="47" spans="1:18">
      <c r="A47" s="8">
        <v>44</v>
      </c>
      <c r="B47" s="9" t="s">
        <v>194</v>
      </c>
      <c r="C47" s="9" t="s">
        <v>195</v>
      </c>
      <c r="D47" s="9" t="s">
        <v>196</v>
      </c>
      <c r="E47" s="9" t="s">
        <v>197</v>
      </c>
      <c r="F47" s="9">
        <v>95</v>
      </c>
      <c r="G47" s="10">
        <v>1</v>
      </c>
      <c r="H47" s="10">
        <v>1</v>
      </c>
      <c r="I47" s="10"/>
      <c r="J47" s="10"/>
      <c r="K47" s="10">
        <v>1</v>
      </c>
      <c r="L47" s="10"/>
      <c r="M47" s="10">
        <v>1</v>
      </c>
      <c r="N47" s="10">
        <v>1</v>
      </c>
      <c r="O47" s="11"/>
      <c r="P47" s="10"/>
      <c r="Q47" s="10">
        <v>1</v>
      </c>
      <c r="R47" s="10"/>
    </row>
    <row r="48" spans="1:18">
      <c r="A48" s="8">
        <v>45</v>
      </c>
      <c r="B48" s="9" t="s">
        <v>198</v>
      </c>
      <c r="C48" s="9" t="s">
        <v>199</v>
      </c>
      <c r="D48" s="9" t="s">
        <v>200</v>
      </c>
      <c r="E48" s="9" t="s">
        <v>201</v>
      </c>
      <c r="F48" s="9">
        <v>95</v>
      </c>
      <c r="G48" s="10"/>
      <c r="H48" s="10">
        <v>1</v>
      </c>
      <c r="I48" s="10">
        <v>1</v>
      </c>
      <c r="J48" s="10"/>
      <c r="K48" s="10">
        <v>1</v>
      </c>
      <c r="L48" s="10">
        <v>1</v>
      </c>
      <c r="M48" s="10">
        <v>1</v>
      </c>
      <c r="N48" s="10"/>
      <c r="O48" s="11"/>
      <c r="P48" s="10">
        <v>1</v>
      </c>
      <c r="Q48" s="10">
        <v>1</v>
      </c>
      <c r="R48" s="10"/>
    </row>
    <row r="49" spans="1:18">
      <c r="A49" s="8">
        <v>46</v>
      </c>
      <c r="B49" s="9" t="s">
        <v>202</v>
      </c>
      <c r="C49" s="9" t="s">
        <v>203</v>
      </c>
      <c r="D49" s="9" t="s">
        <v>204</v>
      </c>
      <c r="E49" s="9" t="s">
        <v>205</v>
      </c>
      <c r="F49" s="9">
        <v>95</v>
      </c>
      <c r="G49" s="10"/>
      <c r="H49" s="10">
        <v>1</v>
      </c>
      <c r="I49" s="10">
        <v>1</v>
      </c>
      <c r="J49" s="10">
        <v>1</v>
      </c>
      <c r="K49" s="10"/>
      <c r="L49" s="10"/>
      <c r="M49" s="10">
        <v>1</v>
      </c>
      <c r="N49" s="10"/>
      <c r="O49" s="11"/>
      <c r="P49" s="10"/>
      <c r="Q49" s="10"/>
      <c r="R49" s="10"/>
    </row>
    <row r="50" spans="1:18">
      <c r="A50" s="8">
        <v>47</v>
      </c>
      <c r="B50" s="9" t="s">
        <v>206</v>
      </c>
      <c r="C50" s="9" t="s">
        <v>207</v>
      </c>
      <c r="D50" s="9" t="s">
        <v>208</v>
      </c>
      <c r="E50" s="9" t="s">
        <v>209</v>
      </c>
      <c r="F50" s="9">
        <v>95</v>
      </c>
      <c r="G50" s="10"/>
      <c r="H50" s="10">
        <v>1</v>
      </c>
      <c r="I50" s="10">
        <v>1</v>
      </c>
      <c r="J50" s="10">
        <v>1</v>
      </c>
      <c r="K50" s="10"/>
      <c r="L50" s="10"/>
      <c r="M50" s="10">
        <v>1</v>
      </c>
      <c r="N50" s="10"/>
      <c r="O50" s="11"/>
      <c r="P50" s="10"/>
      <c r="Q50" s="10"/>
      <c r="R50" s="10"/>
    </row>
    <row r="51" spans="1:18">
      <c r="A51" s="8">
        <v>48</v>
      </c>
      <c r="B51" s="9" t="s">
        <v>210</v>
      </c>
      <c r="C51" s="9" t="s">
        <v>211</v>
      </c>
      <c r="D51" s="9" t="s">
        <v>212</v>
      </c>
      <c r="E51" s="9" t="s">
        <v>213</v>
      </c>
      <c r="F51" s="9">
        <v>95</v>
      </c>
      <c r="G51" s="10"/>
      <c r="H51" s="10"/>
      <c r="I51" s="10"/>
      <c r="J51" s="10"/>
      <c r="K51" s="10">
        <v>1</v>
      </c>
      <c r="L51" s="10"/>
      <c r="M51" s="10">
        <v>1</v>
      </c>
      <c r="N51" s="10">
        <v>1</v>
      </c>
      <c r="O51" s="11"/>
      <c r="P51" s="10"/>
      <c r="Q51" s="10">
        <v>1</v>
      </c>
      <c r="R51" s="10"/>
    </row>
    <row r="52" spans="1:18">
      <c r="A52" s="8">
        <v>49</v>
      </c>
      <c r="B52" s="9" t="s">
        <v>214</v>
      </c>
      <c r="C52" s="9" t="s">
        <v>215</v>
      </c>
      <c r="D52" s="9" t="s">
        <v>216</v>
      </c>
      <c r="E52" s="9" t="s">
        <v>217</v>
      </c>
      <c r="F52" s="9">
        <v>95</v>
      </c>
      <c r="G52" s="10"/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/>
      <c r="N52" s="10">
        <v>1</v>
      </c>
      <c r="O52" s="11"/>
      <c r="P52" s="10">
        <v>1</v>
      </c>
      <c r="Q52" s="10">
        <v>1</v>
      </c>
      <c r="R52" s="10"/>
    </row>
    <row r="53" spans="1:18">
      <c r="A53" s="8">
        <v>50</v>
      </c>
      <c r="B53" s="9" t="s">
        <v>218</v>
      </c>
      <c r="C53" s="9" t="s">
        <v>219</v>
      </c>
      <c r="D53" s="9" t="s">
        <v>220</v>
      </c>
      <c r="E53" s="9" t="s">
        <v>221</v>
      </c>
      <c r="F53" s="9">
        <v>95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1"/>
      <c r="P53" s="10">
        <v>1</v>
      </c>
      <c r="Q53" s="10">
        <v>1</v>
      </c>
      <c r="R53" s="10"/>
    </row>
    <row r="54" spans="1:18">
      <c r="A54" s="8">
        <v>51</v>
      </c>
      <c r="B54" s="9" t="s">
        <v>222</v>
      </c>
      <c r="C54" s="9" t="s">
        <v>223</v>
      </c>
      <c r="D54" s="9" t="s">
        <v>224</v>
      </c>
      <c r="E54" s="9" t="s">
        <v>225</v>
      </c>
      <c r="F54" s="9">
        <v>95</v>
      </c>
      <c r="G54" s="10"/>
      <c r="H54" s="10"/>
      <c r="I54" s="10"/>
      <c r="J54" s="10">
        <v>1</v>
      </c>
      <c r="K54" s="10"/>
      <c r="L54" s="10"/>
      <c r="M54" s="10">
        <v>1</v>
      </c>
      <c r="N54" s="10">
        <v>1</v>
      </c>
      <c r="O54" s="11"/>
      <c r="P54" s="10"/>
      <c r="Q54" s="10"/>
      <c r="R54" s="10">
        <v>1</v>
      </c>
    </row>
    <row r="55" spans="1:18">
      <c r="A55" s="8">
        <v>52</v>
      </c>
      <c r="B55" s="9" t="s">
        <v>226</v>
      </c>
      <c r="C55" s="9" t="s">
        <v>227</v>
      </c>
      <c r="D55" s="9" t="s">
        <v>228</v>
      </c>
      <c r="E55" s="9" t="s">
        <v>229</v>
      </c>
      <c r="F55" s="9">
        <v>95</v>
      </c>
      <c r="G55" s="10">
        <v>1</v>
      </c>
      <c r="H55" s="10">
        <v>1</v>
      </c>
      <c r="I55" s="10"/>
      <c r="J55" s="10"/>
      <c r="K55" s="10"/>
      <c r="L55" s="10"/>
      <c r="M55" s="10"/>
      <c r="N55" s="10"/>
      <c r="O55" s="11"/>
      <c r="P55" s="10"/>
      <c r="Q55" s="10"/>
      <c r="R55" s="10">
        <v>1</v>
      </c>
    </row>
    <row r="56" spans="1:18">
      <c r="A56" s="8">
        <v>53</v>
      </c>
      <c r="B56" s="9" t="s">
        <v>230</v>
      </c>
      <c r="C56" s="9" t="s">
        <v>231</v>
      </c>
      <c r="D56" s="9" t="s">
        <v>232</v>
      </c>
      <c r="E56" s="9" t="s">
        <v>233</v>
      </c>
      <c r="F56" s="9">
        <v>95</v>
      </c>
      <c r="G56" s="10">
        <v>1</v>
      </c>
      <c r="H56" s="10">
        <v>1</v>
      </c>
      <c r="I56" s="10">
        <v>1</v>
      </c>
      <c r="J56" s="10">
        <v>1</v>
      </c>
      <c r="K56" s="10"/>
      <c r="L56" s="10"/>
      <c r="M56" s="10">
        <v>1</v>
      </c>
      <c r="N56" s="10">
        <v>1</v>
      </c>
      <c r="O56" s="11"/>
      <c r="P56" s="10"/>
      <c r="Q56" s="10">
        <v>1</v>
      </c>
      <c r="R56" s="10"/>
    </row>
    <row r="57" spans="1:18">
      <c r="A57" s="8">
        <v>54</v>
      </c>
      <c r="B57" s="9" t="s">
        <v>234</v>
      </c>
      <c r="C57" s="9" t="s">
        <v>235</v>
      </c>
      <c r="D57" s="9" t="s">
        <v>236</v>
      </c>
      <c r="E57" s="9" t="s">
        <v>237</v>
      </c>
      <c r="F57" s="9">
        <v>95</v>
      </c>
      <c r="G57" s="10"/>
      <c r="H57" s="10"/>
      <c r="I57" s="10"/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1"/>
      <c r="P57" s="10">
        <v>1</v>
      </c>
      <c r="Q57" s="10"/>
      <c r="R57" s="10">
        <v>1</v>
      </c>
    </row>
    <row r="58" spans="1:18">
      <c r="A58" s="8">
        <v>55</v>
      </c>
      <c r="B58" s="9" t="s">
        <v>238</v>
      </c>
      <c r="C58" s="9" t="s">
        <v>239</v>
      </c>
      <c r="D58" s="9" t="s">
        <v>240</v>
      </c>
      <c r="E58" s="9" t="s">
        <v>241</v>
      </c>
      <c r="F58" s="9">
        <v>95</v>
      </c>
      <c r="G58" s="10"/>
      <c r="H58" s="10">
        <v>1</v>
      </c>
      <c r="I58" s="10"/>
      <c r="J58" s="10">
        <v>1</v>
      </c>
      <c r="K58" s="10"/>
      <c r="L58" s="10"/>
      <c r="M58" s="10">
        <v>1</v>
      </c>
      <c r="N58" s="10"/>
      <c r="O58" s="11"/>
      <c r="P58" s="10">
        <v>1</v>
      </c>
      <c r="Q58" s="10"/>
      <c r="R58" s="10"/>
    </row>
    <row r="59" spans="1:18">
      <c r="A59" s="8">
        <v>56</v>
      </c>
      <c r="B59" s="9" t="s">
        <v>242</v>
      </c>
      <c r="C59" s="9" t="s">
        <v>243</v>
      </c>
      <c r="D59" s="9" t="s">
        <v>244</v>
      </c>
      <c r="E59" s="9" t="s">
        <v>245</v>
      </c>
      <c r="F59" s="9">
        <v>95</v>
      </c>
      <c r="G59" s="10">
        <v>1</v>
      </c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>
        <v>1</v>
      </c>
      <c r="O59" s="11"/>
      <c r="P59" s="10"/>
      <c r="Q59" s="10"/>
      <c r="R59" s="10"/>
    </row>
    <row r="60" spans="1:18">
      <c r="A60" s="8">
        <v>57</v>
      </c>
      <c r="B60" s="9" t="s">
        <v>246</v>
      </c>
      <c r="C60" s="9" t="s">
        <v>247</v>
      </c>
      <c r="D60" s="9" t="s">
        <v>248</v>
      </c>
      <c r="E60" s="9" t="s">
        <v>249</v>
      </c>
      <c r="F60" s="9">
        <v>95</v>
      </c>
      <c r="G60" s="10"/>
      <c r="H60" s="10"/>
      <c r="I60" s="10">
        <v>1</v>
      </c>
      <c r="J60" s="10">
        <v>1</v>
      </c>
      <c r="K60" s="10">
        <v>1</v>
      </c>
      <c r="L60" s="10"/>
      <c r="M60" s="10">
        <v>1</v>
      </c>
      <c r="N60" s="10"/>
      <c r="O60" s="11"/>
      <c r="P60" s="10">
        <v>1</v>
      </c>
      <c r="Q60" s="10"/>
      <c r="R60" s="10"/>
    </row>
    <row r="61" spans="1:18">
      <c r="A61" s="8">
        <v>58</v>
      </c>
      <c r="B61" s="9" t="s">
        <v>250</v>
      </c>
      <c r="C61" s="9" t="s">
        <v>251</v>
      </c>
      <c r="D61" s="9" t="s">
        <v>252</v>
      </c>
      <c r="E61" s="9" t="s">
        <v>253</v>
      </c>
      <c r="F61" s="9">
        <v>95</v>
      </c>
      <c r="G61" s="10"/>
      <c r="H61" s="10"/>
      <c r="I61" s="10"/>
      <c r="J61" s="10"/>
      <c r="K61" s="10">
        <v>1</v>
      </c>
      <c r="L61" s="10">
        <v>1</v>
      </c>
      <c r="M61" s="10">
        <v>1</v>
      </c>
      <c r="N61" s="10">
        <v>1</v>
      </c>
      <c r="O61" s="11"/>
      <c r="P61" s="10"/>
      <c r="Q61" s="10">
        <v>1</v>
      </c>
      <c r="R61" s="10"/>
    </row>
    <row r="62" spans="1:18">
      <c r="A62" s="8">
        <v>59</v>
      </c>
      <c r="B62" s="9" t="s">
        <v>254</v>
      </c>
      <c r="C62" s="9" t="s">
        <v>255</v>
      </c>
      <c r="D62" s="9" t="s">
        <v>256</v>
      </c>
      <c r="E62" s="9" t="s">
        <v>257</v>
      </c>
      <c r="F62" s="9">
        <v>95</v>
      </c>
      <c r="G62" s="10"/>
      <c r="H62" s="10"/>
      <c r="I62" s="10"/>
      <c r="J62" s="10">
        <v>1</v>
      </c>
      <c r="K62" s="10">
        <v>1</v>
      </c>
      <c r="L62" s="10"/>
      <c r="M62" s="10"/>
      <c r="N62" s="10">
        <v>1</v>
      </c>
      <c r="O62" s="11"/>
      <c r="P62" s="10"/>
      <c r="Q62" s="10"/>
      <c r="R62" s="10"/>
    </row>
  </sheetData>
  <pageMargins left="0.78749999999999998" right="0.78749999999999998" top="0.78749999999999998" bottom="0.78749999999999998" header="0.5" footer="0.5"/>
  <pageSetup orientation="landscape" cellComments="asDisplayed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workbookViewId="0"/>
  </sheetViews>
  <sheetFormatPr defaultRowHeight="13.2"/>
  <cols>
    <col min="1" max="1" width="12.77734375" customWidth="1"/>
    <col min="2" max="9" width="4.88671875" customWidth="1"/>
    <col min="10" max="10" width="3.44140625" customWidth="1"/>
    <col min="11" max="13" width="4.88671875" customWidth="1"/>
    <col min="14" max="16" width="6.109375" customWidth="1"/>
    <col min="17" max="17" width="6.21875" customWidth="1"/>
    <col min="18" max="256" width="11.33203125" customWidth="1"/>
  </cols>
  <sheetData>
    <row r="1" spans="1:17">
      <c r="A1" s="12" t="s">
        <v>258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259</v>
      </c>
      <c r="N1" s="5"/>
      <c r="O1" s="5"/>
      <c r="P1" s="5"/>
    </row>
    <row r="2" spans="1:17">
      <c r="A2" s="5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13" t="s">
        <v>260</v>
      </c>
      <c r="O2" s="13" t="s">
        <v>261</v>
      </c>
      <c r="P2" s="13" t="s">
        <v>262</v>
      </c>
      <c r="Q2" s="13" t="s">
        <v>263</v>
      </c>
    </row>
    <row r="3" spans="1:17">
      <c r="A3" s="5" t="s">
        <v>264</v>
      </c>
      <c r="B3" s="5">
        <v>16</v>
      </c>
      <c r="C3" s="5">
        <v>33</v>
      </c>
      <c r="D3" s="5">
        <v>16</v>
      </c>
      <c r="E3" s="5">
        <v>49</v>
      </c>
      <c r="F3" s="5">
        <v>37</v>
      </c>
      <c r="G3" s="5">
        <v>24</v>
      </c>
      <c r="H3" s="5">
        <v>47</v>
      </c>
      <c r="I3" s="5">
        <v>40</v>
      </c>
      <c r="J3" s="14"/>
      <c r="K3" s="5">
        <v>30</v>
      </c>
      <c r="L3" s="5">
        <v>37</v>
      </c>
      <c r="M3" s="5">
        <v>17</v>
      </c>
    </row>
    <row r="4" spans="1:17">
      <c r="A4" s="5" t="s">
        <v>265</v>
      </c>
      <c r="B4" s="5">
        <v>59</v>
      </c>
      <c r="C4" s="5">
        <v>59</v>
      </c>
      <c r="D4" s="5">
        <v>59</v>
      </c>
      <c r="E4" s="5">
        <v>59</v>
      </c>
      <c r="F4" s="5">
        <v>59</v>
      </c>
      <c r="G4" s="5">
        <v>59</v>
      </c>
      <c r="H4" s="5">
        <v>59</v>
      </c>
      <c r="I4" s="5">
        <v>59</v>
      </c>
      <c r="J4" s="14"/>
      <c r="K4" s="5">
        <v>59</v>
      </c>
      <c r="L4" s="5">
        <v>59</v>
      </c>
      <c r="M4" s="5">
        <v>59</v>
      </c>
    </row>
    <row r="5" spans="1:17">
      <c r="A5" s="5" t="s">
        <v>266</v>
      </c>
      <c r="B5" s="5">
        <f t="shared" ref="B5:I5" si="0">B3/B4</f>
        <v>0.2711864406779661</v>
      </c>
      <c r="C5" s="5">
        <f t="shared" si="0"/>
        <v>0.55932203389830504</v>
      </c>
      <c r="D5" s="5">
        <f t="shared" si="0"/>
        <v>0.2711864406779661</v>
      </c>
      <c r="E5" s="5">
        <f t="shared" si="0"/>
        <v>0.83050847457627119</v>
      </c>
      <c r="F5" s="5">
        <f t="shared" si="0"/>
        <v>0.6271186440677966</v>
      </c>
      <c r="G5" s="5">
        <f t="shared" si="0"/>
        <v>0.40677966101694918</v>
      </c>
      <c r="H5" s="5">
        <f t="shared" si="0"/>
        <v>0.79661016949152541</v>
      </c>
      <c r="I5" s="5">
        <f t="shared" si="0"/>
        <v>0.67796610169491522</v>
      </c>
      <c r="J5" s="14"/>
      <c r="K5" s="5">
        <f>K3/K4</f>
        <v>0.50847457627118642</v>
      </c>
      <c r="L5" s="5">
        <f>L3/L4</f>
        <v>0.6271186440677966</v>
      </c>
      <c r="M5" s="5">
        <f>M3/M4</f>
        <v>0.28813559322033899</v>
      </c>
      <c r="N5" s="12">
        <f>MIN(B5:M5)</f>
        <v>0.2711864406779661</v>
      </c>
      <c r="O5" s="12">
        <f>MAX(B5:M5)</f>
        <v>0.83050847457627119</v>
      </c>
      <c r="P5" s="12">
        <f>AVERAGE(B5:M5)</f>
        <v>0.53312788906009256</v>
      </c>
      <c r="Q5" s="12">
        <f>STDEV(B5:M5)</f>
        <v>0.20273391926443377</v>
      </c>
    </row>
    <row r="6" spans="1:17">
      <c r="A6" s="5"/>
      <c r="B6" s="5"/>
      <c r="C6" s="5"/>
      <c r="D6" s="5"/>
      <c r="E6" s="5"/>
      <c r="F6" s="5"/>
      <c r="G6" s="5"/>
      <c r="H6" s="5"/>
      <c r="I6" s="5"/>
      <c r="K6" s="5"/>
      <c r="L6" s="5"/>
      <c r="M6" s="5"/>
      <c r="N6" s="12"/>
      <c r="O6" s="12"/>
      <c r="P6" s="12"/>
      <c r="Q6" s="12"/>
    </row>
    <row r="7" spans="1:17">
      <c r="A7" s="12" t="s">
        <v>267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7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13" t="s">
        <v>268</v>
      </c>
      <c r="O8" s="13" t="s">
        <v>269</v>
      </c>
      <c r="P8" s="13" t="s">
        <v>270</v>
      </c>
      <c r="Q8" s="13" t="s">
        <v>271</v>
      </c>
    </row>
    <row r="9" spans="1:17">
      <c r="A9" s="5" t="s">
        <v>272</v>
      </c>
      <c r="B9" s="5">
        <v>9</v>
      </c>
      <c r="C9" s="5">
        <v>22</v>
      </c>
      <c r="D9" s="5">
        <v>7</v>
      </c>
      <c r="E9" s="5">
        <v>34</v>
      </c>
      <c r="F9" s="5">
        <v>25</v>
      </c>
      <c r="G9" s="5">
        <v>17</v>
      </c>
      <c r="H9" s="5">
        <v>32</v>
      </c>
      <c r="I9" s="5">
        <v>27</v>
      </c>
      <c r="J9" s="14"/>
      <c r="K9" s="5">
        <v>23</v>
      </c>
      <c r="L9" s="5">
        <v>27</v>
      </c>
      <c r="M9" s="5">
        <v>13</v>
      </c>
    </row>
    <row r="10" spans="1:17">
      <c r="A10" s="5" t="s">
        <v>273</v>
      </c>
      <c r="B10" s="5">
        <v>38</v>
      </c>
      <c r="C10" s="5">
        <v>38</v>
      </c>
      <c r="D10" s="5">
        <v>38</v>
      </c>
      <c r="E10" s="5">
        <v>38</v>
      </c>
      <c r="F10" s="5">
        <v>38</v>
      </c>
      <c r="G10" s="5">
        <v>38</v>
      </c>
      <c r="H10" s="5">
        <v>38</v>
      </c>
      <c r="I10" s="5">
        <v>38</v>
      </c>
      <c r="J10" s="14"/>
      <c r="K10" s="5">
        <v>38</v>
      </c>
      <c r="L10" s="5">
        <v>38</v>
      </c>
      <c r="M10" s="5">
        <v>38</v>
      </c>
    </row>
    <row r="11" spans="1:17">
      <c r="A11" s="5" t="s">
        <v>274</v>
      </c>
      <c r="B11" s="5">
        <f t="shared" ref="B11:I11" si="1">B9/B10</f>
        <v>0.23684210526315788</v>
      </c>
      <c r="C11" s="5">
        <f t="shared" si="1"/>
        <v>0.57894736842105265</v>
      </c>
      <c r="D11" s="5">
        <f t="shared" si="1"/>
        <v>0.18421052631578946</v>
      </c>
      <c r="E11" s="5">
        <f t="shared" si="1"/>
        <v>0.89473684210526316</v>
      </c>
      <c r="F11" s="5">
        <f t="shared" si="1"/>
        <v>0.65789473684210531</v>
      </c>
      <c r="G11" s="5">
        <f t="shared" si="1"/>
        <v>0.44736842105263158</v>
      </c>
      <c r="H11" s="5">
        <f t="shared" si="1"/>
        <v>0.84210526315789469</v>
      </c>
      <c r="I11" s="5">
        <f t="shared" si="1"/>
        <v>0.71052631578947367</v>
      </c>
      <c r="J11" s="14"/>
      <c r="K11" s="5">
        <f>K9/K10</f>
        <v>0.60526315789473684</v>
      </c>
      <c r="L11" s="5">
        <f>L9/L10</f>
        <v>0.71052631578947367</v>
      </c>
      <c r="M11" s="5">
        <f>M9/M10</f>
        <v>0.34210526315789475</v>
      </c>
      <c r="N11" s="12">
        <f>MIN(B11:M11)</f>
        <v>0.18421052631578946</v>
      </c>
      <c r="O11" s="12">
        <f>MAX(B11:M11)</f>
        <v>0.89473684210526316</v>
      </c>
      <c r="P11" s="12">
        <f>AVERAGE(B11:M11)</f>
        <v>0.56459330143540665</v>
      </c>
      <c r="Q11" s="12">
        <f>STDEV(B11:M11)</f>
        <v>0.23548254117275802</v>
      </c>
    </row>
    <row r="12" spans="1:17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7">
      <c r="A13" s="5" t="s">
        <v>275</v>
      </c>
      <c r="B13" s="5">
        <v>7</v>
      </c>
      <c r="C13" s="5">
        <v>11</v>
      </c>
      <c r="D13" s="5">
        <v>9</v>
      </c>
      <c r="E13" s="5">
        <v>15</v>
      </c>
      <c r="F13" s="5">
        <v>12</v>
      </c>
      <c r="G13" s="5">
        <v>7</v>
      </c>
      <c r="H13" s="5">
        <v>15</v>
      </c>
      <c r="I13" s="5">
        <v>13</v>
      </c>
      <c r="J13" s="14"/>
      <c r="K13" s="5">
        <v>7</v>
      </c>
      <c r="L13" s="5">
        <v>10</v>
      </c>
      <c r="M13" s="5">
        <v>4</v>
      </c>
    </row>
    <row r="14" spans="1:17">
      <c r="A14" s="5" t="s">
        <v>276</v>
      </c>
      <c r="B14" s="5">
        <v>21</v>
      </c>
      <c r="C14" s="5">
        <v>21</v>
      </c>
      <c r="D14" s="5">
        <v>21</v>
      </c>
      <c r="E14" s="5">
        <v>21</v>
      </c>
      <c r="F14" s="5">
        <v>21</v>
      </c>
      <c r="G14" s="5">
        <v>21</v>
      </c>
      <c r="H14" s="5">
        <v>21</v>
      </c>
      <c r="I14" s="5">
        <v>21</v>
      </c>
      <c r="J14" s="14"/>
      <c r="K14" s="5">
        <v>21</v>
      </c>
      <c r="L14" s="5">
        <v>21</v>
      </c>
      <c r="M14" s="5">
        <v>21</v>
      </c>
    </row>
    <row r="15" spans="1:17">
      <c r="A15" s="5" t="s">
        <v>277</v>
      </c>
      <c r="B15" s="5">
        <f t="shared" ref="B15:I15" si="2">B13/B14</f>
        <v>0.33333333333333331</v>
      </c>
      <c r="C15" s="5">
        <f t="shared" si="2"/>
        <v>0.52380952380952384</v>
      </c>
      <c r="D15" s="5">
        <f t="shared" si="2"/>
        <v>0.42857142857142855</v>
      </c>
      <c r="E15" s="5">
        <f t="shared" si="2"/>
        <v>0.7142857142857143</v>
      </c>
      <c r="F15" s="5">
        <f t="shared" si="2"/>
        <v>0.5714285714285714</v>
      </c>
      <c r="G15" s="5">
        <f t="shared" si="2"/>
        <v>0.33333333333333331</v>
      </c>
      <c r="H15" s="5">
        <f t="shared" si="2"/>
        <v>0.7142857142857143</v>
      </c>
      <c r="I15" s="5">
        <f t="shared" si="2"/>
        <v>0.61904761904761907</v>
      </c>
      <c r="J15" s="14"/>
      <c r="K15" s="5">
        <f>K13/K14</f>
        <v>0.33333333333333331</v>
      </c>
      <c r="L15" s="5">
        <f>L13/L14</f>
        <v>0.47619047619047616</v>
      </c>
      <c r="M15" s="5">
        <f>M13/M14</f>
        <v>0.19047619047619047</v>
      </c>
      <c r="N15" s="12">
        <f>MIN(B15:M15)</f>
        <v>0.19047619047619047</v>
      </c>
      <c r="O15" s="12">
        <f>MAX(B15:M15)</f>
        <v>0.7142857142857143</v>
      </c>
      <c r="P15" s="12">
        <f>AVERAGE(B15:M15)</f>
        <v>0.47619047619047622</v>
      </c>
      <c r="Q15" s="12">
        <f>STDEV(B15:M15)</f>
        <v>0.17036708399998404</v>
      </c>
    </row>
    <row r="16" spans="1:17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7">
      <c r="A17" s="5" t="s">
        <v>278</v>
      </c>
      <c r="B17" s="5">
        <f t="shared" ref="B17:I17" si="3">B11-B15</f>
        <v>-9.6491228070175433E-2</v>
      </c>
      <c r="C17" s="5">
        <f t="shared" si="3"/>
        <v>5.5137844611528819E-2</v>
      </c>
      <c r="D17" s="5">
        <f t="shared" si="3"/>
        <v>-0.24436090225563908</v>
      </c>
      <c r="E17" s="5">
        <f t="shared" si="3"/>
        <v>0.18045112781954886</v>
      </c>
      <c r="F17" s="5">
        <f t="shared" si="3"/>
        <v>8.6466165413533913E-2</v>
      </c>
      <c r="G17" s="5">
        <f t="shared" si="3"/>
        <v>0.11403508771929827</v>
      </c>
      <c r="H17" s="5">
        <f t="shared" si="3"/>
        <v>0.12781954887218039</v>
      </c>
      <c r="I17" s="5">
        <f t="shared" si="3"/>
        <v>9.1478696741854604E-2</v>
      </c>
      <c r="J17" s="5"/>
      <c r="K17" s="5">
        <f t="shared" ref="K17:Q17" si="4">K11-K15</f>
        <v>0.27192982456140352</v>
      </c>
      <c r="L17" s="5">
        <f t="shared" si="4"/>
        <v>0.23433583959899751</v>
      </c>
      <c r="M17" s="5">
        <f t="shared" si="4"/>
        <v>0.15162907268170428</v>
      </c>
      <c r="N17" s="12">
        <f t="shared" si="4"/>
        <v>-6.2656641604010022E-3</v>
      </c>
      <c r="O17" s="12">
        <f t="shared" si="4"/>
        <v>0.18045112781954886</v>
      </c>
      <c r="P17" s="12">
        <f t="shared" si="4"/>
        <v>8.8402825244930427E-2</v>
      </c>
      <c r="Q17" s="12">
        <f t="shared" si="4"/>
        <v>6.5115457172773977E-2</v>
      </c>
    </row>
    <row r="19" spans="1:17"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>
        <v>9</v>
      </c>
      <c r="K19" s="6">
        <v>10</v>
      </c>
      <c r="L19" s="6">
        <v>11</v>
      </c>
      <c r="M19" s="6">
        <v>12</v>
      </c>
      <c r="N19" s="13" t="s">
        <v>279</v>
      </c>
      <c r="O19" s="13" t="s">
        <v>280</v>
      </c>
      <c r="P19" s="13" t="s">
        <v>281</v>
      </c>
      <c r="Q19" s="13" t="s">
        <v>282</v>
      </c>
    </row>
    <row r="20" spans="1:17">
      <c r="A20" t="s">
        <v>283</v>
      </c>
      <c r="B20">
        <v>8</v>
      </c>
      <c r="C20">
        <v>16</v>
      </c>
      <c r="D20">
        <v>9</v>
      </c>
      <c r="E20">
        <v>22</v>
      </c>
      <c r="F20">
        <v>17</v>
      </c>
      <c r="G20">
        <v>9</v>
      </c>
      <c r="H20">
        <v>23</v>
      </c>
      <c r="I20">
        <v>18</v>
      </c>
      <c r="K20">
        <v>13</v>
      </c>
      <c r="L20">
        <v>20</v>
      </c>
      <c r="M20">
        <v>9</v>
      </c>
    </row>
    <row r="21" spans="1:17">
      <c r="A21" t="s">
        <v>284</v>
      </c>
      <c r="B21">
        <v>28</v>
      </c>
      <c r="C21">
        <v>28</v>
      </c>
      <c r="D21">
        <v>28</v>
      </c>
      <c r="E21">
        <v>28</v>
      </c>
      <c r="F21">
        <v>28</v>
      </c>
      <c r="G21">
        <v>28</v>
      </c>
      <c r="H21">
        <v>28</v>
      </c>
      <c r="I21">
        <v>28</v>
      </c>
      <c r="K21">
        <v>28</v>
      </c>
      <c r="L21">
        <v>28</v>
      </c>
      <c r="M21">
        <v>28</v>
      </c>
    </row>
    <row r="22" spans="1:17">
      <c r="A22" t="s">
        <v>285</v>
      </c>
      <c r="B22" s="5">
        <f t="shared" ref="B22:I22" si="5">B20/B21</f>
        <v>0.2857142857142857</v>
      </c>
      <c r="C22" s="5">
        <f t="shared" si="5"/>
        <v>0.5714285714285714</v>
      </c>
      <c r="D22" s="5">
        <f t="shared" si="5"/>
        <v>0.32142857142857145</v>
      </c>
      <c r="E22" s="5">
        <f t="shared" si="5"/>
        <v>0.7857142857142857</v>
      </c>
      <c r="F22" s="5">
        <f t="shared" si="5"/>
        <v>0.6071428571428571</v>
      </c>
      <c r="G22" s="5">
        <f t="shared" si="5"/>
        <v>0.32142857142857145</v>
      </c>
      <c r="H22" s="5">
        <f t="shared" si="5"/>
        <v>0.8214285714285714</v>
      </c>
      <c r="I22" s="5">
        <f t="shared" si="5"/>
        <v>0.6428571428571429</v>
      </c>
      <c r="J22" s="14"/>
      <c r="K22" s="5">
        <f>K20/K21</f>
        <v>0.4642857142857143</v>
      </c>
      <c r="L22" s="5">
        <f>L20/L21</f>
        <v>0.7142857142857143</v>
      </c>
      <c r="M22" s="5">
        <f>M20/M21</f>
        <v>0.32142857142857145</v>
      </c>
      <c r="N22" s="12">
        <f>MIN(B22:M22)</f>
        <v>0.2857142857142857</v>
      </c>
      <c r="O22" s="12">
        <f>MAX(B22:M22)</f>
        <v>0.8214285714285714</v>
      </c>
      <c r="P22" s="12">
        <f>AVERAGE(B22:M22)</f>
        <v>0.53246753246753253</v>
      </c>
      <c r="Q22" s="12">
        <f>STDEV(B22:M22)</f>
        <v>0.19977956312006789</v>
      </c>
    </row>
    <row r="24" spans="1:17">
      <c r="A24" t="s">
        <v>286</v>
      </c>
      <c r="B24">
        <v>8</v>
      </c>
      <c r="C24">
        <v>17</v>
      </c>
      <c r="D24">
        <v>7</v>
      </c>
      <c r="E24">
        <v>27</v>
      </c>
      <c r="F24">
        <v>20</v>
      </c>
      <c r="G24">
        <v>15</v>
      </c>
      <c r="H24">
        <v>24</v>
      </c>
      <c r="I24">
        <v>22</v>
      </c>
      <c r="K24">
        <v>17</v>
      </c>
      <c r="L24">
        <v>17</v>
      </c>
      <c r="M24">
        <v>8</v>
      </c>
    </row>
    <row r="25" spans="1:17">
      <c r="A25" t="s">
        <v>287</v>
      </c>
      <c r="B25">
        <v>31</v>
      </c>
      <c r="C25">
        <v>31</v>
      </c>
      <c r="D25">
        <v>31</v>
      </c>
      <c r="E25">
        <v>31</v>
      </c>
      <c r="F25">
        <v>31</v>
      </c>
      <c r="G25">
        <v>31</v>
      </c>
      <c r="H25">
        <v>31</v>
      </c>
      <c r="I25">
        <v>31</v>
      </c>
      <c r="K25">
        <v>31</v>
      </c>
      <c r="L25">
        <v>31</v>
      </c>
      <c r="M25">
        <v>31</v>
      </c>
    </row>
    <row r="26" spans="1:17">
      <c r="A26" t="s">
        <v>288</v>
      </c>
      <c r="B26" s="5">
        <f t="shared" ref="B26:I26" si="6">B24/B25</f>
        <v>0.25806451612903225</v>
      </c>
      <c r="C26" s="5">
        <f t="shared" si="6"/>
        <v>0.54838709677419351</v>
      </c>
      <c r="D26" s="5">
        <f t="shared" si="6"/>
        <v>0.22580645161290322</v>
      </c>
      <c r="E26" s="5">
        <f t="shared" si="6"/>
        <v>0.87096774193548387</v>
      </c>
      <c r="F26" s="5">
        <f t="shared" si="6"/>
        <v>0.64516129032258063</v>
      </c>
      <c r="G26" s="5">
        <f t="shared" si="6"/>
        <v>0.4838709677419355</v>
      </c>
      <c r="H26" s="5">
        <f t="shared" si="6"/>
        <v>0.77419354838709675</v>
      </c>
      <c r="I26" s="5">
        <f t="shared" si="6"/>
        <v>0.70967741935483875</v>
      </c>
      <c r="J26" s="14"/>
      <c r="K26" s="5">
        <f>K24/K25</f>
        <v>0.54838709677419351</v>
      </c>
      <c r="L26" s="5">
        <f>L24/L25</f>
        <v>0.54838709677419351</v>
      </c>
      <c r="M26" s="5">
        <f>M24/M25</f>
        <v>0.25806451612903225</v>
      </c>
      <c r="N26" s="12">
        <f>MIN(B26:M26)</f>
        <v>0.22580645161290322</v>
      </c>
      <c r="O26" s="12">
        <f>MAX(B26:M26)</f>
        <v>0.87096774193548387</v>
      </c>
      <c r="P26" s="12">
        <f>AVERAGE(B26:M26)</f>
        <v>0.53372434017595305</v>
      </c>
      <c r="Q26" s="12">
        <f>STDEV(B26:M26)</f>
        <v>0.21560535322181934</v>
      </c>
    </row>
    <row r="28" spans="1:17">
      <c r="A28" t="s">
        <v>289</v>
      </c>
      <c r="B28" s="5">
        <f t="shared" ref="B28:I28" si="7">B22-B26</f>
        <v>2.7649769585253448E-2</v>
      </c>
      <c r="C28" s="5">
        <f t="shared" si="7"/>
        <v>2.3041474654377891E-2</v>
      </c>
      <c r="D28" s="5">
        <f t="shared" si="7"/>
        <v>9.5622119815668233E-2</v>
      </c>
      <c r="E28" s="5">
        <f t="shared" si="7"/>
        <v>-8.5253456221198176E-2</v>
      </c>
      <c r="F28" s="5">
        <f t="shared" si="7"/>
        <v>-3.8018433179723532E-2</v>
      </c>
      <c r="G28" s="5">
        <f t="shared" si="7"/>
        <v>-0.16244239631336405</v>
      </c>
      <c r="H28" s="5">
        <f t="shared" si="7"/>
        <v>4.7235023041474644E-2</v>
      </c>
      <c r="I28" s="5">
        <f t="shared" si="7"/>
        <v>-6.6820276497695841E-2</v>
      </c>
      <c r="J28" s="5"/>
      <c r="K28" s="5">
        <f t="shared" ref="K28:Q28" si="8">K22-K26</f>
        <v>-8.4101382488479204E-2</v>
      </c>
      <c r="L28" s="5">
        <f t="shared" si="8"/>
        <v>0.1658986175115208</v>
      </c>
      <c r="M28" s="5">
        <f t="shared" si="8"/>
        <v>6.3364055299539201E-2</v>
      </c>
      <c r="N28" s="12">
        <f t="shared" si="8"/>
        <v>5.9907834101382479E-2</v>
      </c>
      <c r="O28" s="12">
        <f t="shared" si="8"/>
        <v>-4.9539170506912478E-2</v>
      </c>
      <c r="P28" s="12">
        <f t="shared" si="8"/>
        <v>-1.2568077084205154E-3</v>
      </c>
      <c r="Q28" s="12">
        <f t="shared" si="8"/>
        <v>-1.5825790101751447E-2</v>
      </c>
    </row>
    <row r="30" spans="1:17">
      <c r="B30" s="6">
        <v>1</v>
      </c>
      <c r="C30" s="6">
        <v>2</v>
      </c>
      <c r="D30" s="6">
        <v>3</v>
      </c>
      <c r="E30" s="6">
        <v>4</v>
      </c>
      <c r="F30" s="6">
        <v>5</v>
      </c>
      <c r="G30" s="6">
        <v>6</v>
      </c>
      <c r="H30" s="6">
        <v>7</v>
      </c>
      <c r="I30" s="6">
        <v>8</v>
      </c>
      <c r="J30" s="6">
        <v>9</v>
      </c>
      <c r="K30" s="6">
        <v>10</v>
      </c>
      <c r="L30" s="6">
        <v>11</v>
      </c>
      <c r="M30" s="6">
        <v>12</v>
      </c>
      <c r="N30" s="13" t="s">
        <v>290</v>
      </c>
      <c r="O30" s="13" t="s">
        <v>291</v>
      </c>
      <c r="P30" s="13" t="s">
        <v>292</v>
      </c>
      <c r="Q30" s="13" t="s">
        <v>293</v>
      </c>
    </row>
    <row r="31" spans="1:17">
      <c r="A31" t="s">
        <v>294</v>
      </c>
      <c r="B31">
        <v>7</v>
      </c>
      <c r="C31">
        <v>19</v>
      </c>
      <c r="D31">
        <v>14</v>
      </c>
      <c r="E31">
        <v>28</v>
      </c>
      <c r="F31">
        <v>20</v>
      </c>
      <c r="G31">
        <v>10</v>
      </c>
      <c r="H31">
        <v>27</v>
      </c>
      <c r="I31">
        <v>24</v>
      </c>
      <c r="K31">
        <v>18</v>
      </c>
      <c r="L31">
        <v>18</v>
      </c>
      <c r="M31">
        <v>6</v>
      </c>
    </row>
    <row r="32" spans="1:17">
      <c r="A32" t="s">
        <v>295</v>
      </c>
      <c r="B32">
        <v>34</v>
      </c>
      <c r="C32">
        <v>34</v>
      </c>
      <c r="D32">
        <v>34</v>
      </c>
      <c r="E32">
        <v>34</v>
      </c>
      <c r="F32">
        <v>34</v>
      </c>
      <c r="G32">
        <v>34</v>
      </c>
      <c r="H32">
        <v>34</v>
      </c>
      <c r="I32">
        <v>34</v>
      </c>
      <c r="K32">
        <v>34</v>
      </c>
      <c r="L32">
        <v>34</v>
      </c>
      <c r="M32">
        <v>34</v>
      </c>
    </row>
    <row r="33" spans="1:17">
      <c r="A33" t="s">
        <v>296</v>
      </c>
      <c r="B33" s="5">
        <f t="shared" ref="B33:I33" si="9">B31/B32</f>
        <v>0.20588235294117646</v>
      </c>
      <c r="C33" s="5">
        <f t="shared" si="9"/>
        <v>0.55882352941176472</v>
      </c>
      <c r="D33" s="5">
        <f t="shared" si="9"/>
        <v>0.41176470588235292</v>
      </c>
      <c r="E33" s="5">
        <f t="shared" si="9"/>
        <v>0.82352941176470584</v>
      </c>
      <c r="F33" s="5">
        <f t="shared" si="9"/>
        <v>0.58823529411764708</v>
      </c>
      <c r="G33" s="5">
        <f t="shared" si="9"/>
        <v>0.29411764705882354</v>
      </c>
      <c r="H33" s="5">
        <f t="shared" si="9"/>
        <v>0.79411764705882348</v>
      </c>
      <c r="I33" s="5">
        <f t="shared" si="9"/>
        <v>0.70588235294117652</v>
      </c>
      <c r="J33" s="14"/>
      <c r="K33" s="5">
        <f>K31/K32</f>
        <v>0.52941176470588236</v>
      </c>
      <c r="L33" s="5">
        <f>L31/L32</f>
        <v>0.52941176470588236</v>
      </c>
      <c r="M33" s="5">
        <f>M31/M32</f>
        <v>0.17647058823529413</v>
      </c>
      <c r="N33" s="12">
        <f>MIN(B33:M33)</f>
        <v>0.17647058823529413</v>
      </c>
      <c r="O33" s="12">
        <f>MAX(B33:M33)</f>
        <v>0.82352941176470584</v>
      </c>
      <c r="P33" s="12">
        <f>AVERAGE(B33:M33)</f>
        <v>0.51069518716577533</v>
      </c>
      <c r="Q33" s="12">
        <f>STDEV(B33:M33)</f>
        <v>0.22059714777004277</v>
      </c>
    </row>
    <row r="35" spans="1:17">
      <c r="A35" t="s">
        <v>297</v>
      </c>
      <c r="B35">
        <v>8</v>
      </c>
      <c r="C35">
        <v>13</v>
      </c>
      <c r="D35">
        <v>2</v>
      </c>
      <c r="E35">
        <v>19</v>
      </c>
      <c r="F35">
        <v>15</v>
      </c>
      <c r="G35">
        <v>12</v>
      </c>
      <c r="H35">
        <v>18</v>
      </c>
      <c r="I35">
        <v>14</v>
      </c>
      <c r="K35">
        <v>12</v>
      </c>
      <c r="L35">
        <v>17</v>
      </c>
      <c r="M35">
        <v>10</v>
      </c>
    </row>
    <row r="36" spans="1:17">
      <c r="A36" t="s">
        <v>298</v>
      </c>
      <c r="B36">
        <v>23</v>
      </c>
      <c r="C36">
        <v>23</v>
      </c>
      <c r="D36">
        <v>23</v>
      </c>
      <c r="E36">
        <v>23</v>
      </c>
      <c r="F36">
        <v>23</v>
      </c>
      <c r="G36">
        <v>23</v>
      </c>
      <c r="H36">
        <v>23</v>
      </c>
      <c r="I36">
        <v>23</v>
      </c>
      <c r="K36">
        <v>23</v>
      </c>
      <c r="L36">
        <v>23</v>
      </c>
      <c r="M36">
        <v>23</v>
      </c>
    </row>
    <row r="37" spans="1:17">
      <c r="A37" t="s">
        <v>299</v>
      </c>
      <c r="B37" s="5">
        <f t="shared" ref="B37:I37" si="10">B35/B36</f>
        <v>0.34782608695652173</v>
      </c>
      <c r="C37" s="5">
        <f t="shared" si="10"/>
        <v>0.56521739130434778</v>
      </c>
      <c r="D37" s="5">
        <f t="shared" si="10"/>
        <v>8.6956521739130432E-2</v>
      </c>
      <c r="E37" s="5">
        <f t="shared" si="10"/>
        <v>0.82608695652173914</v>
      </c>
      <c r="F37" s="5">
        <f t="shared" si="10"/>
        <v>0.65217391304347827</v>
      </c>
      <c r="G37" s="5">
        <f t="shared" si="10"/>
        <v>0.52173913043478259</v>
      </c>
      <c r="H37" s="5">
        <f t="shared" si="10"/>
        <v>0.78260869565217395</v>
      </c>
      <c r="I37" s="5">
        <f t="shared" si="10"/>
        <v>0.60869565217391308</v>
      </c>
      <c r="J37" s="14"/>
      <c r="K37" s="5">
        <f>K35/K36</f>
        <v>0.52173913043478259</v>
      </c>
      <c r="L37" s="5">
        <f>L35/L36</f>
        <v>0.73913043478260865</v>
      </c>
      <c r="M37" s="5">
        <f>M35/M36</f>
        <v>0.43478260869565216</v>
      </c>
      <c r="N37" s="12">
        <f>MIN(B37:M37)</f>
        <v>8.6956521739130432E-2</v>
      </c>
      <c r="O37" s="12">
        <f>MAX(B37:M37)</f>
        <v>0.82608695652173914</v>
      </c>
      <c r="P37" s="12">
        <f>AVERAGE(B37:M37)</f>
        <v>0.55335968379446643</v>
      </c>
      <c r="Q37" s="12">
        <f>STDEV(B37:M37)</f>
        <v>0.21219075939082285</v>
      </c>
    </row>
    <row r="39" spans="1:17">
      <c r="A39" t="s">
        <v>300</v>
      </c>
      <c r="B39" s="5">
        <f t="shared" ref="B39:I39" si="11">B33-B37</f>
        <v>-0.14194373401534527</v>
      </c>
      <c r="C39" s="5">
        <f t="shared" si="11"/>
        <v>-6.3938618925830637E-3</v>
      </c>
      <c r="D39" s="5">
        <f t="shared" si="11"/>
        <v>0.32480818414322249</v>
      </c>
      <c r="E39" s="5">
        <f t="shared" si="11"/>
        <v>-2.5575447570332921E-3</v>
      </c>
      <c r="F39" s="5">
        <f t="shared" si="11"/>
        <v>-6.3938618925831192E-2</v>
      </c>
      <c r="G39" s="5">
        <f t="shared" si="11"/>
        <v>-0.22762148337595906</v>
      </c>
      <c r="H39" s="5">
        <f t="shared" si="11"/>
        <v>1.1508951406649537E-2</v>
      </c>
      <c r="I39" s="5">
        <f t="shared" si="11"/>
        <v>9.7186700767263434E-2</v>
      </c>
      <c r="J39" s="5"/>
      <c r="K39" s="5">
        <f t="shared" ref="K39:Q39" si="12">K33-K37</f>
        <v>7.6726342710997653E-3</v>
      </c>
      <c r="L39" s="5">
        <f t="shared" si="12"/>
        <v>-0.20971867007672629</v>
      </c>
      <c r="M39" s="5">
        <f t="shared" si="12"/>
        <v>-0.25831202046035806</v>
      </c>
      <c r="N39" s="12">
        <f t="shared" si="12"/>
        <v>8.9514066496163697E-2</v>
      </c>
      <c r="O39" s="12">
        <f t="shared" si="12"/>
        <v>-2.5575447570332921E-3</v>
      </c>
      <c r="P39" s="12">
        <f t="shared" si="12"/>
        <v>-4.2664496628691095E-2</v>
      </c>
      <c r="Q39" s="12">
        <f t="shared" si="12"/>
        <v>8.4063883792199201E-3</v>
      </c>
    </row>
    <row r="41" spans="1:17">
      <c r="B41" s="6">
        <v>1</v>
      </c>
      <c r="C41" s="6">
        <v>2</v>
      </c>
      <c r="D41" s="6">
        <v>3</v>
      </c>
      <c r="E41" s="6">
        <v>4</v>
      </c>
      <c r="F41" s="6">
        <v>5</v>
      </c>
      <c r="G41" s="6">
        <v>6</v>
      </c>
      <c r="H41" s="6">
        <v>7</v>
      </c>
      <c r="I41" s="6">
        <v>8</v>
      </c>
      <c r="J41" s="6">
        <v>9</v>
      </c>
      <c r="K41" s="6">
        <v>10</v>
      </c>
      <c r="L41" s="6">
        <v>11</v>
      </c>
      <c r="M41" s="6">
        <v>12</v>
      </c>
      <c r="N41" s="13" t="s">
        <v>301</v>
      </c>
      <c r="O41" s="13" t="s">
        <v>302</v>
      </c>
      <c r="P41" s="13" t="s">
        <v>303</v>
      </c>
      <c r="Q41" s="13" t="s">
        <v>304</v>
      </c>
    </row>
    <row r="42" spans="1:17">
      <c r="A42" t="s">
        <v>305</v>
      </c>
      <c r="B42">
        <v>2</v>
      </c>
      <c r="C42">
        <v>2</v>
      </c>
      <c r="D42">
        <v>1</v>
      </c>
      <c r="E42">
        <v>5</v>
      </c>
      <c r="F42">
        <v>4</v>
      </c>
      <c r="G42">
        <v>3</v>
      </c>
      <c r="H42">
        <v>4</v>
      </c>
      <c r="I42">
        <v>5</v>
      </c>
      <c r="K42">
        <v>1</v>
      </c>
      <c r="L42">
        <v>5</v>
      </c>
      <c r="M42">
        <v>3</v>
      </c>
    </row>
    <row r="43" spans="1:17">
      <c r="A43" t="s">
        <v>306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K43">
        <v>5</v>
      </c>
      <c r="L43">
        <v>5</v>
      </c>
      <c r="M43">
        <v>5</v>
      </c>
    </row>
    <row r="44" spans="1:17">
      <c r="A44" t="s">
        <v>307</v>
      </c>
      <c r="B44" s="5">
        <f t="shared" ref="B44:I44" si="13">B42/B43</f>
        <v>0.4</v>
      </c>
      <c r="C44" s="5">
        <f t="shared" si="13"/>
        <v>0.4</v>
      </c>
      <c r="D44" s="5">
        <f t="shared" si="13"/>
        <v>0.2</v>
      </c>
      <c r="E44" s="5">
        <f t="shared" si="13"/>
        <v>1</v>
      </c>
      <c r="F44" s="5">
        <f t="shared" si="13"/>
        <v>0.8</v>
      </c>
      <c r="G44" s="5">
        <f t="shared" si="13"/>
        <v>0.6</v>
      </c>
      <c r="H44" s="5">
        <f t="shared" si="13"/>
        <v>0.8</v>
      </c>
      <c r="I44" s="5">
        <f t="shared" si="13"/>
        <v>1</v>
      </c>
      <c r="K44" s="5">
        <f>K42/K43</f>
        <v>0.2</v>
      </c>
      <c r="L44" s="5">
        <f>L42/L43</f>
        <v>1</v>
      </c>
      <c r="M44" s="5">
        <f>M42/M43</f>
        <v>0.6</v>
      </c>
      <c r="N44" s="12">
        <f>MIN(B44:M44)</f>
        <v>0.2</v>
      </c>
      <c r="O44" s="12">
        <f>MAX(B44:M44)</f>
        <v>1</v>
      </c>
      <c r="P44" s="12">
        <f>AVERAGE(B44:M44)</f>
        <v>0.63636363636363635</v>
      </c>
      <c r="Q44" s="12">
        <f>STDEV(B44:M44)</f>
        <v>0.30748244591432311</v>
      </c>
    </row>
    <row r="46" spans="1:17">
      <c r="A46" t="s">
        <v>308</v>
      </c>
      <c r="B46">
        <v>7</v>
      </c>
      <c r="C46">
        <v>13</v>
      </c>
      <c r="D46">
        <v>7</v>
      </c>
      <c r="E46">
        <v>23</v>
      </c>
      <c r="F46">
        <v>17</v>
      </c>
      <c r="G46">
        <v>11</v>
      </c>
      <c r="H46">
        <v>20</v>
      </c>
      <c r="I46">
        <v>18</v>
      </c>
      <c r="K46">
        <v>15</v>
      </c>
      <c r="L46">
        <v>14</v>
      </c>
      <c r="M46">
        <v>6</v>
      </c>
    </row>
    <row r="47" spans="1:17">
      <c r="A47" t="s">
        <v>309</v>
      </c>
      <c r="B47">
        <v>26</v>
      </c>
      <c r="C47">
        <v>26</v>
      </c>
      <c r="D47">
        <v>26</v>
      </c>
      <c r="E47">
        <v>26</v>
      </c>
      <c r="F47">
        <v>26</v>
      </c>
      <c r="G47">
        <v>26</v>
      </c>
      <c r="H47">
        <v>26</v>
      </c>
      <c r="I47">
        <v>26</v>
      </c>
      <c r="K47">
        <v>26</v>
      </c>
      <c r="L47">
        <v>26</v>
      </c>
      <c r="M47">
        <v>26</v>
      </c>
    </row>
    <row r="48" spans="1:17">
      <c r="A48" t="s">
        <v>310</v>
      </c>
      <c r="B48" s="5">
        <f t="shared" ref="B48:I48" si="14">B46/B47</f>
        <v>0.26923076923076922</v>
      </c>
      <c r="C48" s="5">
        <f t="shared" si="14"/>
        <v>0.5</v>
      </c>
      <c r="D48" s="5">
        <f t="shared" si="14"/>
        <v>0.26923076923076922</v>
      </c>
      <c r="E48" s="5">
        <f t="shared" si="14"/>
        <v>0.88461538461538458</v>
      </c>
      <c r="F48" s="5">
        <f t="shared" si="14"/>
        <v>0.65384615384615385</v>
      </c>
      <c r="G48" s="5">
        <f t="shared" si="14"/>
        <v>0.42307692307692307</v>
      </c>
      <c r="H48" s="5">
        <f t="shared" si="14"/>
        <v>0.76923076923076927</v>
      </c>
      <c r="I48" s="5">
        <f t="shared" si="14"/>
        <v>0.69230769230769229</v>
      </c>
      <c r="K48" s="5">
        <f>K46/K47</f>
        <v>0.57692307692307687</v>
      </c>
      <c r="L48" s="5">
        <f>L46/L47</f>
        <v>0.53846153846153844</v>
      </c>
      <c r="M48" s="5">
        <f>M46/M47</f>
        <v>0.23076923076923078</v>
      </c>
      <c r="N48" s="12">
        <f>MIN(B48:M48)</f>
        <v>0.23076923076923078</v>
      </c>
      <c r="O48" s="12">
        <f>MAX(B48:M48)</f>
        <v>0.88461538461538458</v>
      </c>
      <c r="P48" s="12">
        <f>AVERAGE(B48:M48)</f>
        <v>0.52797202797202791</v>
      </c>
      <c r="Q48" s="12">
        <f>STDEV(B48:M48)</f>
        <v>0.21558432299857594</v>
      </c>
    </row>
    <row r="50" spans="1:17">
      <c r="A50" t="s">
        <v>311</v>
      </c>
      <c r="B50">
        <v>1</v>
      </c>
      <c r="C50">
        <v>4</v>
      </c>
      <c r="D50">
        <v>1</v>
      </c>
      <c r="E50">
        <v>3</v>
      </c>
      <c r="F50">
        <v>3</v>
      </c>
      <c r="G50">
        <v>2</v>
      </c>
      <c r="H50">
        <v>5</v>
      </c>
      <c r="I50">
        <v>2</v>
      </c>
      <c r="K50">
        <v>4</v>
      </c>
      <c r="L50">
        <v>4</v>
      </c>
      <c r="M50">
        <v>0</v>
      </c>
    </row>
    <row r="51" spans="1:17">
      <c r="A51" t="s">
        <v>312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K51">
        <v>5</v>
      </c>
      <c r="L51">
        <v>5</v>
      </c>
      <c r="M51">
        <v>5</v>
      </c>
    </row>
    <row r="52" spans="1:17">
      <c r="A52" t="s">
        <v>313</v>
      </c>
      <c r="B52" s="5">
        <f t="shared" ref="B52:I52" si="15">B50/B51</f>
        <v>0.2</v>
      </c>
      <c r="C52" s="5">
        <f t="shared" si="15"/>
        <v>0.8</v>
      </c>
      <c r="D52" s="5">
        <f t="shared" si="15"/>
        <v>0.2</v>
      </c>
      <c r="E52" s="5">
        <f t="shared" si="15"/>
        <v>0.6</v>
      </c>
      <c r="F52" s="5">
        <f t="shared" si="15"/>
        <v>0.6</v>
      </c>
      <c r="G52" s="5">
        <f t="shared" si="15"/>
        <v>0.4</v>
      </c>
      <c r="H52" s="5">
        <f t="shared" si="15"/>
        <v>1</v>
      </c>
      <c r="I52" s="5">
        <f t="shared" si="15"/>
        <v>0.4</v>
      </c>
      <c r="K52" s="5">
        <f>K50/K51</f>
        <v>0.8</v>
      </c>
      <c r="L52" s="5">
        <f>L50/L51</f>
        <v>0.8</v>
      </c>
      <c r="M52" s="5">
        <f>M50/M51</f>
        <v>0</v>
      </c>
      <c r="N52" s="12">
        <f>MIN(B52:M52)</f>
        <v>0</v>
      </c>
      <c r="O52" s="12">
        <f>MAX(B52:M52)</f>
        <v>1</v>
      </c>
      <c r="P52" s="12">
        <f>AVERAGE(B52:M52)</f>
        <v>0.52727272727272723</v>
      </c>
      <c r="Q52" s="12">
        <f>STDEV(B52:M52)</f>
        <v>0.31333978072025626</v>
      </c>
    </row>
    <row r="54" spans="1:17">
      <c r="A54" t="s">
        <v>314</v>
      </c>
      <c r="B54">
        <v>3</v>
      </c>
      <c r="C54">
        <v>8</v>
      </c>
      <c r="D54">
        <v>4</v>
      </c>
      <c r="E54">
        <v>7</v>
      </c>
      <c r="F54">
        <v>7</v>
      </c>
      <c r="G54">
        <v>4</v>
      </c>
      <c r="H54">
        <v>7</v>
      </c>
      <c r="I54">
        <v>7</v>
      </c>
      <c r="K54">
        <v>4</v>
      </c>
      <c r="L54">
        <v>7</v>
      </c>
      <c r="M54">
        <v>3</v>
      </c>
    </row>
    <row r="55" spans="1:17">
      <c r="A55" t="s">
        <v>315</v>
      </c>
      <c r="B55">
        <v>11</v>
      </c>
      <c r="C55">
        <v>11</v>
      </c>
      <c r="D55">
        <v>11</v>
      </c>
      <c r="E55">
        <v>11</v>
      </c>
      <c r="F55">
        <v>11</v>
      </c>
      <c r="G55">
        <v>11</v>
      </c>
      <c r="H55">
        <v>11</v>
      </c>
      <c r="I55">
        <v>11</v>
      </c>
      <c r="K55">
        <v>11</v>
      </c>
      <c r="L55">
        <v>11</v>
      </c>
      <c r="M55">
        <v>11</v>
      </c>
    </row>
    <row r="56" spans="1:17">
      <c r="A56" t="s">
        <v>316</v>
      </c>
      <c r="B56" s="5">
        <f t="shared" ref="B56:I56" si="16">B54/B55</f>
        <v>0.27272727272727271</v>
      </c>
      <c r="C56" s="5">
        <f t="shared" si="16"/>
        <v>0.72727272727272729</v>
      </c>
      <c r="D56" s="5">
        <f t="shared" si="16"/>
        <v>0.36363636363636365</v>
      </c>
      <c r="E56" s="5">
        <f t="shared" si="16"/>
        <v>0.63636363636363635</v>
      </c>
      <c r="F56" s="5">
        <f t="shared" si="16"/>
        <v>0.63636363636363635</v>
      </c>
      <c r="G56" s="5">
        <f t="shared" si="16"/>
        <v>0.36363636363636365</v>
      </c>
      <c r="H56" s="5">
        <f t="shared" si="16"/>
        <v>0.63636363636363635</v>
      </c>
      <c r="I56" s="5">
        <f t="shared" si="16"/>
        <v>0.63636363636363635</v>
      </c>
      <c r="K56" s="5">
        <f>K54/K55</f>
        <v>0.36363636363636365</v>
      </c>
      <c r="L56" s="5">
        <f>L54/L55</f>
        <v>0.63636363636363635</v>
      </c>
      <c r="M56" s="5">
        <f>M54/M55</f>
        <v>0.27272727272727271</v>
      </c>
      <c r="N56" s="12">
        <f>MIN(B56:M56)</f>
        <v>0.27272727272727271</v>
      </c>
      <c r="O56" s="12">
        <f>MAX(B56:M56)</f>
        <v>0.72727272727272729</v>
      </c>
      <c r="P56" s="12">
        <f>AVERAGE(B56:M56)</f>
        <v>0.50413223140495866</v>
      </c>
      <c r="Q56" s="12">
        <f>STDEV(B56:M56)</f>
        <v>0.1742214623874562</v>
      </c>
    </row>
    <row r="58" spans="1:17">
      <c r="B58" s="6">
        <v>1</v>
      </c>
      <c r="C58" s="6">
        <v>2</v>
      </c>
      <c r="D58" s="6">
        <v>3</v>
      </c>
      <c r="E58" s="6">
        <v>4</v>
      </c>
      <c r="F58" s="6">
        <v>5</v>
      </c>
      <c r="G58" s="6">
        <v>6</v>
      </c>
      <c r="H58" s="6">
        <v>7</v>
      </c>
      <c r="I58" s="6">
        <v>8</v>
      </c>
      <c r="J58" s="6">
        <v>9</v>
      </c>
      <c r="K58" s="6">
        <v>10</v>
      </c>
      <c r="L58" s="6">
        <v>11</v>
      </c>
      <c r="M58" s="6">
        <v>12</v>
      </c>
      <c r="N58" s="13" t="s">
        <v>317</v>
      </c>
      <c r="O58" s="13" t="s">
        <v>318</v>
      </c>
      <c r="P58" s="13" t="s">
        <v>319</v>
      </c>
      <c r="Q58" s="13" t="s">
        <v>320</v>
      </c>
    </row>
    <row r="59" spans="1:17">
      <c r="A59" t="s">
        <v>321</v>
      </c>
      <c r="B59">
        <v>4</v>
      </c>
      <c r="C59">
        <v>5</v>
      </c>
      <c r="D59">
        <v>4</v>
      </c>
      <c r="E59">
        <v>7</v>
      </c>
      <c r="F59">
        <v>6</v>
      </c>
      <c r="G59">
        <v>4</v>
      </c>
      <c r="H59">
        <v>8</v>
      </c>
      <c r="I59">
        <v>7</v>
      </c>
      <c r="J59">
        <v>0</v>
      </c>
      <c r="K59">
        <v>3</v>
      </c>
      <c r="L59">
        <v>9</v>
      </c>
      <c r="M59">
        <v>2</v>
      </c>
    </row>
    <row r="60" spans="1:17">
      <c r="A60" t="s">
        <v>322</v>
      </c>
      <c r="B60">
        <v>2</v>
      </c>
      <c r="C60">
        <v>3</v>
      </c>
      <c r="D60">
        <v>2</v>
      </c>
      <c r="E60">
        <v>6</v>
      </c>
      <c r="F60">
        <v>6</v>
      </c>
      <c r="G60">
        <v>2</v>
      </c>
      <c r="H60">
        <v>3</v>
      </c>
      <c r="I60">
        <v>6</v>
      </c>
      <c r="J60">
        <v>0</v>
      </c>
      <c r="K60">
        <v>4</v>
      </c>
      <c r="L60">
        <v>4</v>
      </c>
      <c r="M60">
        <v>2</v>
      </c>
    </row>
    <row r="61" spans="1:17">
      <c r="A61" t="s">
        <v>323</v>
      </c>
      <c r="B61">
        <v>7</v>
      </c>
      <c r="C61">
        <v>18</v>
      </c>
      <c r="D61">
        <v>9</v>
      </c>
      <c r="E61">
        <v>25</v>
      </c>
      <c r="F61">
        <v>18</v>
      </c>
      <c r="G61">
        <v>13</v>
      </c>
      <c r="H61">
        <v>25</v>
      </c>
      <c r="I61">
        <v>16</v>
      </c>
      <c r="J61">
        <v>0</v>
      </c>
      <c r="K61">
        <v>18</v>
      </c>
      <c r="L61">
        <v>18</v>
      </c>
      <c r="M61">
        <v>9</v>
      </c>
    </row>
    <row r="62" spans="1:17">
      <c r="A62" t="s">
        <v>324</v>
      </c>
      <c r="B62">
        <v>2</v>
      </c>
      <c r="C62">
        <v>4</v>
      </c>
      <c r="D62">
        <v>0</v>
      </c>
      <c r="E62">
        <v>7</v>
      </c>
      <c r="F62">
        <v>4</v>
      </c>
      <c r="G62">
        <v>3</v>
      </c>
      <c r="H62">
        <v>7</v>
      </c>
      <c r="I62">
        <v>7</v>
      </c>
      <c r="J62">
        <v>0</v>
      </c>
      <c r="K62">
        <v>3</v>
      </c>
      <c r="L62">
        <v>4</v>
      </c>
      <c r="M62">
        <v>3</v>
      </c>
    </row>
    <row r="64" spans="1:17">
      <c r="A64" t="s">
        <v>325</v>
      </c>
      <c r="B64">
        <v>12</v>
      </c>
      <c r="C64">
        <v>12</v>
      </c>
      <c r="D64">
        <v>12</v>
      </c>
      <c r="E64">
        <v>12</v>
      </c>
      <c r="F64">
        <v>12</v>
      </c>
      <c r="G64">
        <v>12</v>
      </c>
      <c r="H64">
        <v>12</v>
      </c>
      <c r="I64">
        <v>12</v>
      </c>
      <c r="J64">
        <v>12</v>
      </c>
      <c r="K64">
        <v>12</v>
      </c>
      <c r="L64">
        <v>12</v>
      </c>
      <c r="M64">
        <v>12</v>
      </c>
    </row>
    <row r="65" spans="1:17">
      <c r="A65" t="s">
        <v>326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  <c r="H65">
        <v>6</v>
      </c>
      <c r="I65">
        <v>6</v>
      </c>
      <c r="J65">
        <v>6</v>
      </c>
      <c r="K65">
        <v>6</v>
      </c>
      <c r="L65">
        <v>6</v>
      </c>
      <c r="M65">
        <v>6</v>
      </c>
    </row>
    <row r="66" spans="1:17">
      <c r="A66" t="s">
        <v>327</v>
      </c>
      <c r="B66">
        <v>29</v>
      </c>
      <c r="C66">
        <v>29</v>
      </c>
      <c r="D66">
        <v>29</v>
      </c>
      <c r="E66">
        <v>29</v>
      </c>
      <c r="F66">
        <v>29</v>
      </c>
      <c r="G66">
        <v>29</v>
      </c>
      <c r="H66">
        <v>29</v>
      </c>
      <c r="I66">
        <v>29</v>
      </c>
      <c r="J66">
        <v>29</v>
      </c>
      <c r="K66">
        <v>29</v>
      </c>
      <c r="L66">
        <v>29</v>
      </c>
      <c r="M66">
        <v>29</v>
      </c>
    </row>
    <row r="67" spans="1:17">
      <c r="A67" t="s">
        <v>328</v>
      </c>
      <c r="B67">
        <v>8</v>
      </c>
      <c r="C67">
        <v>8</v>
      </c>
      <c r="D67">
        <v>8</v>
      </c>
      <c r="E67">
        <v>8</v>
      </c>
      <c r="F67">
        <v>8</v>
      </c>
      <c r="G67">
        <v>8</v>
      </c>
      <c r="H67">
        <v>8</v>
      </c>
      <c r="I67">
        <v>8</v>
      </c>
      <c r="J67">
        <v>8</v>
      </c>
      <c r="K67">
        <v>8</v>
      </c>
      <c r="L67">
        <v>8</v>
      </c>
      <c r="M67">
        <v>8</v>
      </c>
    </row>
    <row r="69" spans="1:17">
      <c r="A69" t="s">
        <v>329</v>
      </c>
      <c r="B69">
        <f t="shared" ref="B69:I72" si="17">B59/B64</f>
        <v>0.33333333333333331</v>
      </c>
      <c r="C69">
        <f t="shared" si="17"/>
        <v>0.41666666666666669</v>
      </c>
      <c r="D69">
        <f t="shared" si="17"/>
        <v>0.33333333333333331</v>
      </c>
      <c r="E69">
        <f t="shared" si="17"/>
        <v>0.58333333333333337</v>
      </c>
      <c r="F69">
        <f t="shared" si="17"/>
        <v>0.5</v>
      </c>
      <c r="G69">
        <f t="shared" si="17"/>
        <v>0.33333333333333331</v>
      </c>
      <c r="H69">
        <f t="shared" si="17"/>
        <v>0.66666666666666663</v>
      </c>
      <c r="I69">
        <f t="shared" si="17"/>
        <v>0.58333333333333337</v>
      </c>
      <c r="K69">
        <f t="shared" ref="K69:M72" si="18">K59/K64</f>
        <v>0.25</v>
      </c>
      <c r="L69">
        <f t="shared" si="18"/>
        <v>0.75</v>
      </c>
      <c r="M69">
        <f t="shared" si="18"/>
        <v>0.16666666666666666</v>
      </c>
      <c r="N69" s="12">
        <f>MIN(B69:M69)</f>
        <v>0.16666666666666666</v>
      </c>
      <c r="O69" s="12">
        <f>MAX(B69:M69)</f>
        <v>0.75</v>
      </c>
      <c r="P69" s="12">
        <f>AVERAGE(B69:M69)</f>
        <v>0.44696969696969702</v>
      </c>
      <c r="Q69" s="12">
        <f>STDEV(B69:M69)</f>
        <v>0.18360860876364482</v>
      </c>
    </row>
    <row r="70" spans="1:17">
      <c r="A70" t="s">
        <v>330</v>
      </c>
      <c r="B70">
        <f t="shared" si="17"/>
        <v>0.33333333333333331</v>
      </c>
      <c r="C70">
        <f t="shared" si="17"/>
        <v>0.5</v>
      </c>
      <c r="D70">
        <f t="shared" si="17"/>
        <v>0.33333333333333331</v>
      </c>
      <c r="E70">
        <f t="shared" si="17"/>
        <v>1</v>
      </c>
      <c r="F70">
        <f t="shared" si="17"/>
        <v>1</v>
      </c>
      <c r="G70">
        <f t="shared" si="17"/>
        <v>0.33333333333333331</v>
      </c>
      <c r="H70">
        <f t="shared" si="17"/>
        <v>0.5</v>
      </c>
      <c r="I70">
        <f t="shared" si="17"/>
        <v>1</v>
      </c>
      <c r="K70">
        <f t="shared" si="18"/>
        <v>0.66666666666666663</v>
      </c>
      <c r="L70">
        <f t="shared" si="18"/>
        <v>0.66666666666666663</v>
      </c>
      <c r="M70">
        <f t="shared" si="18"/>
        <v>0.33333333333333331</v>
      </c>
      <c r="N70" s="12">
        <f>MIN(B70:M70)</f>
        <v>0.33333333333333331</v>
      </c>
      <c r="O70" s="12">
        <f>MAX(B70:M70)</f>
        <v>1</v>
      </c>
      <c r="P70" s="12">
        <f>AVERAGE(B70:M70)</f>
        <v>0.60606060606060608</v>
      </c>
      <c r="Q70" s="12">
        <f>STDEV(B70:M70)</f>
        <v>0.2815900021182024</v>
      </c>
    </row>
    <row r="71" spans="1:17">
      <c r="A71" t="s">
        <v>331</v>
      </c>
      <c r="B71">
        <f t="shared" si="17"/>
        <v>0.2413793103448276</v>
      </c>
      <c r="C71">
        <f t="shared" si="17"/>
        <v>0.62068965517241381</v>
      </c>
      <c r="D71">
        <f t="shared" si="17"/>
        <v>0.31034482758620691</v>
      </c>
      <c r="E71">
        <f t="shared" si="17"/>
        <v>0.86206896551724133</v>
      </c>
      <c r="F71">
        <f t="shared" si="17"/>
        <v>0.62068965517241381</v>
      </c>
      <c r="G71">
        <f t="shared" si="17"/>
        <v>0.44827586206896552</v>
      </c>
      <c r="H71">
        <f t="shared" si="17"/>
        <v>0.86206896551724133</v>
      </c>
      <c r="I71">
        <f t="shared" si="17"/>
        <v>0.55172413793103448</v>
      </c>
      <c r="K71">
        <f t="shared" si="18"/>
        <v>0.62068965517241381</v>
      </c>
      <c r="L71">
        <f t="shared" si="18"/>
        <v>0.62068965517241381</v>
      </c>
      <c r="M71">
        <f t="shared" si="18"/>
        <v>0.31034482758620691</v>
      </c>
      <c r="N71" s="12">
        <f>MIN(B71:M71)</f>
        <v>0.2413793103448276</v>
      </c>
      <c r="O71" s="12">
        <f>MAX(B71:M71)</f>
        <v>0.86206896551724133</v>
      </c>
      <c r="P71" s="12">
        <f>AVERAGE(B71:M71)</f>
        <v>0.55172413793103448</v>
      </c>
      <c r="Q71" s="12">
        <f>STDEV(B71:M71)</f>
        <v>0.20861356499660935</v>
      </c>
    </row>
    <row r="72" spans="1:17">
      <c r="A72" t="s">
        <v>332</v>
      </c>
      <c r="B72">
        <f t="shared" si="17"/>
        <v>0.25</v>
      </c>
      <c r="C72">
        <f t="shared" si="17"/>
        <v>0.5</v>
      </c>
      <c r="D72">
        <f t="shared" si="17"/>
        <v>0</v>
      </c>
      <c r="E72">
        <f t="shared" si="17"/>
        <v>0.875</v>
      </c>
      <c r="F72">
        <f t="shared" si="17"/>
        <v>0.5</v>
      </c>
      <c r="G72">
        <f t="shared" si="17"/>
        <v>0.375</v>
      </c>
      <c r="H72">
        <f t="shared" si="17"/>
        <v>0.875</v>
      </c>
      <c r="I72">
        <f t="shared" si="17"/>
        <v>0.875</v>
      </c>
      <c r="K72">
        <f t="shared" si="18"/>
        <v>0.375</v>
      </c>
      <c r="L72">
        <f t="shared" si="18"/>
        <v>0.5</v>
      </c>
      <c r="M72">
        <f t="shared" si="18"/>
        <v>0.375</v>
      </c>
      <c r="N72" s="12">
        <f>MIN(B72:M72)</f>
        <v>0</v>
      </c>
      <c r="O72" s="12">
        <f>MAX(B72:M72)</f>
        <v>0.875</v>
      </c>
      <c r="P72" s="12">
        <f>AVERAGE(B72:M72)</f>
        <v>0.5</v>
      </c>
      <c r="Q72" s="12">
        <f>STDEV(B72:M72)</f>
        <v>0.27950849718747373</v>
      </c>
    </row>
  </sheetData>
  <pageMargins left="0.78749999999999998" right="0.78749999999999998" top="0.78749999999999998" bottom="0.78749999999999998" header="0.5" footer="0.5"/>
  <pageSetup orientation="landscape" cellComments="asDisplayed" horizontalDpi="300" verticalDpi="300"/>
  <headerFooter alignWithMargins="0">
    <oddHeader>&amp;C&amp;A</oddHeader>
    <oddFooter>&amp;CPage &amp;P</oddFooter>
  </headerFooter>
  <rowBreaks count="2" manualBreakCount="2">
    <brk id="29" max="16383" man="1"/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proginv</vt:lpstr>
      <vt:lpstr>analysis</vt:lpstr>
      <vt:lpstr>proginv!Print_Titles</vt:lpstr>
      <vt:lpstr>unnamed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Math Program Evaluation Item Inventory</dc:title>
  <dc:subject/>
  <dc:creator>Dana Lee Ling</dc:creator>
  <cp:keywords/>
  <dc:description/>
  <cp:lastModifiedBy>Aniket Gupta</cp:lastModifiedBy>
  <cp:revision>29</cp:revision>
  <cp:lastPrinted>2003-03-22T06:33:23Z</cp:lastPrinted>
  <dcterms:created xsi:type="dcterms:W3CDTF">2003-03-21T03:56:27Z</dcterms:created>
  <dcterms:modified xsi:type="dcterms:W3CDTF">2024-02-03T22:30:19Z</dcterms:modified>
</cp:coreProperties>
</file>