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21E7F055-4DE0-4D56-91C8-C08033EF12C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Sheet1!$1:$1048576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7" i="1"/>
  <c r="C7" i="1"/>
  <c r="D7" i="1" s="1"/>
  <c r="B25" i="1"/>
  <c r="B27" i="1" s="1"/>
  <c r="F30" i="1"/>
  <c r="F33" i="1"/>
  <c r="F36" i="1"/>
  <c r="B28" i="1" l="1"/>
  <c r="B29" i="1"/>
  <c r="B30" i="1" s="1"/>
</calcChain>
</file>

<file path=xl/sharedStrings.xml><?xml version="1.0" encoding="utf-8"?>
<sst xmlns="http://schemas.openxmlformats.org/spreadsheetml/2006/main" count="58" uniqueCount="58">
  <si>
    <t>Appendix A</t>
  </si>
  <si>
    <t>Omega, Inc.  Inventory Records</t>
  </si>
  <si>
    <t>Exchange rate</t>
  </si>
  <si>
    <t>Cost</t>
  </si>
  <si>
    <t>Retail</t>
  </si>
  <si>
    <t>cost of goods sold</t>
  </si>
  <si>
    <t>Revenue</t>
  </si>
  <si>
    <t>Gross margin</t>
  </si>
  <si>
    <t>Operating expenses</t>
  </si>
  <si>
    <t>Income before income taxes</t>
  </si>
  <si>
    <t>Net income</t>
  </si>
  <si>
    <t>EPS</t>
  </si>
  <si>
    <t>Omega, Inc.</t>
  </si>
  <si>
    <t>Assets</t>
  </si>
  <si>
    <t>Cash</t>
  </si>
  <si>
    <t>Accounts receivable</t>
  </si>
  <si>
    <t>Inventory</t>
  </si>
  <si>
    <t>Other current assets</t>
  </si>
  <si>
    <t>Non current assets</t>
  </si>
  <si>
    <t>Total assets</t>
  </si>
  <si>
    <t>Equities</t>
  </si>
  <si>
    <t>Liabilities</t>
  </si>
  <si>
    <t>Retained earnings</t>
  </si>
  <si>
    <t>Total Equities</t>
  </si>
  <si>
    <t>Inventory, 1/1/1999</t>
  </si>
  <si>
    <t>Euro</t>
  </si>
  <si>
    <t>Markka</t>
  </si>
  <si>
    <t>DM</t>
  </si>
  <si>
    <t xml:space="preserve">purchases (net) </t>
  </si>
  <si>
    <t>actual retail sales recorded</t>
  </si>
  <si>
    <t xml:space="preserve">                          Omega, Inc.</t>
  </si>
  <si>
    <t xml:space="preserve">             Preliminary Income Statement</t>
  </si>
  <si>
    <t xml:space="preserve">             for the year ended 12/31/1999</t>
  </si>
  <si>
    <t>** 1</t>
  </si>
  <si>
    <t>** 2</t>
  </si>
  <si>
    <t>Notes Receivable</t>
  </si>
  <si>
    <t>Income taxes (35%)</t>
  </si>
  <si>
    <t>** 3</t>
  </si>
  <si>
    <t>Notes to the Income Statement</t>
  </si>
  <si>
    <t>** 2. Operating expenses include bad debt expense of $243,402 as a result of</t>
  </si>
  <si>
    <t>Common Stock, $3.50 par</t>
  </si>
  <si>
    <t xml:space="preserve">        write-offs of uncollectible accounts receivable</t>
  </si>
  <si>
    <t>**3.  Income Taxes:</t>
  </si>
  <si>
    <t>To date Omega has paid $410,000 in estimated income</t>
  </si>
  <si>
    <t>taxes (quarterly payments are required). The remainder has</t>
  </si>
  <si>
    <t>been accrued and is included in liabilities.</t>
  </si>
  <si>
    <t xml:space="preserve">                                Preliminary Balance Sheet</t>
  </si>
  <si>
    <t>as of 12/31/1999</t>
  </si>
  <si>
    <t xml:space="preserve">** 1.  Revenue includes interest income and revenue from all company operations </t>
  </si>
  <si>
    <t>(before any adjustments)</t>
  </si>
  <si>
    <t>Ratio</t>
  </si>
  <si>
    <t>index</t>
  </si>
  <si>
    <t>(1$ buys: )</t>
  </si>
  <si>
    <t>January-forward</t>
  </si>
  <si>
    <t>order placed: 7/29/99</t>
  </si>
  <si>
    <t>order received: 11/25/99</t>
  </si>
  <si>
    <t>per count</t>
  </si>
  <si>
    <t>** at retail,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</si>
</sst>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#,##0\ [$DM-407]"/>
    <numFmt numFmtId="166" formatCode="#,##0\ [$mk-40B]"/>
    <numFmt numFmtId="169" formatCode="#,##0.0000\ [$mk-40B]"/>
    <numFmt numFmtId="170" formatCode="#,##0.0000\ [$DM-407]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2" fontId="5" fillId="0" borderId="0" xfId="0" applyNumberFormat="1" applyFont="1"/>
    <xf numFmtId="10" fontId="5" fillId="0" borderId="0" xfId="0" applyNumberFormat="1" applyFont="1"/>
    <xf numFmtId="0" fontId="6" fillId="0" borderId="0" xfId="0" applyFont="1"/>
    <xf numFmtId="42" fontId="5" fillId="0" borderId="0" xfId="1" applyNumberFormat="1" applyFont="1"/>
    <xf numFmtId="42" fontId="7" fillId="0" borderId="0" xfId="0" applyNumberFormat="1" applyFont="1"/>
    <xf numFmtId="44" fontId="5" fillId="0" borderId="0" xfId="1" applyFont="1"/>
    <xf numFmtId="42" fontId="6" fillId="0" borderId="0" xfId="0" applyNumberFormat="1" applyFont="1"/>
    <xf numFmtId="164" fontId="5" fillId="0" borderId="0" xfId="0" applyNumberFormat="1" applyFont="1"/>
    <xf numFmtId="0" fontId="6" fillId="0" borderId="0" xfId="0" applyFont="1" applyAlignment="1">
      <alignment horizontal="center"/>
    </xf>
    <xf numFmtId="42" fontId="6" fillId="0" borderId="0" xfId="0" applyNumberFormat="1" applyFont="1" applyAlignment="1">
      <alignment horizontal="center"/>
    </xf>
    <xf numFmtId="165" fontId="5" fillId="0" borderId="0" xfId="0" applyNumberFormat="1" applyFont="1"/>
    <xf numFmtId="166" fontId="5" fillId="0" borderId="0" xfId="0" applyNumberFormat="1" applyFont="1"/>
    <xf numFmtId="3" fontId="5" fillId="0" borderId="0" xfId="0" applyNumberFormat="1" applyFont="1"/>
    <xf numFmtId="14" fontId="6" fillId="0" borderId="0" xfId="0" applyNumberFormat="1" applyFont="1" applyAlignment="1">
      <alignment horizontal="center"/>
    </xf>
    <xf numFmtId="169" fontId="5" fillId="0" borderId="0" xfId="0" applyNumberFormat="1" applyFont="1"/>
    <xf numFmtId="170" fontId="5" fillId="0" borderId="0" xfId="0" applyNumberFormat="1" applyFont="1"/>
    <xf numFmtId="14" fontId="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F14" sqref="F14"/>
    </sheetView>
  </sheetViews>
  <sheetFormatPr defaultRowHeight="13.2" x14ac:dyDescent="0.25"/>
  <cols>
    <col min="1" max="1" width="17.33203125" customWidth="1"/>
    <col min="2" max="2" width="12.109375" customWidth="1"/>
    <col min="3" max="3" width="11.88671875" customWidth="1"/>
    <col min="4" max="4" width="10.33203125" customWidth="1"/>
    <col min="5" max="5" width="9.88671875" customWidth="1"/>
    <col min="6" max="6" width="14.109375" customWidth="1"/>
    <col min="8" max="8" width="10.6640625" bestFit="1" customWidth="1"/>
    <col min="9" max="9" width="11.5546875" customWidth="1"/>
  </cols>
  <sheetData>
    <row r="1" spans="1:6" ht="15.6" x14ac:dyDescent="0.3">
      <c r="A1" s="1"/>
      <c r="B1" s="2" t="s">
        <v>0</v>
      </c>
      <c r="C1" s="2"/>
      <c r="D1" s="1"/>
    </row>
    <row r="2" spans="1:6" ht="15.6" x14ac:dyDescent="0.3">
      <c r="A2" s="4"/>
      <c r="C2" s="3" t="s">
        <v>1</v>
      </c>
      <c r="D2" s="4"/>
    </row>
    <row r="3" spans="1:6" x14ac:dyDescent="0.25">
      <c r="A3" s="4"/>
      <c r="B3" s="7"/>
      <c r="C3" s="7"/>
      <c r="D3" s="4"/>
      <c r="E3" s="4"/>
    </row>
    <row r="4" spans="1:6" x14ac:dyDescent="0.25">
      <c r="A4" s="4"/>
      <c r="B4" s="13" t="s">
        <v>3</v>
      </c>
      <c r="C4" s="13" t="s">
        <v>4</v>
      </c>
      <c r="D4" s="14" t="s">
        <v>50</v>
      </c>
      <c r="E4" s="13" t="s">
        <v>51</v>
      </c>
    </row>
    <row r="5" spans="1:6" x14ac:dyDescent="0.25">
      <c r="A5" s="4"/>
      <c r="B5" s="13"/>
      <c r="C5" s="13"/>
      <c r="D5" s="14"/>
      <c r="E5" s="13"/>
    </row>
    <row r="6" spans="1:6" x14ac:dyDescent="0.25">
      <c r="A6" s="4" t="s">
        <v>24</v>
      </c>
      <c r="B6" s="5">
        <v>351000</v>
      </c>
      <c r="C6" s="5">
        <v>565000</v>
      </c>
      <c r="D6" s="6">
        <f>+B6/C6</f>
        <v>0.62123893805309738</v>
      </c>
      <c r="E6" s="4">
        <v>100</v>
      </c>
    </row>
    <row r="7" spans="1:6" x14ac:dyDescent="0.25">
      <c r="A7" s="4" t="s">
        <v>28</v>
      </c>
      <c r="B7" s="5">
        <f>5236875</f>
        <v>5236875</v>
      </c>
      <c r="C7" s="5">
        <f>9318146</f>
        <v>9318146</v>
      </c>
      <c r="D7" s="6">
        <f>+B7/C7</f>
        <v>0.56200825786588882</v>
      </c>
      <c r="E7" s="4">
        <v>121.5</v>
      </c>
    </row>
    <row r="8" spans="1:6" x14ac:dyDescent="0.25">
      <c r="A8" s="4" t="s">
        <v>29</v>
      </c>
      <c r="B8" s="5"/>
      <c r="C8" s="5">
        <v>7808926</v>
      </c>
      <c r="D8" s="4"/>
      <c r="E8" s="4"/>
    </row>
    <row r="9" spans="1:6" x14ac:dyDescent="0.25">
      <c r="A9" s="4"/>
      <c r="B9" s="4"/>
      <c r="C9" s="4"/>
      <c r="D9" s="4"/>
      <c r="E9" s="4"/>
    </row>
    <row r="10" spans="1:6" ht="15.6" x14ac:dyDescent="0.3">
      <c r="A10" s="4"/>
      <c r="E10" s="3" t="s">
        <v>2</v>
      </c>
      <c r="F10" s="7"/>
    </row>
    <row r="11" spans="1:6" x14ac:dyDescent="0.25">
      <c r="A11" s="4"/>
      <c r="B11" s="4"/>
      <c r="E11" s="13" t="s">
        <v>52</v>
      </c>
      <c r="F11" s="13"/>
    </row>
    <row r="12" spans="1:6" x14ac:dyDescent="0.25">
      <c r="A12" s="4"/>
      <c r="B12" s="4"/>
      <c r="D12" s="18">
        <v>36370</v>
      </c>
      <c r="E12" s="21">
        <v>36489</v>
      </c>
      <c r="F12" s="7" t="s">
        <v>53</v>
      </c>
    </row>
    <row r="13" spans="1:6" x14ac:dyDescent="0.25">
      <c r="A13" s="4"/>
      <c r="B13" s="4"/>
      <c r="D13" s="18"/>
      <c r="E13" s="21"/>
      <c r="F13" s="7"/>
    </row>
    <row r="14" spans="1:6" x14ac:dyDescent="0.25">
      <c r="A14" s="4" t="s">
        <v>54</v>
      </c>
      <c r="B14" s="7" t="s">
        <v>26</v>
      </c>
      <c r="C14" s="16">
        <v>334620</v>
      </c>
      <c r="D14" s="19">
        <v>5.5766999999999998</v>
      </c>
      <c r="E14" s="19">
        <v>5.7424999999999997</v>
      </c>
      <c r="F14" s="19">
        <v>5.5488165</v>
      </c>
    </row>
    <row r="15" spans="1:6" x14ac:dyDescent="0.25">
      <c r="A15" s="4" t="s">
        <v>55</v>
      </c>
      <c r="B15" s="7" t="s">
        <v>27</v>
      </c>
      <c r="C15" s="15">
        <v>183420</v>
      </c>
      <c r="D15" s="20">
        <v>1.8342000000000001</v>
      </c>
      <c r="E15" s="20">
        <v>1.889</v>
      </c>
      <c r="F15" s="20">
        <v>1.825029</v>
      </c>
    </row>
    <row r="16" spans="1:6" x14ac:dyDescent="0.25">
      <c r="A16" s="4"/>
      <c r="B16" s="7" t="s">
        <v>25</v>
      </c>
      <c r="C16" s="17">
        <v>150051</v>
      </c>
      <c r="D16" s="4">
        <v>0.93779999999999997</v>
      </c>
      <c r="E16" s="4">
        <v>0.9657</v>
      </c>
      <c r="F16" s="4">
        <v>0.93311099999999991</v>
      </c>
    </row>
    <row r="17" spans="1:7" x14ac:dyDescent="0.25">
      <c r="A17" s="4"/>
      <c r="B17" s="7"/>
      <c r="C17" s="17"/>
      <c r="D17" s="4"/>
      <c r="E17" s="4"/>
      <c r="F17" s="4"/>
    </row>
    <row r="18" spans="1:7" x14ac:dyDescent="0.25">
      <c r="A18" s="4"/>
      <c r="B18" s="4"/>
      <c r="C18" s="4"/>
      <c r="D18" s="4"/>
      <c r="E18" s="4"/>
    </row>
    <row r="19" spans="1:7" x14ac:dyDescent="0.25">
      <c r="A19" s="7" t="s">
        <v>30</v>
      </c>
      <c r="B19" s="4"/>
      <c r="C19" s="4" t="s">
        <v>49</v>
      </c>
      <c r="D19" s="4"/>
      <c r="E19" s="11" t="s">
        <v>12</v>
      </c>
      <c r="F19" s="4"/>
    </row>
    <row r="20" spans="1:7" x14ac:dyDescent="0.25">
      <c r="A20" s="7" t="s">
        <v>31</v>
      </c>
      <c r="B20" s="4"/>
      <c r="D20" s="11" t="s">
        <v>46</v>
      </c>
      <c r="E20" s="7"/>
      <c r="F20" s="4"/>
    </row>
    <row r="21" spans="1:7" x14ac:dyDescent="0.25">
      <c r="A21" s="7" t="s">
        <v>32</v>
      </c>
      <c r="B21" s="4"/>
      <c r="C21" s="4"/>
      <c r="D21" s="4"/>
      <c r="E21" s="11" t="s">
        <v>47</v>
      </c>
      <c r="F21" s="4"/>
    </row>
    <row r="22" spans="1:7" x14ac:dyDescent="0.25">
      <c r="A22" s="4"/>
      <c r="B22" s="4"/>
      <c r="C22" s="4"/>
      <c r="D22" s="4"/>
      <c r="E22" s="5"/>
      <c r="F22" s="4"/>
    </row>
    <row r="23" spans="1:7" x14ac:dyDescent="0.25">
      <c r="A23" s="4" t="s">
        <v>6</v>
      </c>
      <c r="B23" s="8">
        <v>12283926</v>
      </c>
      <c r="C23" s="4" t="s">
        <v>33</v>
      </c>
      <c r="D23" s="7" t="s">
        <v>13</v>
      </c>
      <c r="E23" s="5"/>
      <c r="F23" s="4"/>
    </row>
    <row r="24" spans="1:7" ht="15" x14ac:dyDescent="0.4">
      <c r="A24" s="4" t="s">
        <v>5</v>
      </c>
      <c r="B24" s="9">
        <v>6565000</v>
      </c>
      <c r="C24" s="5"/>
      <c r="D24" s="4" t="s">
        <v>14</v>
      </c>
      <c r="E24" s="4"/>
      <c r="F24" s="5">
        <v>480000</v>
      </c>
    </row>
    <row r="25" spans="1:7" x14ac:dyDescent="0.25">
      <c r="A25" s="4" t="s">
        <v>7</v>
      </c>
      <c r="B25" s="5">
        <f>+B23-B24</f>
        <v>5718926</v>
      </c>
      <c r="C25" s="5"/>
      <c r="D25" s="4" t="s">
        <v>15</v>
      </c>
      <c r="E25" s="4"/>
      <c r="F25" s="5">
        <v>2345524</v>
      </c>
    </row>
    <row r="26" spans="1:7" ht="15" x14ac:dyDescent="0.4">
      <c r="A26" s="4" t="s">
        <v>8</v>
      </c>
      <c r="B26" s="9">
        <v>4300000</v>
      </c>
      <c r="C26" s="5" t="s">
        <v>34</v>
      </c>
      <c r="D26" s="4" t="s">
        <v>35</v>
      </c>
      <c r="E26" s="4"/>
      <c r="F26" s="5">
        <v>2200000</v>
      </c>
    </row>
    <row r="27" spans="1:7" x14ac:dyDescent="0.25">
      <c r="A27" s="4" t="s">
        <v>9</v>
      </c>
      <c r="B27" s="5">
        <f>+B25-B26</f>
        <v>1418926</v>
      </c>
      <c r="C27" s="5"/>
      <c r="D27" s="4" t="s">
        <v>16</v>
      </c>
      <c r="E27" s="4"/>
      <c r="F27" s="5">
        <v>1430000</v>
      </c>
      <c r="G27" s="4" t="s">
        <v>57</v>
      </c>
    </row>
    <row r="28" spans="1:7" ht="15" x14ac:dyDescent="0.4">
      <c r="A28" s="4" t="s">
        <v>36</v>
      </c>
      <c r="B28" s="9">
        <f>+B27*0.35</f>
        <v>496624.1</v>
      </c>
      <c r="C28" s="5" t="s">
        <v>37</v>
      </c>
      <c r="D28" s="4" t="s">
        <v>17</v>
      </c>
      <c r="E28" s="4"/>
      <c r="F28" s="5">
        <v>3010000</v>
      </c>
      <c r="G28" s="4" t="s">
        <v>56</v>
      </c>
    </row>
    <row r="29" spans="1:7" ht="15" x14ac:dyDescent="0.4">
      <c r="A29" s="4" t="s">
        <v>10</v>
      </c>
      <c r="B29" s="5">
        <f>+B27-B28</f>
        <v>922301.9</v>
      </c>
      <c r="C29" s="5"/>
      <c r="D29" s="4" t="s">
        <v>18</v>
      </c>
      <c r="E29" s="4"/>
      <c r="F29" s="9">
        <v>7400000</v>
      </c>
    </row>
    <row r="30" spans="1:7" x14ac:dyDescent="0.25">
      <c r="A30" s="4" t="s">
        <v>11</v>
      </c>
      <c r="B30" s="10">
        <f>+B29/200000</f>
        <v>4.6115095000000004</v>
      </c>
      <c r="C30" s="5"/>
      <c r="D30" s="4" t="s">
        <v>19</v>
      </c>
      <c r="E30" s="4"/>
      <c r="F30" s="5">
        <f>SUM(F24:F29)</f>
        <v>16865524</v>
      </c>
    </row>
    <row r="31" spans="1:7" x14ac:dyDescent="0.25">
      <c r="A31" s="4"/>
      <c r="B31" s="5"/>
      <c r="C31" s="5"/>
      <c r="D31" s="4"/>
      <c r="E31" s="4"/>
      <c r="F31" s="5"/>
    </row>
    <row r="32" spans="1:7" x14ac:dyDescent="0.25">
      <c r="D32" s="7" t="s">
        <v>20</v>
      </c>
      <c r="E32" s="4"/>
      <c r="F32" s="5"/>
    </row>
    <row r="33" spans="1:6" x14ac:dyDescent="0.25">
      <c r="D33" s="4" t="s">
        <v>21</v>
      </c>
      <c r="E33" s="4"/>
      <c r="F33" s="12">
        <f>2000000-4476</f>
        <v>1995524</v>
      </c>
    </row>
    <row r="34" spans="1:6" x14ac:dyDescent="0.25">
      <c r="D34" s="4" t="s">
        <v>40</v>
      </c>
      <c r="E34" s="4"/>
      <c r="F34" s="5">
        <v>7000000</v>
      </c>
    </row>
    <row r="35" spans="1:6" ht="15" x14ac:dyDescent="0.4">
      <c r="D35" s="4" t="s">
        <v>22</v>
      </c>
      <c r="E35" s="4"/>
      <c r="F35" s="9">
        <v>7870000</v>
      </c>
    </row>
    <row r="36" spans="1:6" x14ac:dyDescent="0.25">
      <c r="D36" s="4" t="s">
        <v>23</v>
      </c>
      <c r="E36" s="4"/>
      <c r="F36" s="5">
        <f>SUM(F33:F35)</f>
        <v>16865524</v>
      </c>
    </row>
    <row r="37" spans="1:6" x14ac:dyDescent="0.25">
      <c r="D37" s="4"/>
      <c r="E37" s="4"/>
    </row>
    <row r="38" spans="1:6" x14ac:dyDescent="0.25">
      <c r="A38" s="4"/>
      <c r="B38" s="4"/>
      <c r="C38" s="4"/>
      <c r="D38" s="4"/>
      <c r="E38" s="4"/>
    </row>
    <row r="39" spans="1:6" x14ac:dyDescent="0.25">
      <c r="A39" s="7" t="s">
        <v>38</v>
      </c>
      <c r="B39" s="4"/>
      <c r="C39" s="4"/>
      <c r="D39" s="4"/>
      <c r="E39" s="4"/>
    </row>
    <row r="40" spans="1:6" x14ac:dyDescent="0.25">
      <c r="A40" s="7" t="s">
        <v>48</v>
      </c>
      <c r="B40" s="4"/>
      <c r="C40" s="4"/>
      <c r="D40" s="4"/>
      <c r="E40" s="4"/>
    </row>
    <row r="41" spans="1:6" x14ac:dyDescent="0.25">
      <c r="A41" s="7" t="s">
        <v>39</v>
      </c>
      <c r="B41" s="4"/>
      <c r="C41" s="4"/>
      <c r="D41" s="4"/>
      <c r="E41" s="4"/>
    </row>
    <row r="42" spans="1:6" x14ac:dyDescent="0.25">
      <c r="A42" s="4" t="s">
        <v>41</v>
      </c>
      <c r="B42" s="4"/>
      <c r="C42" s="4"/>
      <c r="D42" s="4"/>
      <c r="E42" s="4"/>
    </row>
    <row r="43" spans="1:6" x14ac:dyDescent="0.25">
      <c r="A43" s="7" t="s">
        <v>42</v>
      </c>
      <c r="B43" s="4" t="s">
        <v>43</v>
      </c>
      <c r="C43" s="4"/>
      <c r="D43" s="4"/>
      <c r="E43" s="4"/>
    </row>
    <row r="44" spans="1:6" x14ac:dyDescent="0.25">
      <c r="A44" s="4"/>
      <c r="B44" s="4" t="s">
        <v>44</v>
      </c>
      <c r="C44" s="4"/>
      <c r="D44" s="4"/>
      <c r="E44" s="4"/>
    </row>
    <row r="45" spans="1:6" x14ac:dyDescent="0.25">
      <c r="A45" s="4"/>
      <c r="B45" s="4" t="s">
        <v>45</v>
      </c>
      <c r="C45" s="4"/>
      <c r="D45" s="4"/>
      <c r="E45" s="4"/>
    </row>
    <row r="46" spans="1:6" x14ac:dyDescent="0.25">
      <c r="A46" s="4"/>
      <c r="B46" s="4"/>
      <c r="C46" s="4"/>
      <c r="D46" s="4"/>
      <c r="E46" s="4"/>
    </row>
    <row r="54" spans="1:4" x14ac:dyDescent="0.25">
      <c r="A54" s="4"/>
      <c r="B54" s="4"/>
      <c r="C54" s="4"/>
      <c r="D54" s="5"/>
    </row>
  </sheetData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omega1 - accounts receivable</dc:title>
  <dc:creator>Nick Haynes</dc:creator>
  <cp:lastModifiedBy>Aniket Gupta</cp:lastModifiedBy>
  <cp:lastPrinted>1999-08-03T20:41:14Z</cp:lastPrinted>
  <dcterms:created xsi:type="dcterms:W3CDTF">1997-03-16T22:46:25Z</dcterms:created>
  <dcterms:modified xsi:type="dcterms:W3CDTF">2024-02-03T22:30:21Z</dcterms:modified>
</cp:coreProperties>
</file>