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E9ABC0A5-4501-45F1-9EF6-38EA4C23FC07}" xr6:coauthVersionLast="47" xr6:coauthVersionMax="47" xr10:uidLastSave="{00000000-0000-0000-0000-000000000000}"/>
  <bookViews>
    <workbookView xWindow="3348" yWindow="3348" windowWidth="17280" windowHeight="8880" activeTab="1"/>
  </bookViews>
  <sheets>
    <sheet name="AHP" sheetId="3" r:id="rId1"/>
    <sheet name="Objectives Matrix" sheetId="2" r:id="rId2"/>
    <sheet name="Module1" sheetId="17" state="veryHidden" r:id="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3" l="1"/>
  <c r="F1" i="3"/>
  <c r="G1" i="3"/>
  <c r="H1" i="3"/>
  <c r="I1" i="3"/>
  <c r="J1" i="3"/>
  <c r="K1" i="3"/>
  <c r="L1" i="3"/>
  <c r="M1" i="3"/>
  <c r="N1" i="3"/>
  <c r="O1" i="3"/>
  <c r="D2" i="3"/>
  <c r="D3" i="3"/>
  <c r="E3" i="3"/>
  <c r="D4" i="3"/>
  <c r="E4" i="3"/>
  <c r="F4" i="3"/>
  <c r="D5" i="3"/>
  <c r="E5" i="3"/>
  <c r="F5" i="3"/>
  <c r="F13" i="3" s="1"/>
  <c r="G5" i="3"/>
  <c r="D6" i="3"/>
  <c r="E6" i="3"/>
  <c r="F6" i="3"/>
  <c r="G6" i="3"/>
  <c r="H6" i="3"/>
  <c r="H13" i="3" s="1"/>
  <c r="D7" i="3"/>
  <c r="E7" i="3"/>
  <c r="F7" i="3"/>
  <c r="G7" i="3"/>
  <c r="H7" i="3"/>
  <c r="I7" i="3"/>
  <c r="I13" i="3" s="1"/>
  <c r="D8" i="3"/>
  <c r="E8" i="3"/>
  <c r="F8" i="3"/>
  <c r="G8" i="3"/>
  <c r="H8" i="3"/>
  <c r="I8" i="3"/>
  <c r="J8" i="3"/>
  <c r="D9" i="3"/>
  <c r="E9" i="3"/>
  <c r="F9" i="3"/>
  <c r="G9" i="3"/>
  <c r="H9" i="3"/>
  <c r="I9" i="3"/>
  <c r="J9" i="3"/>
  <c r="J13" i="3" s="1"/>
  <c r="K9" i="3"/>
  <c r="D10" i="3"/>
  <c r="E10" i="3"/>
  <c r="F10" i="3"/>
  <c r="G10" i="3"/>
  <c r="H10" i="3"/>
  <c r="I10" i="3"/>
  <c r="J10" i="3"/>
  <c r="K10" i="3"/>
  <c r="L10" i="3"/>
  <c r="L13" i="3" s="1"/>
  <c r="D11" i="3"/>
  <c r="E11" i="3"/>
  <c r="F11" i="3"/>
  <c r="G11" i="3"/>
  <c r="H11" i="3"/>
  <c r="I11" i="3"/>
  <c r="J11" i="3"/>
  <c r="K11" i="3"/>
  <c r="L11" i="3"/>
  <c r="M11" i="3"/>
  <c r="D12" i="3"/>
  <c r="E12" i="3"/>
  <c r="F12" i="3"/>
  <c r="G12" i="3"/>
  <c r="G13" i="3" s="1"/>
  <c r="H12" i="3"/>
  <c r="I12" i="3"/>
  <c r="J12" i="3"/>
  <c r="K12" i="3"/>
  <c r="L12" i="3"/>
  <c r="M12" i="3"/>
  <c r="N12" i="3"/>
  <c r="K13" i="3"/>
  <c r="M13" i="3"/>
  <c r="N13" i="3"/>
  <c r="O13" i="3"/>
  <c r="K5" i="2"/>
  <c r="B21" i="2"/>
  <c r="E21" i="2" s="1"/>
  <c r="C21" i="2"/>
  <c r="K21" i="2"/>
  <c r="L21" i="2"/>
  <c r="Q21" i="2" s="1"/>
  <c r="C5" i="2" s="1"/>
  <c r="M21" i="2"/>
  <c r="N21" i="2"/>
  <c r="O21" i="2"/>
  <c r="U21" i="2"/>
  <c r="V21" i="2"/>
  <c r="W21" i="2"/>
  <c r="Y21" i="2"/>
  <c r="AC21" i="2"/>
  <c r="AD21" i="2"/>
  <c r="AF21" i="2" s="1"/>
  <c r="L5" i="2" s="1"/>
  <c r="AJ21" i="2"/>
  <c r="AN21" i="2" s="1"/>
  <c r="M5" i="2" s="1"/>
  <c r="AK21" i="2"/>
  <c r="AL21" i="2"/>
  <c r="AR21" i="2"/>
  <c r="AV21" i="2" s="1"/>
  <c r="N5" i="2" s="1"/>
  <c r="AS21" i="2"/>
  <c r="AT21" i="2"/>
  <c r="E13" i="3" l="1"/>
  <c r="P10" i="3" l="1"/>
  <c r="P12" i="3"/>
  <c r="P9" i="3"/>
  <c r="R9" i="3" s="1"/>
  <c r="P5" i="3"/>
  <c r="P4" i="3"/>
  <c r="P2" i="3"/>
  <c r="R2" i="3" s="1"/>
  <c r="P13" i="3"/>
  <c r="P8" i="3"/>
  <c r="R8" i="3" s="1"/>
  <c r="P11" i="3"/>
  <c r="P7" i="3"/>
  <c r="P3" i="3"/>
  <c r="P6" i="3"/>
  <c r="R4" i="3" l="1"/>
  <c r="R6" i="3"/>
  <c r="R5" i="3"/>
  <c r="R3" i="3"/>
  <c r="R13" i="3" s="1"/>
  <c r="R7" i="3"/>
  <c r="R12" i="3"/>
  <c r="R11" i="3"/>
  <c r="R10" i="3"/>
</calcChain>
</file>

<file path=xl/sharedStrings.xml><?xml version="1.0" encoding="utf-8"?>
<sst xmlns="http://schemas.openxmlformats.org/spreadsheetml/2006/main" count="77" uniqueCount="52">
  <si>
    <t>Criteria</t>
  </si>
  <si>
    <t>Performance</t>
  </si>
  <si>
    <t>Score</t>
  </si>
  <si>
    <t>Weight</t>
  </si>
  <si>
    <t>Index</t>
  </si>
  <si>
    <t>Value</t>
  </si>
  <si>
    <t>Rank (1-11)</t>
  </si>
  <si>
    <t>Row Sum</t>
  </si>
  <si>
    <t>Calculated Weights</t>
  </si>
  <si>
    <t>Column Sum</t>
  </si>
  <si>
    <t>Key</t>
  </si>
  <si>
    <t>1: Two factors contribute equally</t>
  </si>
  <si>
    <t>2: Slightly favor one factor over another</t>
  </si>
  <si>
    <t>3: Moderately favor one factor over another</t>
  </si>
  <si>
    <t>4: Strongly favor one factor over another</t>
  </si>
  <si>
    <t>5: One factor dominates another</t>
  </si>
  <si>
    <t>(Standard)</t>
  </si>
  <si>
    <t>Criteria 1</t>
  </si>
  <si>
    <t>Criteria 2</t>
  </si>
  <si>
    <t>Criteria 3</t>
  </si>
  <si>
    <t>Criteria 4</t>
  </si>
  <si>
    <t>Criteria 5</t>
  </si>
  <si>
    <t>Criteria 6</t>
  </si>
  <si>
    <t>Criteria 7</t>
  </si>
  <si>
    <t>Criteria 8</t>
  </si>
  <si>
    <t>Criteria 9</t>
  </si>
  <si>
    <t>Criteria 10</t>
  </si>
  <si>
    <t>Criteria 11</t>
  </si>
  <si>
    <t xml:space="preserve">Personnel Sub-Matrix </t>
  </si>
  <si>
    <t xml:space="preserve">Facilities Sub-Matrix </t>
  </si>
  <si>
    <t xml:space="preserve">Program Sub-Matrix </t>
  </si>
  <si>
    <t xml:space="preserve">Equipment Sub-Matrix </t>
  </si>
  <si>
    <t>Customer Satisfaction</t>
  </si>
  <si>
    <t>Program Standards</t>
  </si>
  <si>
    <t xml:space="preserve">Program Standards Sub-Matrix </t>
  </si>
  <si>
    <t>1. Personnel</t>
  </si>
  <si>
    <t>2. Facilities</t>
  </si>
  <si>
    <t>3. Program</t>
  </si>
  <si>
    <t>4. Equipment</t>
  </si>
  <si>
    <t>5. Administration</t>
  </si>
  <si>
    <t>1.1 Percent Staffing Level</t>
  </si>
  <si>
    <t xml:space="preserve">1.2 Percent With Appropriate Qualifications </t>
  </si>
  <si>
    <t>1.3 Percent Receiving Required Training</t>
  </si>
  <si>
    <t>2.1 Percent of Facility Inventory (volume) in Compliance With Standards</t>
  </si>
  <si>
    <t>2.2 Percent of Facilities Meeting Required Qualitative Program Elements</t>
  </si>
  <si>
    <t>3.1 Percent of "Core" Program Elements Offered</t>
  </si>
  <si>
    <t>3.2 Percent of "Core" Program Elements in Compliance With Qualitative Standards</t>
  </si>
  <si>
    <t>3.3 Percent Compliance With Marketing Requirements</t>
  </si>
  <si>
    <t>4.1 Percent Inventory On-Hand</t>
  </si>
  <si>
    <t>4.2 Percent Core Inventory Available for Rental Use</t>
  </si>
  <si>
    <t>4.3 Percent of Equipment Replaced due to Life-Cycle Requirements</t>
  </si>
  <si>
    <t>Outdoor Recreation Service Level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</si>
</sst>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2"/>
      <name val="Tms Rmn"/>
    </font>
    <font>
      <sz val="12"/>
      <color indexed="72"/>
      <name val="Charcoal"/>
    </font>
    <font>
      <sz val="12"/>
      <name val="Times"/>
      <family val="1"/>
    </font>
    <font>
      <b/>
      <sz val="12"/>
      <name val="Times"/>
      <family val="1"/>
    </font>
    <font>
      <b/>
      <sz val="10"/>
      <name val="Times"/>
      <family val="1"/>
    </font>
    <font>
      <b/>
      <sz val="12"/>
      <name val="Times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2" fillId="0" borderId="1" xfId="0" applyFont="1" applyBorder="1" applyAlignment="1"/>
    <xf numFmtId="0" fontId="2" fillId="0" borderId="2" xfId="0" applyFont="1" applyBorder="1" applyAlignment="1"/>
    <xf numFmtId="0" fontId="2" fillId="2" borderId="2" xfId="0" applyFont="1" applyFill="1" applyBorder="1" applyAlignment="1"/>
    <xf numFmtId="0" fontId="2" fillId="2" borderId="1" xfId="0" applyFont="1" applyFill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3" fillId="0" borderId="4" xfId="0" applyFont="1" applyBorder="1" applyAlignment="1"/>
    <xf numFmtId="0" fontId="2" fillId="0" borderId="5" xfId="0" applyFont="1" applyBorder="1" applyAlignment="1"/>
    <xf numFmtId="0" fontId="2" fillId="0" borderId="0" xfId="0" applyFont="1" applyAlignment="1"/>
    <xf numFmtId="0" fontId="3" fillId="0" borderId="5" xfId="0" applyFont="1" applyBorder="1" applyAlignment="1"/>
    <xf numFmtId="0" fontId="3" fillId="0" borderId="0" xfId="0" applyFont="1" applyAlignment="1"/>
    <xf numFmtId="0" fontId="2" fillId="0" borderId="6" xfId="0" applyFont="1" applyBorder="1" applyAlignment="1"/>
    <xf numFmtId="0" fontId="2" fillId="0" borderId="0" xfId="0" applyFont="1" applyBorder="1" applyAlignment="1"/>
    <xf numFmtId="0" fontId="3" fillId="0" borderId="0" xfId="0" applyFont="1" applyBorder="1" applyAlignment="1">
      <alignment vertical="center"/>
    </xf>
    <xf numFmtId="0" fontId="3" fillId="0" borderId="0" xfId="0" applyFont="1" applyBorder="1" applyAlignment="1"/>
    <xf numFmtId="0" fontId="2" fillId="0" borderId="7" xfId="0" applyFont="1" applyBorder="1" applyAlignment="1"/>
    <xf numFmtId="0" fontId="2" fillId="0" borderId="0" xfId="0" applyFont="1"/>
    <xf numFmtId="0" fontId="2" fillId="0" borderId="0" xfId="0" applyFont="1" applyBorder="1" applyAlignment="1">
      <alignment horizontal="centerContinuous" vertical="center"/>
    </xf>
    <xf numFmtId="0" fontId="3" fillId="0" borderId="0" xfId="0" applyFont="1" applyBorder="1" applyAlignment="1">
      <alignment horizontal="centerContinuous" vertical="center"/>
    </xf>
    <xf numFmtId="0" fontId="3" fillId="0" borderId="7" xfId="0" applyFont="1" applyBorder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3" fillId="0" borderId="6" xfId="0" applyFont="1" applyBorder="1" applyAlignment="1">
      <alignment horizontal="center" textRotation="90"/>
    </xf>
    <xf numFmtId="0" fontId="3" fillId="0" borderId="8" xfId="0" applyFont="1" applyBorder="1" applyAlignment="1">
      <alignment horizontal="center" textRotation="90" wrapText="1"/>
    </xf>
    <xf numFmtId="0" fontId="3" fillId="0" borderId="9" xfId="0" applyFont="1" applyBorder="1" applyAlignment="1">
      <alignment horizontal="center" textRotation="90" wrapText="1"/>
    </xf>
    <xf numFmtId="0" fontId="3" fillId="0" borderId="0" xfId="0" applyFont="1" applyBorder="1" applyAlignment="1">
      <alignment horizontal="center" textRotation="90"/>
    </xf>
    <xf numFmtId="0" fontId="3" fillId="0" borderId="7" xfId="0" applyFont="1" applyBorder="1" applyAlignment="1">
      <alignment horizontal="center" textRotation="90"/>
    </xf>
    <xf numFmtId="0" fontId="3" fillId="0" borderId="0" xfId="0" applyFont="1" applyAlignment="1">
      <alignment horizontal="center" textRotation="90"/>
    </xf>
    <xf numFmtId="0" fontId="2" fillId="3" borderId="10" xfId="0" applyFont="1" applyFill="1" applyBorder="1" applyAlignment="1"/>
    <xf numFmtId="0" fontId="4" fillId="0" borderId="0" xfId="0" applyFont="1" applyBorder="1" applyAlignment="1"/>
    <xf numFmtId="0" fontId="2" fillId="3" borderId="11" xfId="0" applyFont="1" applyFill="1" applyBorder="1" applyAlignment="1"/>
    <xf numFmtId="0" fontId="3" fillId="0" borderId="7" xfId="0" applyFont="1" applyBorder="1" applyAlignment="1"/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0" fontId="2" fillId="3" borderId="8" xfId="0" applyFont="1" applyFill="1" applyBorder="1" applyAlignment="1"/>
    <xf numFmtId="0" fontId="2" fillId="3" borderId="9" xfId="0" applyFont="1" applyFill="1" applyBorder="1" applyAlignment="1"/>
    <xf numFmtId="0" fontId="2" fillId="3" borderId="12" xfId="0" applyFont="1" applyFill="1" applyBorder="1" applyAlignment="1"/>
    <xf numFmtId="0" fontId="2" fillId="0" borderId="7" xfId="0" applyFont="1" applyBorder="1"/>
    <xf numFmtId="0" fontId="2" fillId="0" borderId="6" xfId="0" applyFont="1" applyBorder="1"/>
    <xf numFmtId="0" fontId="3" fillId="0" borderId="13" xfId="0" applyFont="1" applyBorder="1" applyAlignment="1"/>
    <xf numFmtId="0" fontId="3" fillId="0" borderId="13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" fontId="2" fillId="0" borderId="11" xfId="0" applyNumberFormat="1" applyFont="1" applyBorder="1" applyAlignment="1"/>
    <xf numFmtId="1" fontId="2" fillId="0" borderId="10" xfId="0" applyNumberFormat="1" applyFont="1" applyBorder="1" applyAlignment="1"/>
    <xf numFmtId="1" fontId="2" fillId="0" borderId="14" xfId="0" applyNumberFormat="1" applyFont="1" applyBorder="1" applyAlignment="1"/>
    <xf numFmtId="1" fontId="3" fillId="0" borderId="15" xfId="0" applyNumberFormat="1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6" xfId="0" applyFont="1" applyBorder="1" applyAlignment="1"/>
    <xf numFmtId="0" fontId="2" fillId="0" borderId="17" xfId="0" applyFont="1" applyBorder="1" applyAlignment="1"/>
    <xf numFmtId="0" fontId="3" fillId="0" borderId="17" xfId="0" applyFont="1" applyBorder="1" applyAlignment="1"/>
    <xf numFmtId="0" fontId="2" fillId="0" borderId="18" xfId="0" applyFont="1" applyBorder="1" applyAlignment="1"/>
    <xf numFmtId="0" fontId="3" fillId="0" borderId="18" xfId="0" applyFont="1" applyBorder="1" applyAlignment="1"/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left"/>
    </xf>
    <xf numFmtId="0" fontId="2" fillId="0" borderId="21" xfId="0" applyFont="1" applyBorder="1" applyAlignment="1">
      <alignment horizontal="center" vertical="center"/>
    </xf>
    <xf numFmtId="49" fontId="3" fillId="0" borderId="22" xfId="0" applyNumberFormat="1" applyFont="1" applyBorder="1" applyAlignment="1">
      <alignment horizontal="center" textRotation="90" wrapText="1"/>
    </xf>
    <xf numFmtId="49" fontId="3" fillId="0" borderId="21" xfId="0" applyNumberFormat="1" applyFont="1" applyBorder="1" applyAlignment="1">
      <alignment horizontal="center" textRotation="90" wrapText="1"/>
    </xf>
    <xf numFmtId="0" fontId="3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left" wrapText="1"/>
    </xf>
    <xf numFmtId="0" fontId="2" fillId="3" borderId="24" xfId="0" applyFont="1" applyFill="1" applyBorder="1" applyAlignment="1">
      <alignment horizontal="center"/>
    </xf>
    <xf numFmtId="49" fontId="3" fillId="0" borderId="25" xfId="0" applyNumberFormat="1" applyFont="1" applyBorder="1" applyAlignment="1">
      <alignment wrapText="1"/>
    </xf>
    <xf numFmtId="0" fontId="2" fillId="0" borderId="19" xfId="0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2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vertical="center"/>
    </xf>
    <xf numFmtId="0" fontId="2" fillId="3" borderId="26" xfId="0" applyFont="1" applyFill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9" xfId="0" applyFont="1" applyFill="1" applyBorder="1" applyAlignment="1">
      <alignment horizontal="center"/>
    </xf>
    <xf numFmtId="49" fontId="3" fillId="0" borderId="21" xfId="0" applyNumberFormat="1" applyFont="1" applyBorder="1" applyAlignment="1">
      <alignment wrapText="1"/>
    </xf>
    <xf numFmtId="0" fontId="2" fillId="0" borderId="3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2" fontId="2" fillId="0" borderId="22" xfId="0" applyNumberFormat="1" applyFont="1" applyBorder="1" applyAlignment="1">
      <alignment vertical="center"/>
    </xf>
    <xf numFmtId="0" fontId="3" fillId="0" borderId="25" xfId="0" applyFont="1" applyBorder="1" applyAlignment="1">
      <alignment horizontal="right" vertical="center"/>
    </xf>
    <xf numFmtId="0" fontId="2" fillId="0" borderId="6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2" fontId="2" fillId="0" borderId="6" xfId="0" applyNumberFormat="1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" fillId="0" borderId="9" xfId="0" applyFont="1" applyFill="1" applyBorder="1" applyAlignment="1"/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0" fontId="2" fillId="0" borderId="11" xfId="0" applyFont="1" applyFill="1" applyBorder="1" applyAlignment="1"/>
    <xf numFmtId="0" fontId="2" fillId="0" borderId="10" xfId="0" applyFont="1" applyFill="1" applyBorder="1" applyAlignment="1"/>
    <xf numFmtId="0" fontId="2" fillId="0" borderId="31" xfId="0" applyFont="1" applyBorder="1" applyAlignment="1"/>
    <xf numFmtId="0" fontId="2" fillId="2" borderId="31" xfId="0" applyFont="1" applyFill="1" applyBorder="1" applyAlignment="1"/>
    <xf numFmtId="0" fontId="2" fillId="3" borderId="32" xfId="0" applyFont="1" applyFill="1" applyBorder="1" applyAlignment="1"/>
    <xf numFmtId="0" fontId="2" fillId="0" borderId="8" xfId="0" applyFont="1" applyFill="1" applyBorder="1" applyAlignment="1"/>
    <xf numFmtId="0" fontId="2" fillId="0" borderId="32" xfId="0" applyFont="1" applyFill="1" applyBorder="1" applyAlignment="1"/>
    <xf numFmtId="0" fontId="2" fillId="0" borderId="12" xfId="0" applyFont="1" applyFill="1" applyBorder="1" applyAlignment="1"/>
    <xf numFmtId="0" fontId="2" fillId="0" borderId="31" xfId="0" applyFont="1" applyFill="1" applyBorder="1" applyAlignment="1"/>
    <xf numFmtId="0" fontId="2" fillId="0" borderId="33" xfId="0" applyFont="1" applyFill="1" applyBorder="1" applyAlignment="1"/>
    <xf numFmtId="1" fontId="2" fillId="0" borderId="1" xfId="0" applyNumberFormat="1" applyFont="1" applyBorder="1" applyAlignment="1"/>
    <xf numFmtId="1" fontId="2" fillId="0" borderId="28" xfId="0" applyNumberFormat="1" applyFont="1" applyBorder="1" applyAlignment="1"/>
    <xf numFmtId="0" fontId="2" fillId="0" borderId="9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2" borderId="34" xfId="0" applyFont="1" applyFill="1" applyBorder="1" applyAlignment="1"/>
    <xf numFmtId="0" fontId="2" fillId="0" borderId="34" xfId="0" applyFont="1" applyFill="1" applyBorder="1" applyAlignment="1"/>
    <xf numFmtId="0" fontId="2" fillId="0" borderId="35" xfId="0" applyFont="1" applyFill="1" applyBorder="1" applyAlignment="1"/>
    <xf numFmtId="0" fontId="2" fillId="3" borderId="36" xfId="0" applyFont="1" applyFill="1" applyBorder="1" applyAlignment="1"/>
    <xf numFmtId="0" fontId="2" fillId="0" borderId="34" xfId="0" applyFont="1" applyBorder="1" applyAlignment="1"/>
    <xf numFmtId="0" fontId="3" fillId="0" borderId="37" xfId="0" applyFont="1" applyBorder="1" applyAlignment="1">
      <alignment horizontal="center" textRotation="90" wrapText="1"/>
    </xf>
    <xf numFmtId="0" fontId="2" fillId="0" borderId="38" xfId="0" applyFont="1" applyFill="1" applyBorder="1" applyAlignment="1"/>
    <xf numFmtId="0" fontId="2" fillId="2" borderId="39" xfId="0" applyFont="1" applyFill="1" applyBorder="1" applyAlignment="1"/>
    <xf numFmtId="1" fontId="2" fillId="0" borderId="38" xfId="0" applyNumberFormat="1" applyFont="1" applyBorder="1" applyAlignment="1"/>
    <xf numFmtId="1" fontId="2" fillId="3" borderId="10" xfId="0" applyNumberFormat="1" applyFont="1" applyFill="1" applyBorder="1" applyAlignment="1"/>
    <xf numFmtId="0" fontId="2" fillId="0" borderId="37" xfId="0" applyFont="1" applyFill="1" applyBorder="1" applyAlignment="1"/>
    <xf numFmtId="0" fontId="2" fillId="3" borderId="38" xfId="0" applyFont="1" applyFill="1" applyBorder="1" applyAlignment="1"/>
    <xf numFmtId="0" fontId="2" fillId="0" borderId="39" xfId="0" applyFont="1" applyFill="1" applyBorder="1" applyAlignment="1"/>
    <xf numFmtId="0" fontId="2" fillId="3" borderId="37" xfId="0" applyFont="1" applyFill="1" applyBorder="1" applyAlignment="1"/>
    <xf numFmtId="0" fontId="2" fillId="0" borderId="39" xfId="0" applyFont="1" applyBorder="1" applyAlignment="1"/>
    <xf numFmtId="0" fontId="5" fillId="0" borderId="6" xfId="0" applyFont="1" applyBorder="1" applyAlignment="1"/>
    <xf numFmtId="1" fontId="2" fillId="0" borderId="10" xfId="0" applyNumberFormat="1" applyFont="1" applyFill="1" applyBorder="1" applyAlignment="1"/>
    <xf numFmtId="1" fontId="2" fillId="0" borderId="11" xfId="0" applyNumberFormat="1" applyFont="1" applyFill="1" applyBorder="1" applyAlignment="1"/>
    <xf numFmtId="1" fontId="2" fillId="0" borderId="38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38100</xdr:colOff>
          <xdr:row>0</xdr:row>
          <xdr:rowOff>38100</xdr:rowOff>
        </xdr:from>
        <xdr:to>
          <xdr:col>2</xdr:col>
          <xdr:colOff>754380</xdr:colOff>
          <xdr:row>0</xdr:row>
          <xdr:rowOff>1097280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95014045-335A-5BD7-7AAF-BF9D121EF3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harcoal"/>
                </a:rPr>
                <a:t>Press to Rank the Criteria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6</xdr:row>
      <xdr:rowOff>53340</xdr:rowOff>
    </xdr:from>
    <xdr:to>
      <xdr:col>4</xdr:col>
      <xdr:colOff>609600</xdr:colOff>
      <xdr:row>12</xdr:row>
      <xdr:rowOff>30480</xdr:rowOff>
    </xdr:to>
    <xdr:grpSp>
      <xdr:nvGrpSpPr>
        <xdr:cNvPr id="2099" name="Group 51">
          <a:extLst>
            <a:ext uri="{FF2B5EF4-FFF2-40B4-BE49-F238E27FC236}">
              <a16:creationId xmlns:a16="http://schemas.microsoft.com/office/drawing/2014/main" id="{9DEDA1AB-061A-269F-50D7-7CB6A84E1697}"/>
            </a:ext>
          </a:extLst>
        </xdr:cNvPr>
        <xdr:cNvGrpSpPr>
          <a:grpSpLocks/>
        </xdr:cNvGrpSpPr>
      </xdr:nvGrpSpPr>
      <xdr:grpSpPr bwMode="auto">
        <a:xfrm>
          <a:off x="2325272" y="2304171"/>
          <a:ext cx="839959" cy="1172894"/>
          <a:chOff x="315" y="245"/>
          <a:chExt cx="75" cy="123"/>
        </a:xfrm>
      </xdr:grpSpPr>
      <xdr:sp macro="" textlink="">
        <xdr:nvSpPr>
          <xdr:cNvPr id="2100" name="AutoShape 52">
            <a:extLst>
              <a:ext uri="{FF2B5EF4-FFF2-40B4-BE49-F238E27FC236}">
                <a16:creationId xmlns:a16="http://schemas.microsoft.com/office/drawing/2014/main" id="{414A1061-8F52-AC2F-FB0A-3E96E44CE2CA}"/>
              </a:ext>
            </a:extLst>
          </xdr:cNvPr>
          <xdr:cNvSpPr>
            <a:spLocks/>
          </xdr:cNvSpPr>
        </xdr:nvSpPr>
        <xdr:spPr bwMode="auto">
          <a:xfrm>
            <a:off x="315" y="245"/>
            <a:ext cx="8" cy="36"/>
          </a:xfrm>
          <a:prstGeom prst="rightBrace">
            <a:avLst>
              <a:gd name="adj1" fmla="val 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101" name="AutoShape 53">
            <a:extLst>
              <a:ext uri="{FF2B5EF4-FFF2-40B4-BE49-F238E27FC236}">
                <a16:creationId xmlns:a16="http://schemas.microsoft.com/office/drawing/2014/main" id="{758E6BA4-868E-EA71-6DA4-84577E45678C}"/>
              </a:ext>
            </a:extLst>
          </xdr:cNvPr>
          <xdr:cNvSpPr>
            <a:spLocks/>
          </xdr:cNvSpPr>
        </xdr:nvSpPr>
        <xdr:spPr bwMode="auto">
          <a:xfrm>
            <a:off x="316" y="289"/>
            <a:ext cx="8" cy="36"/>
          </a:xfrm>
          <a:prstGeom prst="rightBrace">
            <a:avLst>
              <a:gd name="adj1" fmla="val 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102" name="AutoShape 54">
            <a:extLst>
              <a:ext uri="{FF2B5EF4-FFF2-40B4-BE49-F238E27FC236}">
                <a16:creationId xmlns:a16="http://schemas.microsoft.com/office/drawing/2014/main" id="{F6334656-659C-B6FD-7BCC-26AC03293177}"/>
              </a:ext>
            </a:extLst>
          </xdr:cNvPr>
          <xdr:cNvSpPr>
            <a:spLocks/>
          </xdr:cNvSpPr>
        </xdr:nvSpPr>
        <xdr:spPr bwMode="auto">
          <a:xfrm>
            <a:off x="318" y="329"/>
            <a:ext cx="8" cy="36"/>
          </a:xfrm>
          <a:prstGeom prst="rightBrace">
            <a:avLst>
              <a:gd name="adj1" fmla="val 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103" name="Text Box 55">
            <a:extLst>
              <a:ext uri="{FF2B5EF4-FFF2-40B4-BE49-F238E27FC236}">
                <a16:creationId xmlns:a16="http://schemas.microsoft.com/office/drawing/2014/main" id="{D21DE779-0C4D-C381-AB0C-7EA0DE5656C1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6" y="249"/>
            <a:ext cx="51" cy="29"/>
          </a:xfrm>
          <a:prstGeom prst="rect">
            <a:avLst/>
          </a:prstGeom>
          <a:solidFill>
            <a:srgbClr val="339933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S/L1</a:t>
            </a:r>
            <a:endPara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2104" name="Text Box 56">
            <a:extLst>
              <a:ext uri="{FF2B5EF4-FFF2-40B4-BE49-F238E27FC236}">
                <a16:creationId xmlns:a16="http://schemas.microsoft.com/office/drawing/2014/main" id="{A7A4CB6E-C10B-9544-988A-692C898DF084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8" y="297"/>
            <a:ext cx="51" cy="29"/>
          </a:xfrm>
          <a:prstGeom prst="rect">
            <a:avLst/>
          </a:prstGeom>
          <a:solidFill>
            <a:srgbClr val="FCF305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S/L2</a:t>
            </a:r>
            <a:endPara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2105" name="Text Box 57">
            <a:extLst>
              <a:ext uri="{FF2B5EF4-FFF2-40B4-BE49-F238E27FC236}">
                <a16:creationId xmlns:a16="http://schemas.microsoft.com/office/drawing/2014/main" id="{F73415F3-389D-5014-1B35-EA75D30FCDA3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9" y="339"/>
            <a:ext cx="51" cy="29"/>
          </a:xfrm>
          <a:prstGeom prst="rect">
            <a:avLst/>
          </a:prstGeom>
          <a:solidFill>
            <a:srgbClr val="DD0806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S/L3</a:t>
            </a:r>
            <a:endPara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15</xdr:col>
      <xdr:colOff>632460</xdr:colOff>
      <xdr:row>6</xdr:row>
      <xdr:rowOff>45720</xdr:rowOff>
    </xdr:from>
    <xdr:to>
      <xdr:col>16</xdr:col>
      <xdr:colOff>640080</xdr:colOff>
      <xdr:row>12</xdr:row>
      <xdr:rowOff>15240</xdr:rowOff>
    </xdr:to>
    <xdr:grpSp>
      <xdr:nvGrpSpPr>
        <xdr:cNvPr id="2106" name="Group 58">
          <a:extLst>
            <a:ext uri="{FF2B5EF4-FFF2-40B4-BE49-F238E27FC236}">
              <a16:creationId xmlns:a16="http://schemas.microsoft.com/office/drawing/2014/main" id="{D045D0F1-1791-90F0-905A-A7EF6C9B90E8}"/>
            </a:ext>
          </a:extLst>
        </xdr:cNvPr>
        <xdr:cNvGrpSpPr>
          <a:grpSpLocks/>
        </xdr:cNvGrpSpPr>
      </xdr:nvGrpSpPr>
      <xdr:grpSpPr bwMode="auto">
        <a:xfrm>
          <a:off x="7244275" y="2296551"/>
          <a:ext cx="839959" cy="1165274"/>
          <a:chOff x="315" y="245"/>
          <a:chExt cx="75" cy="123"/>
        </a:xfrm>
      </xdr:grpSpPr>
      <xdr:sp macro="" textlink="">
        <xdr:nvSpPr>
          <xdr:cNvPr id="2107" name="AutoShape 59">
            <a:extLst>
              <a:ext uri="{FF2B5EF4-FFF2-40B4-BE49-F238E27FC236}">
                <a16:creationId xmlns:a16="http://schemas.microsoft.com/office/drawing/2014/main" id="{45BF9DD6-5D53-6900-D743-8178215672CB}"/>
              </a:ext>
            </a:extLst>
          </xdr:cNvPr>
          <xdr:cNvSpPr>
            <a:spLocks/>
          </xdr:cNvSpPr>
        </xdr:nvSpPr>
        <xdr:spPr bwMode="auto">
          <a:xfrm>
            <a:off x="315" y="245"/>
            <a:ext cx="8" cy="36"/>
          </a:xfrm>
          <a:prstGeom prst="rightBrace">
            <a:avLst>
              <a:gd name="adj1" fmla="val 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108" name="AutoShape 60">
            <a:extLst>
              <a:ext uri="{FF2B5EF4-FFF2-40B4-BE49-F238E27FC236}">
                <a16:creationId xmlns:a16="http://schemas.microsoft.com/office/drawing/2014/main" id="{AFEC94BE-D6BA-39D3-3684-78CD006DE01A}"/>
              </a:ext>
            </a:extLst>
          </xdr:cNvPr>
          <xdr:cNvSpPr>
            <a:spLocks/>
          </xdr:cNvSpPr>
        </xdr:nvSpPr>
        <xdr:spPr bwMode="auto">
          <a:xfrm>
            <a:off x="316" y="289"/>
            <a:ext cx="8" cy="36"/>
          </a:xfrm>
          <a:prstGeom prst="rightBrace">
            <a:avLst>
              <a:gd name="adj1" fmla="val 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109" name="AutoShape 61">
            <a:extLst>
              <a:ext uri="{FF2B5EF4-FFF2-40B4-BE49-F238E27FC236}">
                <a16:creationId xmlns:a16="http://schemas.microsoft.com/office/drawing/2014/main" id="{CDACDE17-FD75-62FE-CF2D-CF0FEECB8FFB}"/>
              </a:ext>
            </a:extLst>
          </xdr:cNvPr>
          <xdr:cNvSpPr>
            <a:spLocks/>
          </xdr:cNvSpPr>
        </xdr:nvSpPr>
        <xdr:spPr bwMode="auto">
          <a:xfrm>
            <a:off x="318" y="329"/>
            <a:ext cx="8" cy="36"/>
          </a:xfrm>
          <a:prstGeom prst="rightBrace">
            <a:avLst>
              <a:gd name="adj1" fmla="val 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110" name="Text Box 62">
            <a:extLst>
              <a:ext uri="{FF2B5EF4-FFF2-40B4-BE49-F238E27FC236}">
                <a16:creationId xmlns:a16="http://schemas.microsoft.com/office/drawing/2014/main" id="{3C3F7AAD-1E0E-7F6E-E82A-30B606F13805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6" y="249"/>
            <a:ext cx="51" cy="29"/>
          </a:xfrm>
          <a:prstGeom prst="rect">
            <a:avLst/>
          </a:prstGeom>
          <a:solidFill>
            <a:srgbClr val="339933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S/L1</a:t>
            </a:r>
            <a:endPara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2111" name="Text Box 63">
            <a:extLst>
              <a:ext uri="{FF2B5EF4-FFF2-40B4-BE49-F238E27FC236}">
                <a16:creationId xmlns:a16="http://schemas.microsoft.com/office/drawing/2014/main" id="{6A59BFEB-0141-1BFE-A05C-B18504EBC5D3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8" y="297"/>
            <a:ext cx="51" cy="29"/>
          </a:xfrm>
          <a:prstGeom prst="rect">
            <a:avLst/>
          </a:prstGeom>
          <a:solidFill>
            <a:srgbClr val="FCF305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S/L2</a:t>
            </a:r>
            <a:endPara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2112" name="Text Box 64">
            <a:extLst>
              <a:ext uri="{FF2B5EF4-FFF2-40B4-BE49-F238E27FC236}">
                <a16:creationId xmlns:a16="http://schemas.microsoft.com/office/drawing/2014/main" id="{11E9EDB5-0639-0A60-6125-52CA2A8C65BA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9" y="339"/>
            <a:ext cx="51" cy="29"/>
          </a:xfrm>
          <a:prstGeom prst="rect">
            <a:avLst/>
          </a:prstGeom>
          <a:solidFill>
            <a:srgbClr val="DD0806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S/L3</a:t>
            </a:r>
            <a:endPara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23</xdr:col>
      <xdr:colOff>518160</xdr:colOff>
      <xdr:row>6</xdr:row>
      <xdr:rowOff>53340</xdr:rowOff>
    </xdr:from>
    <xdr:to>
      <xdr:col>25</xdr:col>
      <xdr:colOff>304800</xdr:colOff>
      <xdr:row>12</xdr:row>
      <xdr:rowOff>30480</xdr:rowOff>
    </xdr:to>
    <xdr:grpSp>
      <xdr:nvGrpSpPr>
        <xdr:cNvPr id="2113" name="Group 65">
          <a:extLst>
            <a:ext uri="{FF2B5EF4-FFF2-40B4-BE49-F238E27FC236}">
              <a16:creationId xmlns:a16="http://schemas.microsoft.com/office/drawing/2014/main" id="{8CDB0C93-90F9-AD0A-D3E0-81998EFE8469}"/>
            </a:ext>
          </a:extLst>
        </xdr:cNvPr>
        <xdr:cNvGrpSpPr>
          <a:grpSpLocks/>
        </xdr:cNvGrpSpPr>
      </xdr:nvGrpSpPr>
      <xdr:grpSpPr bwMode="auto">
        <a:xfrm>
          <a:off x="11655083" y="2304171"/>
          <a:ext cx="829994" cy="1172894"/>
          <a:chOff x="315" y="245"/>
          <a:chExt cx="75" cy="123"/>
        </a:xfrm>
      </xdr:grpSpPr>
      <xdr:sp macro="" textlink="">
        <xdr:nvSpPr>
          <xdr:cNvPr id="2114" name="AutoShape 66">
            <a:extLst>
              <a:ext uri="{FF2B5EF4-FFF2-40B4-BE49-F238E27FC236}">
                <a16:creationId xmlns:a16="http://schemas.microsoft.com/office/drawing/2014/main" id="{CC637998-E08F-8456-C608-B3B387E12152}"/>
              </a:ext>
            </a:extLst>
          </xdr:cNvPr>
          <xdr:cNvSpPr>
            <a:spLocks/>
          </xdr:cNvSpPr>
        </xdr:nvSpPr>
        <xdr:spPr bwMode="auto">
          <a:xfrm>
            <a:off x="315" y="245"/>
            <a:ext cx="8" cy="36"/>
          </a:xfrm>
          <a:prstGeom prst="rightBrace">
            <a:avLst>
              <a:gd name="adj1" fmla="val 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115" name="AutoShape 67">
            <a:extLst>
              <a:ext uri="{FF2B5EF4-FFF2-40B4-BE49-F238E27FC236}">
                <a16:creationId xmlns:a16="http://schemas.microsoft.com/office/drawing/2014/main" id="{CEDD2133-4657-D5D6-F4E5-36B8234443B6}"/>
              </a:ext>
            </a:extLst>
          </xdr:cNvPr>
          <xdr:cNvSpPr>
            <a:spLocks/>
          </xdr:cNvSpPr>
        </xdr:nvSpPr>
        <xdr:spPr bwMode="auto">
          <a:xfrm>
            <a:off x="316" y="289"/>
            <a:ext cx="8" cy="36"/>
          </a:xfrm>
          <a:prstGeom prst="rightBrace">
            <a:avLst>
              <a:gd name="adj1" fmla="val 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116" name="AutoShape 68">
            <a:extLst>
              <a:ext uri="{FF2B5EF4-FFF2-40B4-BE49-F238E27FC236}">
                <a16:creationId xmlns:a16="http://schemas.microsoft.com/office/drawing/2014/main" id="{8F7CE2F0-86E8-B475-FF00-7B92311FC148}"/>
              </a:ext>
            </a:extLst>
          </xdr:cNvPr>
          <xdr:cNvSpPr>
            <a:spLocks/>
          </xdr:cNvSpPr>
        </xdr:nvSpPr>
        <xdr:spPr bwMode="auto">
          <a:xfrm>
            <a:off x="318" y="329"/>
            <a:ext cx="8" cy="36"/>
          </a:xfrm>
          <a:prstGeom prst="rightBrace">
            <a:avLst>
              <a:gd name="adj1" fmla="val 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117" name="Text Box 69">
            <a:extLst>
              <a:ext uri="{FF2B5EF4-FFF2-40B4-BE49-F238E27FC236}">
                <a16:creationId xmlns:a16="http://schemas.microsoft.com/office/drawing/2014/main" id="{5F34A4B0-8841-4D3F-DE06-622008C79726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6" y="249"/>
            <a:ext cx="51" cy="29"/>
          </a:xfrm>
          <a:prstGeom prst="rect">
            <a:avLst/>
          </a:prstGeom>
          <a:solidFill>
            <a:srgbClr val="339933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S/L1</a:t>
            </a:r>
            <a:endPara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2118" name="Text Box 70">
            <a:extLst>
              <a:ext uri="{FF2B5EF4-FFF2-40B4-BE49-F238E27FC236}">
                <a16:creationId xmlns:a16="http://schemas.microsoft.com/office/drawing/2014/main" id="{1F78D39A-7543-2A05-75DB-6EE853145BAC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8" y="297"/>
            <a:ext cx="51" cy="29"/>
          </a:xfrm>
          <a:prstGeom prst="rect">
            <a:avLst/>
          </a:prstGeom>
          <a:solidFill>
            <a:srgbClr val="FCF305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S/L2</a:t>
            </a:r>
            <a:endPara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2119" name="Text Box 71">
            <a:extLst>
              <a:ext uri="{FF2B5EF4-FFF2-40B4-BE49-F238E27FC236}">
                <a16:creationId xmlns:a16="http://schemas.microsoft.com/office/drawing/2014/main" id="{358C3DD2-8EE5-9099-3AF0-1367268D5A4F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9" y="339"/>
            <a:ext cx="51" cy="29"/>
          </a:xfrm>
          <a:prstGeom prst="rect">
            <a:avLst/>
          </a:prstGeom>
          <a:solidFill>
            <a:srgbClr val="DD0806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S/L3</a:t>
            </a:r>
            <a:endPara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30</xdr:col>
      <xdr:colOff>495300</xdr:colOff>
      <xdr:row>6</xdr:row>
      <xdr:rowOff>45720</xdr:rowOff>
    </xdr:from>
    <xdr:to>
      <xdr:col>32</xdr:col>
      <xdr:colOff>281940</xdr:colOff>
      <xdr:row>12</xdr:row>
      <xdr:rowOff>15240</xdr:rowOff>
    </xdr:to>
    <xdr:grpSp>
      <xdr:nvGrpSpPr>
        <xdr:cNvPr id="2120" name="Group 72">
          <a:extLst>
            <a:ext uri="{FF2B5EF4-FFF2-40B4-BE49-F238E27FC236}">
              <a16:creationId xmlns:a16="http://schemas.microsoft.com/office/drawing/2014/main" id="{EA136035-B68A-F48C-B275-8DC0560B9C81}"/>
            </a:ext>
          </a:extLst>
        </xdr:cNvPr>
        <xdr:cNvGrpSpPr>
          <a:grpSpLocks/>
        </xdr:cNvGrpSpPr>
      </xdr:nvGrpSpPr>
      <xdr:grpSpPr bwMode="auto">
        <a:xfrm>
          <a:off x="17470315" y="2296551"/>
          <a:ext cx="829994" cy="1165274"/>
          <a:chOff x="315" y="245"/>
          <a:chExt cx="75" cy="123"/>
        </a:xfrm>
      </xdr:grpSpPr>
      <xdr:sp macro="" textlink="">
        <xdr:nvSpPr>
          <xdr:cNvPr id="2121" name="AutoShape 73">
            <a:extLst>
              <a:ext uri="{FF2B5EF4-FFF2-40B4-BE49-F238E27FC236}">
                <a16:creationId xmlns:a16="http://schemas.microsoft.com/office/drawing/2014/main" id="{1BD04810-B42D-D3B0-D92B-6094F40D1CD2}"/>
              </a:ext>
            </a:extLst>
          </xdr:cNvPr>
          <xdr:cNvSpPr>
            <a:spLocks/>
          </xdr:cNvSpPr>
        </xdr:nvSpPr>
        <xdr:spPr bwMode="auto">
          <a:xfrm>
            <a:off x="315" y="245"/>
            <a:ext cx="8" cy="36"/>
          </a:xfrm>
          <a:prstGeom prst="rightBrace">
            <a:avLst>
              <a:gd name="adj1" fmla="val 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122" name="AutoShape 74">
            <a:extLst>
              <a:ext uri="{FF2B5EF4-FFF2-40B4-BE49-F238E27FC236}">
                <a16:creationId xmlns:a16="http://schemas.microsoft.com/office/drawing/2014/main" id="{F16826D7-5C4C-9C2C-1363-A1A721EF0075}"/>
              </a:ext>
            </a:extLst>
          </xdr:cNvPr>
          <xdr:cNvSpPr>
            <a:spLocks/>
          </xdr:cNvSpPr>
        </xdr:nvSpPr>
        <xdr:spPr bwMode="auto">
          <a:xfrm>
            <a:off x="316" y="289"/>
            <a:ext cx="8" cy="36"/>
          </a:xfrm>
          <a:prstGeom prst="rightBrace">
            <a:avLst>
              <a:gd name="adj1" fmla="val 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123" name="AutoShape 75">
            <a:extLst>
              <a:ext uri="{FF2B5EF4-FFF2-40B4-BE49-F238E27FC236}">
                <a16:creationId xmlns:a16="http://schemas.microsoft.com/office/drawing/2014/main" id="{4EDD8488-CA84-15A2-61E9-DFD97F301684}"/>
              </a:ext>
            </a:extLst>
          </xdr:cNvPr>
          <xdr:cNvSpPr>
            <a:spLocks/>
          </xdr:cNvSpPr>
        </xdr:nvSpPr>
        <xdr:spPr bwMode="auto">
          <a:xfrm>
            <a:off x="318" y="329"/>
            <a:ext cx="8" cy="36"/>
          </a:xfrm>
          <a:prstGeom prst="rightBrace">
            <a:avLst>
              <a:gd name="adj1" fmla="val 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124" name="Text Box 76">
            <a:extLst>
              <a:ext uri="{FF2B5EF4-FFF2-40B4-BE49-F238E27FC236}">
                <a16:creationId xmlns:a16="http://schemas.microsoft.com/office/drawing/2014/main" id="{2DB7A40D-108B-B0CF-EFA1-300B82C0AFE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6" y="249"/>
            <a:ext cx="51" cy="29"/>
          </a:xfrm>
          <a:prstGeom prst="rect">
            <a:avLst/>
          </a:prstGeom>
          <a:solidFill>
            <a:srgbClr val="339933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S/L1</a:t>
            </a:r>
            <a:endPara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2125" name="Text Box 77">
            <a:extLst>
              <a:ext uri="{FF2B5EF4-FFF2-40B4-BE49-F238E27FC236}">
                <a16:creationId xmlns:a16="http://schemas.microsoft.com/office/drawing/2014/main" id="{25C26BB4-E35C-48A8-5515-FF8D4CC86289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8" y="297"/>
            <a:ext cx="51" cy="29"/>
          </a:xfrm>
          <a:prstGeom prst="rect">
            <a:avLst/>
          </a:prstGeom>
          <a:solidFill>
            <a:srgbClr val="FCF305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S/L2</a:t>
            </a:r>
            <a:endPara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2126" name="Text Box 78">
            <a:extLst>
              <a:ext uri="{FF2B5EF4-FFF2-40B4-BE49-F238E27FC236}">
                <a16:creationId xmlns:a16="http://schemas.microsoft.com/office/drawing/2014/main" id="{E0B26BAF-278F-4878-F0AB-86CEDE3CD37F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9" y="339"/>
            <a:ext cx="51" cy="29"/>
          </a:xfrm>
          <a:prstGeom prst="rect">
            <a:avLst/>
          </a:prstGeom>
          <a:solidFill>
            <a:srgbClr val="DD0806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S/L3</a:t>
            </a:r>
            <a:endPara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38</xdr:col>
      <xdr:colOff>487680</xdr:colOff>
      <xdr:row>6</xdr:row>
      <xdr:rowOff>76200</xdr:rowOff>
    </xdr:from>
    <xdr:to>
      <xdr:col>40</xdr:col>
      <xdr:colOff>274320</xdr:colOff>
      <xdr:row>12</xdr:row>
      <xdr:rowOff>45720</xdr:rowOff>
    </xdr:to>
    <xdr:grpSp>
      <xdr:nvGrpSpPr>
        <xdr:cNvPr id="2127" name="Group 79">
          <a:extLst>
            <a:ext uri="{FF2B5EF4-FFF2-40B4-BE49-F238E27FC236}">
              <a16:creationId xmlns:a16="http://schemas.microsoft.com/office/drawing/2014/main" id="{5F2FA705-420D-2F72-85E7-7503AC998F03}"/>
            </a:ext>
          </a:extLst>
        </xdr:cNvPr>
        <xdr:cNvGrpSpPr>
          <a:grpSpLocks/>
        </xdr:cNvGrpSpPr>
      </xdr:nvGrpSpPr>
      <xdr:grpSpPr bwMode="auto">
        <a:xfrm>
          <a:off x="23840049" y="2327031"/>
          <a:ext cx="829994" cy="1165274"/>
          <a:chOff x="315" y="245"/>
          <a:chExt cx="75" cy="123"/>
        </a:xfrm>
      </xdr:grpSpPr>
      <xdr:sp macro="" textlink="">
        <xdr:nvSpPr>
          <xdr:cNvPr id="2128" name="AutoShape 80">
            <a:extLst>
              <a:ext uri="{FF2B5EF4-FFF2-40B4-BE49-F238E27FC236}">
                <a16:creationId xmlns:a16="http://schemas.microsoft.com/office/drawing/2014/main" id="{CCC81086-3926-AEFD-F2BC-505108947A02}"/>
              </a:ext>
            </a:extLst>
          </xdr:cNvPr>
          <xdr:cNvSpPr>
            <a:spLocks/>
          </xdr:cNvSpPr>
        </xdr:nvSpPr>
        <xdr:spPr bwMode="auto">
          <a:xfrm>
            <a:off x="315" y="245"/>
            <a:ext cx="8" cy="36"/>
          </a:xfrm>
          <a:prstGeom prst="rightBrace">
            <a:avLst>
              <a:gd name="adj1" fmla="val 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129" name="AutoShape 81">
            <a:extLst>
              <a:ext uri="{FF2B5EF4-FFF2-40B4-BE49-F238E27FC236}">
                <a16:creationId xmlns:a16="http://schemas.microsoft.com/office/drawing/2014/main" id="{E2297A87-B5D7-39B3-E7DB-241D9B5D494E}"/>
              </a:ext>
            </a:extLst>
          </xdr:cNvPr>
          <xdr:cNvSpPr>
            <a:spLocks/>
          </xdr:cNvSpPr>
        </xdr:nvSpPr>
        <xdr:spPr bwMode="auto">
          <a:xfrm>
            <a:off x="316" y="289"/>
            <a:ext cx="8" cy="36"/>
          </a:xfrm>
          <a:prstGeom prst="rightBrace">
            <a:avLst>
              <a:gd name="adj1" fmla="val 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130" name="AutoShape 82">
            <a:extLst>
              <a:ext uri="{FF2B5EF4-FFF2-40B4-BE49-F238E27FC236}">
                <a16:creationId xmlns:a16="http://schemas.microsoft.com/office/drawing/2014/main" id="{FD36DAC5-5632-008C-F082-833A26B154BE}"/>
              </a:ext>
            </a:extLst>
          </xdr:cNvPr>
          <xdr:cNvSpPr>
            <a:spLocks/>
          </xdr:cNvSpPr>
        </xdr:nvSpPr>
        <xdr:spPr bwMode="auto">
          <a:xfrm>
            <a:off x="318" y="329"/>
            <a:ext cx="8" cy="36"/>
          </a:xfrm>
          <a:prstGeom prst="rightBrace">
            <a:avLst>
              <a:gd name="adj1" fmla="val 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131" name="Text Box 83">
            <a:extLst>
              <a:ext uri="{FF2B5EF4-FFF2-40B4-BE49-F238E27FC236}">
                <a16:creationId xmlns:a16="http://schemas.microsoft.com/office/drawing/2014/main" id="{7C9712DE-F8E2-7024-23E4-6BC2B1140015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6" y="249"/>
            <a:ext cx="51" cy="29"/>
          </a:xfrm>
          <a:prstGeom prst="rect">
            <a:avLst/>
          </a:prstGeom>
          <a:solidFill>
            <a:srgbClr val="339933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S/L1</a:t>
            </a:r>
            <a:endPara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2132" name="Text Box 84">
            <a:extLst>
              <a:ext uri="{FF2B5EF4-FFF2-40B4-BE49-F238E27FC236}">
                <a16:creationId xmlns:a16="http://schemas.microsoft.com/office/drawing/2014/main" id="{8D01DB3C-3B58-C4C8-480C-3F50CB09A5D3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8" y="297"/>
            <a:ext cx="51" cy="29"/>
          </a:xfrm>
          <a:prstGeom prst="rect">
            <a:avLst/>
          </a:prstGeom>
          <a:solidFill>
            <a:srgbClr val="FCF305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S/L2</a:t>
            </a:r>
            <a:endPara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2133" name="Text Box 85">
            <a:extLst>
              <a:ext uri="{FF2B5EF4-FFF2-40B4-BE49-F238E27FC236}">
                <a16:creationId xmlns:a16="http://schemas.microsoft.com/office/drawing/2014/main" id="{7A7F5172-728C-8245-8B93-755C3910DC02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9" y="339"/>
            <a:ext cx="51" cy="29"/>
          </a:xfrm>
          <a:prstGeom prst="rect">
            <a:avLst/>
          </a:prstGeom>
          <a:solidFill>
            <a:srgbClr val="DD0806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S/L3</a:t>
            </a:r>
            <a:endPara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46</xdr:col>
      <xdr:colOff>487680</xdr:colOff>
      <xdr:row>6</xdr:row>
      <xdr:rowOff>45720</xdr:rowOff>
    </xdr:from>
    <xdr:to>
      <xdr:col>48</xdr:col>
      <xdr:colOff>274320</xdr:colOff>
      <xdr:row>12</xdr:row>
      <xdr:rowOff>15240</xdr:rowOff>
    </xdr:to>
    <xdr:grpSp>
      <xdr:nvGrpSpPr>
        <xdr:cNvPr id="2134" name="Group 86">
          <a:extLst>
            <a:ext uri="{FF2B5EF4-FFF2-40B4-BE49-F238E27FC236}">
              <a16:creationId xmlns:a16="http://schemas.microsoft.com/office/drawing/2014/main" id="{A9B32A20-2A5D-4788-ED14-4B3B16810C31}"/>
            </a:ext>
          </a:extLst>
        </xdr:cNvPr>
        <xdr:cNvGrpSpPr>
          <a:grpSpLocks/>
        </xdr:cNvGrpSpPr>
      </xdr:nvGrpSpPr>
      <xdr:grpSpPr bwMode="auto">
        <a:xfrm>
          <a:off x="29455403" y="2296551"/>
          <a:ext cx="829994" cy="1165274"/>
          <a:chOff x="315" y="245"/>
          <a:chExt cx="75" cy="123"/>
        </a:xfrm>
      </xdr:grpSpPr>
      <xdr:sp macro="" textlink="">
        <xdr:nvSpPr>
          <xdr:cNvPr id="2135" name="AutoShape 87">
            <a:extLst>
              <a:ext uri="{FF2B5EF4-FFF2-40B4-BE49-F238E27FC236}">
                <a16:creationId xmlns:a16="http://schemas.microsoft.com/office/drawing/2014/main" id="{A48437B4-3872-40E0-C90C-BB2CFA4130AB}"/>
              </a:ext>
            </a:extLst>
          </xdr:cNvPr>
          <xdr:cNvSpPr>
            <a:spLocks/>
          </xdr:cNvSpPr>
        </xdr:nvSpPr>
        <xdr:spPr bwMode="auto">
          <a:xfrm>
            <a:off x="315" y="245"/>
            <a:ext cx="8" cy="36"/>
          </a:xfrm>
          <a:prstGeom prst="rightBrace">
            <a:avLst>
              <a:gd name="adj1" fmla="val 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136" name="AutoShape 88">
            <a:extLst>
              <a:ext uri="{FF2B5EF4-FFF2-40B4-BE49-F238E27FC236}">
                <a16:creationId xmlns:a16="http://schemas.microsoft.com/office/drawing/2014/main" id="{C123196F-ED71-CE55-9E0B-AACAC76FECB4}"/>
              </a:ext>
            </a:extLst>
          </xdr:cNvPr>
          <xdr:cNvSpPr>
            <a:spLocks/>
          </xdr:cNvSpPr>
        </xdr:nvSpPr>
        <xdr:spPr bwMode="auto">
          <a:xfrm>
            <a:off x="316" y="289"/>
            <a:ext cx="8" cy="36"/>
          </a:xfrm>
          <a:prstGeom prst="rightBrace">
            <a:avLst>
              <a:gd name="adj1" fmla="val 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137" name="AutoShape 89">
            <a:extLst>
              <a:ext uri="{FF2B5EF4-FFF2-40B4-BE49-F238E27FC236}">
                <a16:creationId xmlns:a16="http://schemas.microsoft.com/office/drawing/2014/main" id="{7D47F059-367B-5654-B082-9DA0B8D8ABFD}"/>
              </a:ext>
            </a:extLst>
          </xdr:cNvPr>
          <xdr:cNvSpPr>
            <a:spLocks/>
          </xdr:cNvSpPr>
        </xdr:nvSpPr>
        <xdr:spPr bwMode="auto">
          <a:xfrm>
            <a:off x="318" y="329"/>
            <a:ext cx="8" cy="36"/>
          </a:xfrm>
          <a:prstGeom prst="rightBrace">
            <a:avLst>
              <a:gd name="adj1" fmla="val 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138" name="Text Box 90">
            <a:extLst>
              <a:ext uri="{FF2B5EF4-FFF2-40B4-BE49-F238E27FC236}">
                <a16:creationId xmlns:a16="http://schemas.microsoft.com/office/drawing/2014/main" id="{D11CEDBD-1513-4547-5968-3F0835E61887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6" y="249"/>
            <a:ext cx="51" cy="29"/>
          </a:xfrm>
          <a:prstGeom prst="rect">
            <a:avLst/>
          </a:prstGeom>
          <a:solidFill>
            <a:srgbClr val="339933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S/L1</a:t>
            </a:r>
            <a:endPara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2139" name="Text Box 91">
            <a:extLst>
              <a:ext uri="{FF2B5EF4-FFF2-40B4-BE49-F238E27FC236}">
                <a16:creationId xmlns:a16="http://schemas.microsoft.com/office/drawing/2014/main" id="{0AB33E95-09A2-A486-3013-761CD40C62C2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8" y="297"/>
            <a:ext cx="51" cy="29"/>
          </a:xfrm>
          <a:prstGeom prst="rect">
            <a:avLst/>
          </a:prstGeom>
          <a:solidFill>
            <a:srgbClr val="FCF305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S/L2</a:t>
            </a:r>
            <a:endPara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2140" name="Text Box 92">
            <a:extLst>
              <a:ext uri="{FF2B5EF4-FFF2-40B4-BE49-F238E27FC236}">
                <a16:creationId xmlns:a16="http://schemas.microsoft.com/office/drawing/2014/main" id="{5A8DD9CA-9A4C-FF89-8B9A-DA09665B9D14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9" y="339"/>
            <a:ext cx="51" cy="29"/>
          </a:xfrm>
          <a:prstGeom prst="rect">
            <a:avLst/>
          </a:prstGeom>
          <a:solidFill>
            <a:srgbClr val="DD0806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S/L3</a:t>
            </a:r>
            <a:endPara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R20"/>
  <sheetViews>
    <sheetView showGridLines="0" topLeftCell="C1" zoomScale="75" workbookViewId="0">
      <selection activeCell="S1" sqref="S1"/>
    </sheetView>
  </sheetViews>
  <sheetFormatPr defaultColWidth="10.8984375" defaultRowHeight="15.6"/>
  <cols>
    <col min="1" max="1" width="12.3984375" style="68" customWidth="1"/>
    <col min="2" max="2" width="20.8984375" style="68" customWidth="1"/>
    <col min="3" max="3" width="9.8984375" style="60" customWidth="1"/>
    <col min="4" max="4" width="21.3984375" style="68" customWidth="1"/>
    <col min="5" max="15" width="4.5" style="86" customWidth="1"/>
    <col min="16" max="16" width="10.8984375" style="68" customWidth="1"/>
    <col min="17" max="17" width="3.59765625" style="68" customWidth="1"/>
    <col min="18" max="16384" width="10.8984375" style="68"/>
  </cols>
  <sheetData>
    <row r="1" spans="1:18" s="60" customFormat="1" ht="89.1" customHeight="1" thickBot="1">
      <c r="A1" s="54" t="s">
        <v>6</v>
      </c>
      <c r="B1" s="55" t="s">
        <v>0</v>
      </c>
      <c r="C1" s="17"/>
      <c r="D1" s="56"/>
      <c r="E1" s="57" t="str">
        <f>B2</f>
        <v>Criteria 1</v>
      </c>
      <c r="F1" s="57" t="str">
        <f>B3</f>
        <v>Criteria 2</v>
      </c>
      <c r="G1" s="57" t="str">
        <f>B4</f>
        <v>Criteria 3</v>
      </c>
      <c r="H1" s="57" t="str">
        <f>B5</f>
        <v>Criteria 4</v>
      </c>
      <c r="I1" s="57" t="str">
        <f>B6</f>
        <v>Criteria 5</v>
      </c>
      <c r="J1" s="57" t="str">
        <f>B7</f>
        <v>Criteria 6</v>
      </c>
      <c r="K1" s="57" t="str">
        <f>B8</f>
        <v>Criteria 7</v>
      </c>
      <c r="L1" s="57" t="str">
        <f>B9</f>
        <v>Criteria 8</v>
      </c>
      <c r="M1" s="57" t="str">
        <f>B10</f>
        <v>Criteria 9</v>
      </c>
      <c r="N1" s="57" t="str">
        <f>B11</f>
        <v>Criteria 10</v>
      </c>
      <c r="O1" s="58" t="str">
        <f>B12</f>
        <v>Criteria 11</v>
      </c>
      <c r="P1" s="59" t="s">
        <v>7</v>
      </c>
      <c r="R1" s="61" t="s">
        <v>8</v>
      </c>
    </row>
    <row r="2" spans="1:18" ht="26.1" customHeight="1">
      <c r="A2" s="62">
        <v>1</v>
      </c>
      <c r="B2" s="63" t="s">
        <v>17</v>
      </c>
      <c r="C2" s="17"/>
      <c r="D2" s="63" t="str">
        <f t="shared" ref="D2:D12" si="0">B2</f>
        <v>Criteria 1</v>
      </c>
      <c r="E2" s="64">
        <v>1</v>
      </c>
      <c r="F2" s="65">
        <v>1</v>
      </c>
      <c r="G2" s="65">
        <v>3</v>
      </c>
      <c r="H2" s="65">
        <v>2</v>
      </c>
      <c r="I2" s="65">
        <v>3</v>
      </c>
      <c r="J2" s="65">
        <v>3</v>
      </c>
      <c r="K2" s="65">
        <v>4</v>
      </c>
      <c r="L2" s="65">
        <v>4</v>
      </c>
      <c r="M2" s="65">
        <v>5</v>
      </c>
      <c r="N2" s="65">
        <v>4</v>
      </c>
      <c r="O2" s="66">
        <v>5</v>
      </c>
      <c r="P2" s="67">
        <f t="shared" ref="P2:P13" si="1">(E2/E$13)+(F2/F$13)+(G2/G$13)+(H2/H$13)+(I2/I$13)+(J2/J$13)+(K2/K$13)+(L2/L$13)+(M2/M$13)+(N2/N$13)+(O2/O$13)</f>
        <v>2.1877454663569957</v>
      </c>
      <c r="R2" s="69">
        <f t="shared" ref="R2:R12" si="2">P2/P$13</f>
        <v>0.19888595148699961</v>
      </c>
    </row>
    <row r="3" spans="1:18" ht="26.1" customHeight="1">
      <c r="A3" s="70">
        <v>2</v>
      </c>
      <c r="B3" s="63" t="s">
        <v>18</v>
      </c>
      <c r="C3" s="17"/>
      <c r="D3" s="63" t="str">
        <f t="shared" si="0"/>
        <v>Criteria 2</v>
      </c>
      <c r="E3" s="71">
        <f>1/F$2</f>
        <v>1</v>
      </c>
      <c r="F3" s="72">
        <v>1</v>
      </c>
      <c r="G3" s="73">
        <v>1</v>
      </c>
      <c r="H3" s="73">
        <v>2</v>
      </c>
      <c r="I3" s="73">
        <v>2</v>
      </c>
      <c r="J3" s="73">
        <v>4</v>
      </c>
      <c r="K3" s="73">
        <v>4</v>
      </c>
      <c r="L3" s="73">
        <v>4</v>
      </c>
      <c r="M3" s="73">
        <v>5</v>
      </c>
      <c r="N3" s="73">
        <v>5</v>
      </c>
      <c r="O3" s="74">
        <v>5</v>
      </c>
      <c r="P3" s="67">
        <f t="shared" si="1"/>
        <v>1.9306280404439922</v>
      </c>
      <c r="R3" s="69">
        <f t="shared" si="2"/>
        <v>0.17551164004036293</v>
      </c>
    </row>
    <row r="4" spans="1:18" ht="26.1" customHeight="1">
      <c r="A4" s="70">
        <v>3</v>
      </c>
      <c r="B4" s="63" t="s">
        <v>19</v>
      </c>
      <c r="C4" s="17"/>
      <c r="D4" s="63" t="str">
        <f t="shared" si="0"/>
        <v>Criteria 3</v>
      </c>
      <c r="E4" s="71">
        <f>1/G$2</f>
        <v>0.33333333333333331</v>
      </c>
      <c r="F4" s="72">
        <f>1/$G3</f>
        <v>1</v>
      </c>
      <c r="G4" s="72">
        <v>1</v>
      </c>
      <c r="H4" s="73">
        <v>1</v>
      </c>
      <c r="I4" s="73">
        <v>2</v>
      </c>
      <c r="J4" s="73">
        <v>3</v>
      </c>
      <c r="K4" s="73">
        <v>4</v>
      </c>
      <c r="L4" s="73">
        <v>4</v>
      </c>
      <c r="M4" s="73">
        <v>5</v>
      </c>
      <c r="N4" s="73">
        <v>5</v>
      </c>
      <c r="O4" s="74">
        <v>5</v>
      </c>
      <c r="P4" s="67">
        <f t="shared" si="1"/>
        <v>1.6160839087146717</v>
      </c>
      <c r="R4" s="69">
        <f t="shared" si="2"/>
        <v>0.14691671897406106</v>
      </c>
    </row>
    <row r="5" spans="1:18" ht="26.1" customHeight="1">
      <c r="A5" s="70">
        <v>4</v>
      </c>
      <c r="B5" s="63" t="s">
        <v>20</v>
      </c>
      <c r="C5" s="17"/>
      <c r="D5" s="63" t="str">
        <f t="shared" si="0"/>
        <v>Criteria 4</v>
      </c>
      <c r="E5" s="71">
        <f>1/H$2</f>
        <v>0.5</v>
      </c>
      <c r="F5" s="72">
        <f>1/$H3</f>
        <v>0.5</v>
      </c>
      <c r="G5" s="72">
        <f>1/$H4</f>
        <v>1</v>
      </c>
      <c r="H5" s="72">
        <v>1</v>
      </c>
      <c r="I5" s="73">
        <v>1</v>
      </c>
      <c r="J5" s="73">
        <v>2</v>
      </c>
      <c r="K5" s="73">
        <v>4</v>
      </c>
      <c r="L5" s="73">
        <v>4</v>
      </c>
      <c r="M5" s="73">
        <v>4</v>
      </c>
      <c r="N5" s="73">
        <v>4</v>
      </c>
      <c r="O5" s="74">
        <v>5</v>
      </c>
      <c r="P5" s="67">
        <f t="shared" si="1"/>
        <v>1.3483161172433813</v>
      </c>
      <c r="R5" s="69">
        <f t="shared" si="2"/>
        <v>0.12257419247667102</v>
      </c>
    </row>
    <row r="6" spans="1:18" ht="26.1" customHeight="1">
      <c r="A6" s="70">
        <v>5</v>
      </c>
      <c r="B6" s="63" t="s">
        <v>21</v>
      </c>
      <c r="C6" s="17"/>
      <c r="D6" s="63" t="str">
        <f t="shared" si="0"/>
        <v>Criteria 5</v>
      </c>
      <c r="E6" s="71">
        <f>1/I$2</f>
        <v>0.33333333333333331</v>
      </c>
      <c r="F6" s="72">
        <f>1/$I3</f>
        <v>0.5</v>
      </c>
      <c r="G6" s="72">
        <f>1/$I4</f>
        <v>0.5</v>
      </c>
      <c r="H6" s="72">
        <f>1/$I5</f>
        <v>1</v>
      </c>
      <c r="I6" s="72">
        <v>1</v>
      </c>
      <c r="J6" s="73">
        <v>2</v>
      </c>
      <c r="K6" s="73">
        <v>3</v>
      </c>
      <c r="L6" s="73">
        <v>3</v>
      </c>
      <c r="M6" s="73">
        <v>3</v>
      </c>
      <c r="N6" s="73">
        <v>4</v>
      </c>
      <c r="O6" s="74">
        <v>5</v>
      </c>
      <c r="P6" s="67">
        <f t="shared" si="1"/>
        <v>1.1310603925039706</v>
      </c>
      <c r="R6" s="69">
        <f t="shared" si="2"/>
        <v>0.10282367204581551</v>
      </c>
    </row>
    <row r="7" spans="1:18" ht="26.1" customHeight="1">
      <c r="A7" s="70">
        <v>6</v>
      </c>
      <c r="B7" s="63" t="s">
        <v>22</v>
      </c>
      <c r="C7" s="17"/>
      <c r="D7" s="63" t="str">
        <f t="shared" si="0"/>
        <v>Criteria 6</v>
      </c>
      <c r="E7" s="71">
        <f>1/J$2</f>
        <v>0.33333333333333331</v>
      </c>
      <c r="F7" s="72">
        <f>1/$J3</f>
        <v>0.25</v>
      </c>
      <c r="G7" s="72">
        <f>1/$J4</f>
        <v>0.33333333333333331</v>
      </c>
      <c r="H7" s="72">
        <f>1/$J5</f>
        <v>0.5</v>
      </c>
      <c r="I7" s="72">
        <f>1/$J6</f>
        <v>0.5</v>
      </c>
      <c r="J7" s="72">
        <v>1</v>
      </c>
      <c r="K7" s="73">
        <v>1</v>
      </c>
      <c r="L7" s="73">
        <v>1</v>
      </c>
      <c r="M7" s="73">
        <v>3</v>
      </c>
      <c r="N7" s="73">
        <v>4</v>
      </c>
      <c r="O7" s="74">
        <v>5</v>
      </c>
      <c r="P7" s="67">
        <f t="shared" si="1"/>
        <v>0.73222143389849448</v>
      </c>
      <c r="R7" s="69">
        <f t="shared" si="2"/>
        <v>6.6565584899863139E-2</v>
      </c>
    </row>
    <row r="8" spans="1:18" ht="26.1" customHeight="1">
      <c r="A8" s="70">
        <v>7</v>
      </c>
      <c r="B8" s="63" t="s">
        <v>23</v>
      </c>
      <c r="C8" s="17"/>
      <c r="D8" s="63" t="str">
        <f t="shared" si="0"/>
        <v>Criteria 7</v>
      </c>
      <c r="E8" s="71">
        <f>1/K$2</f>
        <v>0.25</v>
      </c>
      <c r="F8" s="72">
        <f>1/$K3</f>
        <v>0.25</v>
      </c>
      <c r="G8" s="72">
        <f>1/$K4</f>
        <v>0.25</v>
      </c>
      <c r="H8" s="72">
        <f>1/$K5</f>
        <v>0.25</v>
      </c>
      <c r="I8" s="72">
        <f>1/$K6</f>
        <v>0.33333333333333331</v>
      </c>
      <c r="J8" s="72">
        <f>1/$K7</f>
        <v>1</v>
      </c>
      <c r="K8" s="72">
        <v>1</v>
      </c>
      <c r="L8" s="73">
        <v>1</v>
      </c>
      <c r="M8" s="73">
        <v>2</v>
      </c>
      <c r="N8" s="73">
        <v>2</v>
      </c>
      <c r="O8" s="74">
        <v>3</v>
      </c>
      <c r="P8" s="67">
        <f t="shared" si="1"/>
        <v>0.52369079091563508</v>
      </c>
      <c r="R8" s="69">
        <f t="shared" si="2"/>
        <v>4.7608253719603193E-2</v>
      </c>
    </row>
    <row r="9" spans="1:18" ht="26.1" customHeight="1">
      <c r="A9" s="70">
        <v>8</v>
      </c>
      <c r="B9" s="63" t="s">
        <v>24</v>
      </c>
      <c r="C9" s="17"/>
      <c r="D9" s="63" t="str">
        <f t="shared" si="0"/>
        <v>Criteria 8</v>
      </c>
      <c r="E9" s="71">
        <f>1/L$2</f>
        <v>0.25</v>
      </c>
      <c r="F9" s="72">
        <f>1/$L3</f>
        <v>0.25</v>
      </c>
      <c r="G9" s="72">
        <f>1/$L4</f>
        <v>0.25</v>
      </c>
      <c r="H9" s="72">
        <f>1/$L5</f>
        <v>0.25</v>
      </c>
      <c r="I9" s="72">
        <f>1/$L6</f>
        <v>0.33333333333333331</v>
      </c>
      <c r="J9" s="72">
        <f>1/$L7</f>
        <v>1</v>
      </c>
      <c r="K9" s="72">
        <f>1/$L8</f>
        <v>1</v>
      </c>
      <c r="L9" s="72">
        <v>1</v>
      </c>
      <c r="M9" s="73">
        <v>2</v>
      </c>
      <c r="N9" s="73">
        <v>2</v>
      </c>
      <c r="O9" s="74">
        <v>4</v>
      </c>
      <c r="P9" s="67">
        <f t="shared" si="1"/>
        <v>0.54542992135041768</v>
      </c>
      <c r="R9" s="69">
        <f>P9/P$13</f>
        <v>4.9584538304583425E-2</v>
      </c>
    </row>
    <row r="10" spans="1:18" ht="26.1" customHeight="1">
      <c r="A10" s="70">
        <v>9</v>
      </c>
      <c r="B10" s="63" t="s">
        <v>25</v>
      </c>
      <c r="C10" s="17"/>
      <c r="D10" s="63" t="str">
        <f t="shared" si="0"/>
        <v>Criteria 9</v>
      </c>
      <c r="E10" s="71">
        <f>1/M$2</f>
        <v>0.2</v>
      </c>
      <c r="F10" s="72">
        <f>1/$M3</f>
        <v>0.2</v>
      </c>
      <c r="G10" s="72">
        <f>1/$M4</f>
        <v>0.2</v>
      </c>
      <c r="H10" s="72">
        <f>1/$M5</f>
        <v>0.25</v>
      </c>
      <c r="I10" s="72">
        <f>1/$M6</f>
        <v>0.33333333333333331</v>
      </c>
      <c r="J10" s="72">
        <f>1/$M7</f>
        <v>0.33333333333333331</v>
      </c>
      <c r="K10" s="72">
        <f>1/$M8</f>
        <v>0.5</v>
      </c>
      <c r="L10" s="72">
        <f>1/$M9</f>
        <v>0.5</v>
      </c>
      <c r="M10" s="72">
        <v>1</v>
      </c>
      <c r="N10" s="73">
        <v>2</v>
      </c>
      <c r="O10" s="74">
        <v>4</v>
      </c>
      <c r="P10" s="67">
        <f t="shared" si="1"/>
        <v>0.40608635989057318</v>
      </c>
      <c r="R10" s="69">
        <f t="shared" si="2"/>
        <v>3.6916941808233926E-2</v>
      </c>
    </row>
    <row r="11" spans="1:18" ht="26.1" customHeight="1">
      <c r="A11" s="70">
        <v>10</v>
      </c>
      <c r="B11" s="63" t="s">
        <v>26</v>
      </c>
      <c r="C11" s="17"/>
      <c r="D11" s="63" t="str">
        <f t="shared" si="0"/>
        <v>Criteria 10</v>
      </c>
      <c r="E11" s="71">
        <f>1/N$2</f>
        <v>0.25</v>
      </c>
      <c r="F11" s="72">
        <f>1/$N3</f>
        <v>0.2</v>
      </c>
      <c r="G11" s="72">
        <f>1/$N4</f>
        <v>0.2</v>
      </c>
      <c r="H11" s="72">
        <f>1/$N5</f>
        <v>0.25</v>
      </c>
      <c r="I11" s="72">
        <f>1/$N6</f>
        <v>0.25</v>
      </c>
      <c r="J11" s="72">
        <f>1/$N7</f>
        <v>0.25</v>
      </c>
      <c r="K11" s="72">
        <f>1/$N8</f>
        <v>0.5</v>
      </c>
      <c r="L11" s="72">
        <f>1/$N9</f>
        <v>0.5</v>
      </c>
      <c r="M11" s="72">
        <f>1/$N10</f>
        <v>0.5</v>
      </c>
      <c r="N11" s="72">
        <v>1</v>
      </c>
      <c r="O11" s="74">
        <v>4</v>
      </c>
      <c r="P11" s="67">
        <f t="shared" si="1"/>
        <v>0.35820731180109117</v>
      </c>
      <c r="R11" s="69">
        <f t="shared" si="2"/>
        <v>3.2564301072826471E-2</v>
      </c>
    </row>
    <row r="12" spans="1:18" ht="26.1" customHeight="1" thickBot="1">
      <c r="A12" s="75">
        <v>11</v>
      </c>
      <c r="B12" s="63" t="s">
        <v>27</v>
      </c>
      <c r="C12" s="17"/>
      <c r="D12" s="76" t="str">
        <f t="shared" si="0"/>
        <v>Criteria 11</v>
      </c>
      <c r="E12" s="77">
        <f>1/O$2</f>
        <v>0.2</v>
      </c>
      <c r="F12" s="78">
        <f>1/$O3</f>
        <v>0.2</v>
      </c>
      <c r="G12" s="78">
        <f>1/$O4</f>
        <v>0.2</v>
      </c>
      <c r="H12" s="78">
        <f>1/$O5</f>
        <v>0.2</v>
      </c>
      <c r="I12" s="78">
        <f>1/$O6</f>
        <v>0.2</v>
      </c>
      <c r="J12" s="78">
        <f>1/$O7</f>
        <v>0.2</v>
      </c>
      <c r="K12" s="78">
        <f>1/$O8</f>
        <v>0.33333333333333331</v>
      </c>
      <c r="L12" s="78">
        <f>1/$O9</f>
        <v>0.25</v>
      </c>
      <c r="M12" s="78">
        <f>1/$O10</f>
        <v>0.25</v>
      </c>
      <c r="N12" s="78">
        <f>1/$O11</f>
        <v>0.25</v>
      </c>
      <c r="O12" s="79">
        <v>1</v>
      </c>
      <c r="P12" s="80">
        <f t="shared" si="1"/>
        <v>0.22053025688077749</v>
      </c>
      <c r="R12" s="80">
        <f t="shared" si="2"/>
        <v>2.0048205170979772E-2</v>
      </c>
    </row>
    <row r="13" spans="1:18">
      <c r="D13" s="81" t="s">
        <v>9</v>
      </c>
      <c r="E13" s="82">
        <f>SUM(E2:E12)</f>
        <v>4.6500000000000004</v>
      </c>
      <c r="F13" s="72">
        <f t="shared" ref="F13:O13" si="3">SUM(F2:F12)</f>
        <v>5.3500000000000005</v>
      </c>
      <c r="G13" s="72">
        <f t="shared" si="3"/>
        <v>7.9333333333333336</v>
      </c>
      <c r="H13" s="72">
        <f t="shared" si="3"/>
        <v>8.6999999999999993</v>
      </c>
      <c r="I13" s="72">
        <f t="shared" si="3"/>
        <v>10.950000000000001</v>
      </c>
      <c r="J13" s="72">
        <f t="shared" si="3"/>
        <v>17.783333333333331</v>
      </c>
      <c r="K13" s="72">
        <f t="shared" si="3"/>
        <v>23.333333333333332</v>
      </c>
      <c r="L13" s="72">
        <f t="shared" si="3"/>
        <v>23.25</v>
      </c>
      <c r="M13" s="72">
        <f t="shared" si="3"/>
        <v>30.75</v>
      </c>
      <c r="N13" s="72">
        <f t="shared" si="3"/>
        <v>33.25</v>
      </c>
      <c r="O13" s="83">
        <f t="shared" si="3"/>
        <v>46</v>
      </c>
      <c r="P13" s="84">
        <f t="shared" si="1"/>
        <v>11</v>
      </c>
      <c r="R13" s="69">
        <f>SUM(R2:R12)</f>
        <v>1</v>
      </c>
    </row>
    <row r="15" spans="1:18" ht="16.2" thickBot="1">
      <c r="D15" s="85" t="s">
        <v>10</v>
      </c>
      <c r="E15" s="78"/>
      <c r="F15" s="78"/>
      <c r="G15" s="78"/>
      <c r="H15" s="78"/>
      <c r="I15" s="78"/>
    </row>
    <row r="16" spans="1:18">
      <c r="D16" s="87" t="s">
        <v>11</v>
      </c>
    </row>
    <row r="17" spans="4:4">
      <c r="D17" s="87" t="s">
        <v>12</v>
      </c>
    </row>
    <row r="18" spans="4:4">
      <c r="D18" s="87" t="s">
        <v>13</v>
      </c>
    </row>
    <row r="19" spans="4:4">
      <c r="D19" s="87" t="s">
        <v>14</v>
      </c>
    </row>
    <row r="20" spans="4:4">
      <c r="D20" s="87" t="s">
        <v>15</v>
      </c>
    </row>
  </sheetData>
  <pageMargins left="0.75" right="0.75" top="1" bottom="1" header="0.5" footer="0.5"/>
  <pageSetup scale="79" orientation="landscape" horizontalDpi="4294967292" verticalDpi="4294967292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Rank_Criteria">
                <anchor moveWithCells="1" sizeWithCells="1">
                  <from>
                    <xdr:col>2</xdr:col>
                    <xdr:colOff>38100</xdr:colOff>
                    <xdr:row>0</xdr:row>
                    <xdr:rowOff>38100</xdr:rowOff>
                  </from>
                  <to>
                    <xdr:col>2</xdr:col>
                    <xdr:colOff>754380</xdr:colOff>
                    <xdr:row>0</xdr:row>
                    <xdr:rowOff>1097280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W22"/>
  <sheetViews>
    <sheetView showGridLines="0" tabSelected="1" zoomScale="65" zoomScaleNormal="75" workbookViewId="0">
      <selection activeCell="A19" sqref="A19"/>
    </sheetView>
  </sheetViews>
  <sheetFormatPr defaultColWidth="10.8984375" defaultRowHeight="15.6"/>
  <cols>
    <col min="1" max="1" width="10.8984375" style="9" customWidth="1"/>
    <col min="2" max="3" width="5.8984375" style="9" customWidth="1"/>
    <col min="4" max="4" width="10.8984375" style="11" customWidth="1"/>
    <col min="5" max="5" width="10.8984375" style="9" customWidth="1"/>
    <col min="6" max="10" width="2.8984375" style="9" customWidth="1"/>
    <col min="11" max="15" width="5.5" style="9" customWidth="1"/>
    <col min="16" max="17" width="10.8984375" style="11" customWidth="1"/>
    <col min="18" max="19" width="2.8984375" style="11" customWidth="1"/>
    <col min="20" max="21" width="5.8984375" style="9" customWidth="1"/>
    <col min="22" max="22" width="9" style="9" customWidth="1"/>
    <col min="23" max="23" width="10.8984375" style="9" customWidth="1"/>
    <col min="24" max="24" width="7.8984375" style="9" customWidth="1"/>
    <col min="25" max="25" width="5.8984375" style="9" customWidth="1"/>
    <col min="26" max="27" width="10.8984375" style="9" customWidth="1"/>
    <col min="28" max="28" width="5.19921875" style="9" customWidth="1"/>
    <col min="29" max="29" width="16.59765625" style="9" customWidth="1"/>
    <col min="30" max="30" width="19.19921875" style="9" customWidth="1"/>
    <col min="31" max="31" width="7.59765625" style="9" customWidth="1"/>
    <col min="32" max="32" width="6.09765625" style="9" customWidth="1"/>
    <col min="33" max="33" width="5.19921875" style="9" customWidth="1"/>
    <col min="34" max="34" width="10.8984375" style="9" customWidth="1"/>
    <col min="35" max="35" width="5.69921875" style="9" customWidth="1"/>
    <col min="36" max="36" width="14.09765625" style="9" customWidth="1"/>
    <col min="37" max="37" width="21.59765625" style="9" customWidth="1"/>
    <col min="38" max="38" width="12.3984375" style="9" customWidth="1"/>
    <col min="39" max="39" width="7.59765625" style="9" customWidth="1"/>
    <col min="40" max="40" width="6.09765625" style="9" customWidth="1"/>
    <col min="41" max="41" width="5.19921875" style="9" customWidth="1"/>
    <col min="42" max="42" width="10.8984375" style="9" customWidth="1"/>
    <col min="43" max="43" width="5.3984375" style="9" customWidth="1"/>
    <col min="44" max="44" width="10.8984375" style="9" customWidth="1"/>
    <col min="45" max="45" width="13.3984375" style="9" customWidth="1"/>
    <col min="46" max="46" width="14.09765625" style="9" customWidth="1"/>
    <col min="47" max="47" width="7.59765625" style="9" customWidth="1"/>
    <col min="48" max="48" width="6.09765625" style="9" customWidth="1"/>
    <col min="49" max="49" width="5.19921875" style="9" customWidth="1"/>
    <col min="50" max="16384" width="10.8984375" style="9"/>
  </cols>
  <sheetData>
    <row r="2" spans="1:49">
      <c r="A2" s="12"/>
      <c r="B2" s="6"/>
      <c r="C2" s="6"/>
      <c r="D2" s="7"/>
      <c r="E2" s="6"/>
      <c r="F2" s="8"/>
      <c r="H2" s="5"/>
      <c r="I2" s="6"/>
      <c r="J2" s="6"/>
      <c r="K2" s="6"/>
      <c r="L2" s="6"/>
      <c r="M2" s="6"/>
      <c r="N2" s="6"/>
      <c r="O2" s="6"/>
      <c r="P2" s="7"/>
      <c r="Q2" s="7"/>
      <c r="R2" s="10"/>
      <c r="T2" s="5"/>
      <c r="U2" s="6"/>
      <c r="V2" s="6"/>
      <c r="W2" s="6"/>
      <c r="X2" s="6"/>
      <c r="Y2" s="6"/>
      <c r="Z2" s="8"/>
      <c r="AB2" s="5"/>
      <c r="AC2" s="6"/>
      <c r="AD2" s="6"/>
      <c r="AE2" s="6"/>
      <c r="AF2" s="6"/>
      <c r="AG2" s="8"/>
      <c r="AI2" s="5"/>
      <c r="AJ2" s="6"/>
      <c r="AK2" s="6"/>
      <c r="AL2" s="6"/>
      <c r="AM2" s="6"/>
      <c r="AN2" s="6"/>
      <c r="AO2" s="8"/>
      <c r="AQ2" s="5"/>
      <c r="AR2" s="6"/>
      <c r="AS2" s="6"/>
      <c r="AT2" s="6"/>
      <c r="AU2" s="6"/>
      <c r="AV2" s="6"/>
      <c r="AW2" s="8"/>
    </row>
    <row r="3" spans="1:49" ht="26.25" customHeight="1" thickBot="1">
      <c r="A3" s="122" t="s">
        <v>51</v>
      </c>
      <c r="B3" s="14"/>
      <c r="C3" s="13"/>
      <c r="D3" s="15"/>
      <c r="E3" s="13"/>
      <c r="F3" s="16"/>
      <c r="H3" s="12"/>
      <c r="I3" s="13"/>
      <c r="J3" s="13"/>
      <c r="K3" s="14" t="s">
        <v>34</v>
      </c>
      <c r="L3" s="14"/>
      <c r="M3" s="14"/>
      <c r="N3" s="14"/>
      <c r="O3" s="14"/>
      <c r="P3" s="18"/>
      <c r="Q3" s="19"/>
      <c r="R3" s="20"/>
      <c r="S3" s="21"/>
      <c r="T3" s="12"/>
      <c r="U3" s="14" t="s">
        <v>28</v>
      </c>
      <c r="V3" s="14"/>
      <c r="W3" s="14"/>
      <c r="X3" s="18"/>
      <c r="Y3" s="19"/>
      <c r="Z3" s="20"/>
      <c r="AB3" s="12"/>
      <c r="AC3" s="14" t="s">
        <v>29</v>
      </c>
      <c r="AD3" s="14"/>
      <c r="AE3" s="18"/>
      <c r="AF3" s="19"/>
      <c r="AG3" s="20"/>
      <c r="AI3" s="12"/>
      <c r="AJ3" s="14" t="s">
        <v>30</v>
      </c>
      <c r="AK3" s="14"/>
      <c r="AL3" s="14"/>
      <c r="AM3" s="18"/>
      <c r="AN3" s="19"/>
      <c r="AO3" s="20"/>
      <c r="AQ3" s="12"/>
      <c r="AR3" s="14" t="s">
        <v>31</v>
      </c>
      <c r="AS3" s="14"/>
      <c r="AT3" s="14"/>
      <c r="AU3" s="18"/>
      <c r="AV3" s="19"/>
      <c r="AW3" s="20"/>
    </row>
    <row r="4" spans="1:49" s="27" customFormat="1" ht="87" customHeight="1">
      <c r="A4" s="22"/>
      <c r="B4" s="24" t="s">
        <v>32</v>
      </c>
      <c r="C4" s="24" t="s">
        <v>33</v>
      </c>
      <c r="D4" s="25"/>
      <c r="E4" s="25"/>
      <c r="F4" s="26"/>
      <c r="H4" s="22"/>
      <c r="I4" s="25"/>
      <c r="J4" s="25"/>
      <c r="K4" s="23" t="s">
        <v>35</v>
      </c>
      <c r="L4" s="112" t="s">
        <v>36</v>
      </c>
      <c r="M4" s="112" t="s">
        <v>37</v>
      </c>
      <c r="N4" s="112" t="s">
        <v>38</v>
      </c>
      <c r="O4" s="24" t="s">
        <v>39</v>
      </c>
      <c r="P4" s="25"/>
      <c r="Q4" s="25"/>
      <c r="R4" s="26"/>
      <c r="T4" s="22"/>
      <c r="U4" s="23" t="s">
        <v>40</v>
      </c>
      <c r="V4" s="24" t="s">
        <v>41</v>
      </c>
      <c r="W4" s="24" t="s">
        <v>42</v>
      </c>
      <c r="X4" s="25"/>
      <c r="Y4" s="25"/>
      <c r="Z4" s="26"/>
      <c r="AB4" s="22"/>
      <c r="AC4" s="23" t="s">
        <v>43</v>
      </c>
      <c r="AD4" s="112" t="s">
        <v>44</v>
      </c>
      <c r="AE4" s="25"/>
      <c r="AF4" s="25"/>
      <c r="AG4" s="26"/>
      <c r="AI4" s="22"/>
      <c r="AJ4" s="23" t="s">
        <v>45</v>
      </c>
      <c r="AK4" s="112" t="s">
        <v>46</v>
      </c>
      <c r="AL4" s="112" t="s">
        <v>47</v>
      </c>
      <c r="AM4" s="25"/>
      <c r="AN4" s="25"/>
      <c r="AO4" s="26"/>
      <c r="AQ4" s="22"/>
      <c r="AR4" s="23" t="s">
        <v>48</v>
      </c>
      <c r="AS4" s="24" t="s">
        <v>49</v>
      </c>
      <c r="AT4" s="24" t="s">
        <v>50</v>
      </c>
      <c r="AU4" s="25"/>
      <c r="AV4" s="25"/>
      <c r="AW4" s="26"/>
    </row>
    <row r="5" spans="1:49" ht="16.2" thickBot="1">
      <c r="A5" s="12"/>
      <c r="B5" s="116">
        <v>0</v>
      </c>
      <c r="C5" s="123">
        <f>Q21</f>
        <v>0</v>
      </c>
      <c r="D5" s="29" t="s">
        <v>1</v>
      </c>
      <c r="E5" s="13"/>
      <c r="F5" s="16"/>
      <c r="H5" s="12"/>
      <c r="I5" s="13"/>
      <c r="J5" s="13"/>
      <c r="K5" s="124">
        <f>Y21</f>
        <v>0</v>
      </c>
      <c r="L5" s="125">
        <f>AF21</f>
        <v>0</v>
      </c>
      <c r="M5" s="125">
        <f>AN21</f>
        <v>0</v>
      </c>
      <c r="N5" s="125">
        <f>AV21</f>
        <v>0</v>
      </c>
      <c r="O5" s="116"/>
      <c r="P5" s="29" t="s">
        <v>1</v>
      </c>
      <c r="Q5" s="15"/>
      <c r="R5" s="31"/>
      <c r="T5" s="12"/>
      <c r="U5" s="30"/>
      <c r="V5" s="28"/>
      <c r="W5" s="28"/>
      <c r="X5" s="29" t="s">
        <v>1</v>
      </c>
      <c r="Y5" s="15"/>
      <c r="Z5" s="31"/>
      <c r="AB5" s="12"/>
      <c r="AC5" s="30"/>
      <c r="AD5" s="118"/>
      <c r="AE5" s="29" t="s">
        <v>1</v>
      </c>
      <c r="AF5" s="15"/>
      <c r="AG5" s="31"/>
      <c r="AI5" s="12"/>
      <c r="AJ5" s="30"/>
      <c r="AK5" s="118"/>
      <c r="AL5" s="118"/>
      <c r="AM5" s="29" t="s">
        <v>1</v>
      </c>
      <c r="AN5" s="15"/>
      <c r="AO5" s="31"/>
      <c r="AQ5" s="12"/>
      <c r="AR5" s="30"/>
      <c r="AS5" s="28"/>
      <c r="AT5" s="28"/>
      <c r="AU5" s="29" t="s">
        <v>1</v>
      </c>
      <c r="AV5" s="15"/>
      <c r="AW5" s="31"/>
    </row>
    <row r="6" spans="1:49" ht="16.2" thickBot="1">
      <c r="A6" s="12"/>
      <c r="B6" s="13"/>
      <c r="C6" s="13"/>
      <c r="D6" s="15"/>
      <c r="E6" s="13"/>
      <c r="F6" s="16"/>
      <c r="H6" s="12"/>
      <c r="I6" s="13"/>
      <c r="J6" s="13"/>
      <c r="K6" s="13"/>
      <c r="L6" s="13"/>
      <c r="M6" s="13"/>
      <c r="N6" s="13"/>
      <c r="O6" s="13"/>
      <c r="P6" s="15"/>
      <c r="Q6" s="15"/>
      <c r="R6" s="31"/>
      <c r="T6" s="12"/>
      <c r="U6" s="13"/>
      <c r="V6" s="13"/>
      <c r="W6" s="13"/>
      <c r="X6" s="15"/>
      <c r="Y6" s="15"/>
      <c r="Z6" s="31"/>
      <c r="AB6" s="12"/>
      <c r="AC6" s="13"/>
      <c r="AD6" s="13"/>
      <c r="AE6" s="15"/>
      <c r="AF6" s="15"/>
      <c r="AG6" s="31"/>
      <c r="AI6" s="12"/>
      <c r="AJ6" s="13"/>
      <c r="AK6" s="13"/>
      <c r="AL6" s="13"/>
      <c r="AM6" s="15"/>
      <c r="AN6" s="15"/>
      <c r="AO6" s="31"/>
      <c r="AQ6" s="12"/>
      <c r="AR6" s="13"/>
      <c r="AS6" s="13"/>
      <c r="AT6" s="13"/>
      <c r="AU6" s="15"/>
      <c r="AV6" s="15"/>
      <c r="AW6" s="31"/>
    </row>
    <row r="7" spans="1:49">
      <c r="A7" s="12"/>
      <c r="B7" s="103">
        <v>10</v>
      </c>
      <c r="C7" s="103">
        <v>1000</v>
      </c>
      <c r="D7" s="33">
        <v>10</v>
      </c>
      <c r="E7" s="13"/>
      <c r="F7" s="16"/>
      <c r="H7" s="12"/>
      <c r="I7" s="13"/>
      <c r="J7" s="13"/>
      <c r="K7" s="96">
        <v>1000</v>
      </c>
      <c r="L7" s="88">
        <v>1000</v>
      </c>
      <c r="M7" s="88">
        <v>1000</v>
      </c>
      <c r="N7" s="88">
        <v>1000</v>
      </c>
      <c r="O7" s="98">
        <v>100</v>
      </c>
      <c r="P7" s="33">
        <v>10</v>
      </c>
      <c r="Q7" s="15"/>
      <c r="R7" s="31"/>
      <c r="T7" s="12"/>
      <c r="U7" s="96">
        <v>100</v>
      </c>
      <c r="V7" s="97">
        <v>100</v>
      </c>
      <c r="W7" s="88">
        <v>100</v>
      </c>
      <c r="X7" s="33">
        <v>10</v>
      </c>
      <c r="Y7" s="15"/>
      <c r="Z7" s="31"/>
      <c r="AB7" s="12"/>
      <c r="AC7" s="96">
        <v>100</v>
      </c>
      <c r="AD7" s="117">
        <v>100</v>
      </c>
      <c r="AE7" s="33">
        <v>10</v>
      </c>
      <c r="AF7" s="15"/>
      <c r="AG7" s="31"/>
      <c r="AI7" s="12"/>
      <c r="AJ7" s="96">
        <v>100</v>
      </c>
      <c r="AK7" s="117">
        <v>100</v>
      </c>
      <c r="AL7" s="117">
        <v>100</v>
      </c>
      <c r="AM7" s="33">
        <v>10</v>
      </c>
      <c r="AN7" s="15"/>
      <c r="AO7" s="31"/>
      <c r="AQ7" s="12"/>
      <c r="AR7" s="88">
        <v>100</v>
      </c>
      <c r="AS7" s="97">
        <v>100</v>
      </c>
      <c r="AT7" s="88">
        <v>100</v>
      </c>
      <c r="AU7" s="33">
        <v>10</v>
      </c>
      <c r="AV7" s="15"/>
      <c r="AW7" s="31"/>
    </row>
    <row r="8" spans="1:49">
      <c r="A8" s="12" t="s">
        <v>16</v>
      </c>
      <c r="B8" s="104">
        <v>9</v>
      </c>
      <c r="C8" s="104">
        <v>900</v>
      </c>
      <c r="D8" s="33">
        <v>9</v>
      </c>
      <c r="F8" s="16"/>
      <c r="H8" s="12"/>
      <c r="I8" s="13"/>
      <c r="J8" s="13"/>
      <c r="K8" s="3">
        <v>900</v>
      </c>
      <c r="L8" s="4">
        <v>900</v>
      </c>
      <c r="M8" s="4">
        <v>900</v>
      </c>
      <c r="N8" s="114">
        <v>900</v>
      </c>
      <c r="O8" s="107">
        <v>90</v>
      </c>
      <c r="P8" s="33">
        <v>9</v>
      </c>
      <c r="Q8" s="13"/>
      <c r="R8" s="31"/>
      <c r="T8" s="12"/>
      <c r="U8" s="3">
        <v>95</v>
      </c>
      <c r="V8" s="94">
        <v>95</v>
      </c>
      <c r="W8" s="4">
        <v>95</v>
      </c>
      <c r="X8" s="33">
        <v>9</v>
      </c>
      <c r="Y8" s="13"/>
      <c r="Z8" s="31"/>
      <c r="AB8" s="12"/>
      <c r="AC8" s="3">
        <v>90</v>
      </c>
      <c r="AD8" s="114">
        <v>90</v>
      </c>
      <c r="AE8" s="33">
        <v>9</v>
      </c>
      <c r="AF8" s="13"/>
      <c r="AG8" s="31"/>
      <c r="AI8" s="12"/>
      <c r="AJ8" s="3">
        <v>90</v>
      </c>
      <c r="AK8" s="114">
        <v>90</v>
      </c>
      <c r="AL8" s="114">
        <v>90</v>
      </c>
      <c r="AM8" s="33">
        <v>9</v>
      </c>
      <c r="AN8" s="13"/>
      <c r="AO8" s="31"/>
      <c r="AQ8" s="12"/>
      <c r="AR8" s="4">
        <v>90</v>
      </c>
      <c r="AS8" s="94">
        <v>95</v>
      </c>
      <c r="AT8" s="4">
        <v>90</v>
      </c>
      <c r="AU8" s="33">
        <v>9</v>
      </c>
      <c r="AV8" s="13"/>
      <c r="AW8" s="31"/>
    </row>
    <row r="9" spans="1:49">
      <c r="A9" s="12"/>
      <c r="B9" s="105">
        <v>8</v>
      </c>
      <c r="C9" s="105">
        <v>800</v>
      </c>
      <c r="D9" s="33">
        <v>8</v>
      </c>
      <c r="E9" s="13"/>
      <c r="F9" s="16"/>
      <c r="H9" s="12"/>
      <c r="I9" s="13"/>
      <c r="J9" s="13"/>
      <c r="K9" s="90">
        <v>800</v>
      </c>
      <c r="L9" s="89">
        <v>800</v>
      </c>
      <c r="M9" s="89">
        <v>800</v>
      </c>
      <c r="N9" s="89">
        <v>800</v>
      </c>
      <c r="O9" s="108">
        <v>80</v>
      </c>
      <c r="P9" s="33">
        <v>8</v>
      </c>
      <c r="Q9" s="15"/>
      <c r="R9" s="31"/>
      <c r="T9" s="12"/>
      <c r="U9" s="90">
        <v>90</v>
      </c>
      <c r="V9" s="99">
        <v>90</v>
      </c>
      <c r="W9" s="89">
        <v>90</v>
      </c>
      <c r="X9" s="33">
        <v>8</v>
      </c>
      <c r="Y9" s="15"/>
      <c r="Z9" s="31"/>
      <c r="AB9" s="12"/>
      <c r="AC9" s="90">
        <v>80</v>
      </c>
      <c r="AD9" s="119">
        <v>80</v>
      </c>
      <c r="AE9" s="33">
        <v>8</v>
      </c>
      <c r="AF9" s="15"/>
      <c r="AG9" s="31"/>
      <c r="AI9" s="12"/>
      <c r="AJ9" s="90">
        <v>80</v>
      </c>
      <c r="AK9" s="119">
        <v>80</v>
      </c>
      <c r="AL9" s="119">
        <v>80</v>
      </c>
      <c r="AM9" s="33">
        <v>8</v>
      </c>
      <c r="AN9" s="15"/>
      <c r="AO9" s="31"/>
      <c r="AQ9" s="12"/>
      <c r="AR9" s="89">
        <v>80</v>
      </c>
      <c r="AS9" s="99">
        <v>90</v>
      </c>
      <c r="AT9" s="89">
        <v>80</v>
      </c>
      <c r="AU9" s="33">
        <v>8</v>
      </c>
      <c r="AV9" s="15"/>
      <c r="AW9" s="31"/>
    </row>
    <row r="10" spans="1:49">
      <c r="A10" s="12"/>
      <c r="B10" s="105">
        <v>7</v>
      </c>
      <c r="C10" s="105">
        <v>700</v>
      </c>
      <c r="D10" s="33">
        <v>7</v>
      </c>
      <c r="E10" s="13"/>
      <c r="F10" s="16"/>
      <c r="H10" s="12"/>
      <c r="I10" s="13"/>
      <c r="J10" s="13"/>
      <c r="K10" s="90">
        <v>700</v>
      </c>
      <c r="L10" s="89">
        <v>700</v>
      </c>
      <c r="M10" s="89">
        <v>700</v>
      </c>
      <c r="N10" s="89">
        <v>700</v>
      </c>
      <c r="O10" s="108">
        <v>70</v>
      </c>
      <c r="P10" s="33">
        <v>7</v>
      </c>
      <c r="Q10" s="15"/>
      <c r="R10" s="31"/>
      <c r="T10" s="12"/>
      <c r="U10" s="90">
        <v>85</v>
      </c>
      <c r="V10" s="99">
        <v>85</v>
      </c>
      <c r="W10" s="89">
        <v>85</v>
      </c>
      <c r="X10" s="33">
        <v>7</v>
      </c>
      <c r="Y10" s="15"/>
      <c r="Z10" s="31"/>
      <c r="AB10" s="12"/>
      <c r="AC10" s="90">
        <v>70</v>
      </c>
      <c r="AD10" s="119">
        <v>70</v>
      </c>
      <c r="AE10" s="33">
        <v>7</v>
      </c>
      <c r="AF10" s="15"/>
      <c r="AG10" s="31"/>
      <c r="AI10" s="12"/>
      <c r="AJ10" s="90">
        <v>70</v>
      </c>
      <c r="AK10" s="119">
        <v>70</v>
      </c>
      <c r="AL10" s="119">
        <v>70</v>
      </c>
      <c r="AM10" s="33">
        <v>7</v>
      </c>
      <c r="AN10" s="15"/>
      <c r="AO10" s="31"/>
      <c r="AQ10" s="12"/>
      <c r="AR10" s="89">
        <v>70</v>
      </c>
      <c r="AS10" s="99">
        <v>85</v>
      </c>
      <c r="AT10" s="89">
        <v>70</v>
      </c>
      <c r="AU10" s="33">
        <v>7</v>
      </c>
      <c r="AV10" s="15"/>
      <c r="AW10" s="31"/>
    </row>
    <row r="11" spans="1:49">
      <c r="A11" s="12"/>
      <c r="B11" s="105">
        <v>6</v>
      </c>
      <c r="C11" s="105">
        <v>600</v>
      </c>
      <c r="D11" s="33">
        <v>6</v>
      </c>
      <c r="E11" s="13"/>
      <c r="F11" s="16"/>
      <c r="H11" s="12"/>
      <c r="I11" s="13"/>
      <c r="J11" s="13"/>
      <c r="K11" s="90">
        <v>600</v>
      </c>
      <c r="L11" s="89">
        <v>600</v>
      </c>
      <c r="M11" s="89">
        <v>600</v>
      </c>
      <c r="N11" s="89">
        <v>600</v>
      </c>
      <c r="O11" s="108">
        <v>60</v>
      </c>
      <c r="P11" s="33">
        <v>6</v>
      </c>
      <c r="Q11" s="15"/>
      <c r="R11" s="31"/>
      <c r="T11" s="12"/>
      <c r="U11" s="90">
        <v>80</v>
      </c>
      <c r="V11" s="99">
        <v>80</v>
      </c>
      <c r="W11" s="89">
        <v>80</v>
      </c>
      <c r="X11" s="33">
        <v>6</v>
      </c>
      <c r="Y11" s="15"/>
      <c r="Z11" s="31"/>
      <c r="AB11" s="12"/>
      <c r="AC11" s="90">
        <v>60</v>
      </c>
      <c r="AD11" s="119">
        <v>60</v>
      </c>
      <c r="AE11" s="33">
        <v>6</v>
      </c>
      <c r="AF11" s="15"/>
      <c r="AG11" s="31"/>
      <c r="AI11" s="12"/>
      <c r="AJ11" s="90">
        <v>60</v>
      </c>
      <c r="AK11" s="119">
        <v>60</v>
      </c>
      <c r="AL11" s="119">
        <v>60</v>
      </c>
      <c r="AM11" s="33">
        <v>6</v>
      </c>
      <c r="AN11" s="15"/>
      <c r="AO11" s="31"/>
      <c r="AQ11" s="12"/>
      <c r="AR11" s="89">
        <v>60</v>
      </c>
      <c r="AS11" s="99">
        <v>80</v>
      </c>
      <c r="AT11" s="89">
        <v>60</v>
      </c>
      <c r="AU11" s="33">
        <v>6</v>
      </c>
      <c r="AV11" s="15"/>
      <c r="AW11" s="31"/>
    </row>
    <row r="12" spans="1:49">
      <c r="A12" s="12"/>
      <c r="B12" s="105">
        <v>5</v>
      </c>
      <c r="C12" s="105">
        <v>500</v>
      </c>
      <c r="D12" s="33">
        <v>5</v>
      </c>
      <c r="E12" s="13"/>
      <c r="F12" s="16"/>
      <c r="H12" s="12"/>
      <c r="I12" s="13"/>
      <c r="J12" s="13"/>
      <c r="K12" s="90">
        <v>500</v>
      </c>
      <c r="L12" s="89">
        <v>500</v>
      </c>
      <c r="M12" s="89">
        <v>500</v>
      </c>
      <c r="N12" s="89">
        <v>500</v>
      </c>
      <c r="O12" s="108">
        <v>50</v>
      </c>
      <c r="P12" s="33">
        <v>5</v>
      </c>
      <c r="Q12" s="15"/>
      <c r="R12" s="31"/>
      <c r="T12" s="12"/>
      <c r="U12" s="90">
        <v>75</v>
      </c>
      <c r="V12" s="99">
        <v>75</v>
      </c>
      <c r="W12" s="89">
        <v>75</v>
      </c>
      <c r="X12" s="33">
        <v>5</v>
      </c>
      <c r="Y12" s="15"/>
      <c r="Z12" s="31"/>
      <c r="AB12" s="12"/>
      <c r="AC12" s="90">
        <v>50</v>
      </c>
      <c r="AD12" s="119">
        <v>50</v>
      </c>
      <c r="AE12" s="33">
        <v>5</v>
      </c>
      <c r="AF12" s="15"/>
      <c r="AG12" s="31"/>
      <c r="AI12" s="12"/>
      <c r="AJ12" s="90">
        <v>50</v>
      </c>
      <c r="AK12" s="119">
        <v>50</v>
      </c>
      <c r="AL12" s="119">
        <v>50</v>
      </c>
      <c r="AM12" s="33">
        <v>5</v>
      </c>
      <c r="AN12" s="15"/>
      <c r="AO12" s="31"/>
      <c r="AQ12" s="12"/>
      <c r="AR12" s="89">
        <v>50</v>
      </c>
      <c r="AS12" s="99">
        <v>75</v>
      </c>
      <c r="AT12" s="89">
        <v>50</v>
      </c>
      <c r="AU12" s="33">
        <v>5</v>
      </c>
      <c r="AV12" s="15"/>
      <c r="AW12" s="31"/>
    </row>
    <row r="13" spans="1:49">
      <c r="A13" s="12"/>
      <c r="B13" s="105">
        <v>4</v>
      </c>
      <c r="C13" s="105">
        <v>400</v>
      </c>
      <c r="D13" s="33">
        <v>4</v>
      </c>
      <c r="E13" s="13"/>
      <c r="F13" s="16"/>
      <c r="H13" s="12"/>
      <c r="I13" s="13"/>
      <c r="J13" s="13"/>
      <c r="K13" s="90">
        <v>400</v>
      </c>
      <c r="L13" s="89">
        <v>400</v>
      </c>
      <c r="M13" s="89">
        <v>400</v>
      </c>
      <c r="N13" s="89">
        <v>400</v>
      </c>
      <c r="O13" s="108">
        <v>40</v>
      </c>
      <c r="P13" s="33">
        <v>4</v>
      </c>
      <c r="Q13" s="15"/>
      <c r="R13" s="31"/>
      <c r="T13" s="12"/>
      <c r="U13" s="90">
        <v>70</v>
      </c>
      <c r="V13" s="99">
        <v>70</v>
      </c>
      <c r="W13" s="89">
        <v>70</v>
      </c>
      <c r="X13" s="33">
        <v>4</v>
      </c>
      <c r="Y13" s="15"/>
      <c r="Z13" s="31"/>
      <c r="AB13" s="12"/>
      <c r="AC13" s="90">
        <v>40</v>
      </c>
      <c r="AD13" s="119">
        <v>40</v>
      </c>
      <c r="AE13" s="33">
        <v>4</v>
      </c>
      <c r="AF13" s="15"/>
      <c r="AG13" s="31"/>
      <c r="AI13" s="12"/>
      <c r="AJ13" s="90">
        <v>40</v>
      </c>
      <c r="AK13" s="119">
        <v>40</v>
      </c>
      <c r="AL13" s="119">
        <v>40</v>
      </c>
      <c r="AM13" s="33">
        <v>4</v>
      </c>
      <c r="AN13" s="15"/>
      <c r="AO13" s="31"/>
      <c r="AQ13" s="12"/>
      <c r="AR13" s="89">
        <v>40</v>
      </c>
      <c r="AS13" s="99">
        <v>70</v>
      </c>
      <c r="AT13" s="89">
        <v>40</v>
      </c>
      <c r="AU13" s="33">
        <v>4</v>
      </c>
      <c r="AV13" s="15"/>
      <c r="AW13" s="31"/>
    </row>
    <row r="14" spans="1:49">
      <c r="A14" s="12"/>
      <c r="B14" s="105">
        <v>3</v>
      </c>
      <c r="C14" s="105">
        <v>300</v>
      </c>
      <c r="D14" s="33">
        <v>3</v>
      </c>
      <c r="E14" s="13"/>
      <c r="F14" s="16"/>
      <c r="H14" s="12"/>
      <c r="I14" s="13"/>
      <c r="J14" s="13"/>
      <c r="K14" s="90">
        <v>300</v>
      </c>
      <c r="L14" s="89">
        <v>300</v>
      </c>
      <c r="M14" s="89">
        <v>300</v>
      </c>
      <c r="N14" s="89">
        <v>300</v>
      </c>
      <c r="O14" s="108">
        <v>30</v>
      </c>
      <c r="P14" s="33">
        <v>3</v>
      </c>
      <c r="Q14" s="15"/>
      <c r="R14" s="31"/>
      <c r="T14" s="12"/>
      <c r="U14" s="90">
        <v>65</v>
      </c>
      <c r="V14" s="99">
        <v>65</v>
      </c>
      <c r="W14" s="89">
        <v>65</v>
      </c>
      <c r="X14" s="33">
        <v>3</v>
      </c>
      <c r="Y14" s="15"/>
      <c r="Z14" s="31"/>
      <c r="AB14" s="12"/>
      <c r="AC14" s="90">
        <v>30</v>
      </c>
      <c r="AD14" s="119">
        <v>30</v>
      </c>
      <c r="AE14" s="33">
        <v>3</v>
      </c>
      <c r="AF14" s="15"/>
      <c r="AG14" s="31"/>
      <c r="AI14" s="12"/>
      <c r="AJ14" s="90">
        <v>30</v>
      </c>
      <c r="AK14" s="119">
        <v>30</v>
      </c>
      <c r="AL14" s="119">
        <v>30</v>
      </c>
      <c r="AM14" s="33">
        <v>3</v>
      </c>
      <c r="AN14" s="15"/>
      <c r="AO14" s="31"/>
      <c r="AQ14" s="12"/>
      <c r="AR14" s="89">
        <v>30</v>
      </c>
      <c r="AS14" s="99">
        <v>65</v>
      </c>
      <c r="AT14" s="89">
        <v>30</v>
      </c>
      <c r="AU14" s="33">
        <v>3</v>
      </c>
      <c r="AV14" s="15"/>
      <c r="AW14" s="31"/>
    </row>
    <row r="15" spans="1:49">
      <c r="A15" s="12"/>
      <c r="B15" s="105">
        <v>2</v>
      </c>
      <c r="C15" s="105">
        <v>200</v>
      </c>
      <c r="D15" s="33">
        <v>2</v>
      </c>
      <c r="E15" s="13"/>
      <c r="F15" s="16"/>
      <c r="H15" s="12"/>
      <c r="I15" s="13"/>
      <c r="J15" s="13"/>
      <c r="K15" s="90">
        <v>200</v>
      </c>
      <c r="L15" s="89">
        <v>200</v>
      </c>
      <c r="M15" s="89">
        <v>200</v>
      </c>
      <c r="N15" s="89">
        <v>200</v>
      </c>
      <c r="O15" s="108">
        <v>20</v>
      </c>
      <c r="P15" s="33">
        <v>2</v>
      </c>
      <c r="Q15" s="15"/>
      <c r="R15" s="31"/>
      <c r="T15" s="12"/>
      <c r="U15" s="90">
        <v>60</v>
      </c>
      <c r="V15" s="99">
        <v>60</v>
      </c>
      <c r="W15" s="89">
        <v>60</v>
      </c>
      <c r="X15" s="33">
        <v>2</v>
      </c>
      <c r="Y15" s="15"/>
      <c r="Z15" s="31"/>
      <c r="AB15" s="12"/>
      <c r="AC15" s="90">
        <v>20</v>
      </c>
      <c r="AD15" s="119">
        <v>20</v>
      </c>
      <c r="AE15" s="33">
        <v>2</v>
      </c>
      <c r="AF15" s="15"/>
      <c r="AG15" s="31"/>
      <c r="AI15" s="12"/>
      <c r="AJ15" s="90">
        <v>20</v>
      </c>
      <c r="AK15" s="119">
        <v>20</v>
      </c>
      <c r="AL15" s="119">
        <v>20</v>
      </c>
      <c r="AM15" s="33">
        <v>2</v>
      </c>
      <c r="AN15" s="15"/>
      <c r="AO15" s="31"/>
      <c r="AQ15" s="12"/>
      <c r="AR15" s="89">
        <v>20</v>
      </c>
      <c r="AS15" s="99">
        <v>60</v>
      </c>
      <c r="AT15" s="89">
        <v>20</v>
      </c>
      <c r="AU15" s="33">
        <v>2</v>
      </c>
      <c r="AV15" s="15"/>
      <c r="AW15" s="31"/>
    </row>
    <row r="16" spans="1:49">
      <c r="A16" s="12"/>
      <c r="B16" s="105">
        <v>1</v>
      </c>
      <c r="C16" s="105">
        <v>100</v>
      </c>
      <c r="D16" s="33">
        <v>1</v>
      </c>
      <c r="E16" s="13"/>
      <c r="F16" s="16"/>
      <c r="H16" s="12"/>
      <c r="I16" s="13"/>
      <c r="J16" s="13"/>
      <c r="K16" s="90">
        <v>100</v>
      </c>
      <c r="L16" s="89">
        <v>100</v>
      </c>
      <c r="M16" s="89">
        <v>100</v>
      </c>
      <c r="N16" s="89">
        <v>100</v>
      </c>
      <c r="O16" s="108">
        <v>10</v>
      </c>
      <c r="P16" s="33">
        <v>1</v>
      </c>
      <c r="Q16" s="15"/>
      <c r="R16" s="31"/>
      <c r="T16" s="12"/>
      <c r="U16" s="90">
        <v>55</v>
      </c>
      <c r="V16" s="99">
        <v>55</v>
      </c>
      <c r="W16" s="89">
        <v>55</v>
      </c>
      <c r="X16" s="33">
        <v>1</v>
      </c>
      <c r="Y16" s="15"/>
      <c r="Z16" s="31"/>
      <c r="AB16" s="12"/>
      <c r="AC16" s="90">
        <v>10</v>
      </c>
      <c r="AD16" s="119">
        <v>10</v>
      </c>
      <c r="AE16" s="33">
        <v>1</v>
      </c>
      <c r="AF16" s="15"/>
      <c r="AG16" s="31"/>
      <c r="AI16" s="12"/>
      <c r="AJ16" s="90">
        <v>10</v>
      </c>
      <c r="AK16" s="119">
        <v>10</v>
      </c>
      <c r="AL16" s="119">
        <v>10</v>
      </c>
      <c r="AM16" s="33">
        <v>1</v>
      </c>
      <c r="AN16" s="15"/>
      <c r="AO16" s="31"/>
      <c r="AQ16" s="12"/>
      <c r="AR16" s="89">
        <v>10</v>
      </c>
      <c r="AS16" s="99">
        <v>55</v>
      </c>
      <c r="AT16" s="89">
        <v>10</v>
      </c>
      <c r="AU16" s="33">
        <v>1</v>
      </c>
      <c r="AV16" s="15"/>
      <c r="AW16" s="31"/>
    </row>
    <row r="17" spans="1:49" ht="16.2" thickBot="1">
      <c r="A17" s="12"/>
      <c r="B17" s="106">
        <v>0</v>
      </c>
      <c r="C17" s="106">
        <v>0</v>
      </c>
      <c r="D17" s="33">
        <v>0</v>
      </c>
      <c r="E17" s="13"/>
      <c r="F17" s="16"/>
      <c r="H17" s="12"/>
      <c r="I17" s="13"/>
      <c r="J17" s="13"/>
      <c r="K17" s="91">
        <v>0</v>
      </c>
      <c r="L17" s="92">
        <v>0</v>
      </c>
      <c r="M17" s="113">
        <v>0</v>
      </c>
      <c r="N17" s="92">
        <v>0</v>
      </c>
      <c r="O17" s="109">
        <v>0</v>
      </c>
      <c r="P17" s="33">
        <v>0</v>
      </c>
      <c r="Q17" s="15"/>
      <c r="R17" s="31"/>
      <c r="T17" s="12"/>
      <c r="U17" s="91">
        <v>50</v>
      </c>
      <c r="V17" s="100">
        <v>50</v>
      </c>
      <c r="W17" s="92">
        <v>50</v>
      </c>
      <c r="X17" s="33">
        <v>0</v>
      </c>
      <c r="Y17" s="15"/>
      <c r="Z17" s="31"/>
      <c r="AB17" s="12"/>
      <c r="AC17" s="91">
        <v>0</v>
      </c>
      <c r="AD17" s="113">
        <v>0</v>
      </c>
      <c r="AE17" s="33">
        <v>0</v>
      </c>
      <c r="AF17" s="15"/>
      <c r="AG17" s="31"/>
      <c r="AI17" s="12"/>
      <c r="AJ17" s="91">
        <v>0</v>
      </c>
      <c r="AK17" s="113">
        <v>0</v>
      </c>
      <c r="AL17" s="113">
        <v>0</v>
      </c>
      <c r="AM17" s="33">
        <v>0</v>
      </c>
      <c r="AN17" s="15"/>
      <c r="AO17" s="31"/>
      <c r="AQ17" s="12"/>
      <c r="AR17" s="92">
        <v>0</v>
      </c>
      <c r="AS17" s="100">
        <v>50</v>
      </c>
      <c r="AT17" s="92">
        <v>0</v>
      </c>
      <c r="AU17" s="33">
        <v>0</v>
      </c>
      <c r="AV17" s="15"/>
      <c r="AW17" s="31"/>
    </row>
    <row r="18" spans="1:49" ht="16.2" thickBot="1">
      <c r="A18" s="12"/>
      <c r="B18" s="13"/>
      <c r="C18" s="13"/>
      <c r="D18" s="15"/>
      <c r="E18" s="13"/>
      <c r="F18" s="16"/>
      <c r="H18" s="12"/>
      <c r="I18" s="13"/>
      <c r="J18" s="13"/>
      <c r="K18" s="13"/>
      <c r="L18" s="13"/>
      <c r="M18" s="13"/>
      <c r="N18" s="13"/>
      <c r="O18" s="13"/>
      <c r="P18" s="15"/>
      <c r="Q18" s="15"/>
      <c r="R18" s="31"/>
      <c r="T18" s="12"/>
      <c r="U18" s="13"/>
      <c r="V18" s="13"/>
      <c r="W18" s="13"/>
      <c r="X18" s="15"/>
      <c r="Y18" s="15"/>
      <c r="Z18" s="31"/>
      <c r="AB18" s="12"/>
      <c r="AC18" s="13"/>
      <c r="AD18" s="13"/>
      <c r="AE18" s="15"/>
      <c r="AF18" s="15"/>
      <c r="AG18" s="31"/>
      <c r="AI18" s="12"/>
      <c r="AJ18" s="13"/>
      <c r="AK18" s="13"/>
      <c r="AL18" s="13"/>
      <c r="AM18" s="15"/>
      <c r="AN18" s="15"/>
      <c r="AO18" s="31"/>
      <c r="AQ18" s="12"/>
      <c r="AR18" s="13"/>
      <c r="AS18" s="13"/>
      <c r="AT18" s="13"/>
      <c r="AU18" s="15"/>
      <c r="AV18" s="15"/>
      <c r="AW18" s="31"/>
    </row>
    <row r="19" spans="1:49" ht="16.2" thickBot="1">
      <c r="A19" s="12"/>
      <c r="B19" s="35"/>
      <c r="C19" s="36"/>
      <c r="D19" s="15" t="s">
        <v>2</v>
      </c>
      <c r="E19" s="32"/>
      <c r="F19" s="37"/>
      <c r="G19" s="17"/>
      <c r="H19" s="38"/>
      <c r="I19" s="32"/>
      <c r="J19" s="32"/>
      <c r="K19" s="34"/>
      <c r="L19" s="35"/>
      <c r="M19" s="35"/>
      <c r="N19" s="35"/>
      <c r="O19" s="110"/>
      <c r="P19" s="15" t="s">
        <v>2</v>
      </c>
      <c r="Q19" s="32"/>
      <c r="R19" s="37"/>
      <c r="S19" s="17"/>
      <c r="T19" s="38"/>
      <c r="U19" s="34"/>
      <c r="V19" s="95"/>
      <c r="W19" s="35"/>
      <c r="X19" s="15" t="s">
        <v>2</v>
      </c>
      <c r="Y19" s="32"/>
      <c r="Z19" s="37"/>
      <c r="AB19" s="38"/>
      <c r="AC19" s="34"/>
      <c r="AD19" s="120"/>
      <c r="AE19" s="15" t="s">
        <v>2</v>
      </c>
      <c r="AF19" s="32"/>
      <c r="AG19" s="37"/>
      <c r="AI19" s="38"/>
      <c r="AJ19" s="34"/>
      <c r="AK19" s="120"/>
      <c r="AL19" s="120"/>
      <c r="AM19" s="15" t="s">
        <v>2</v>
      </c>
      <c r="AN19" s="32"/>
      <c r="AO19" s="37"/>
      <c r="AQ19" s="38"/>
      <c r="AR19" s="34"/>
      <c r="AS19" s="95"/>
      <c r="AT19" s="35"/>
      <c r="AU19" s="15" t="s">
        <v>2</v>
      </c>
      <c r="AV19" s="32"/>
      <c r="AW19" s="37"/>
    </row>
    <row r="20" spans="1:49">
      <c r="A20" s="12"/>
      <c r="B20" s="101">
        <v>20</v>
      </c>
      <c r="C20" s="102">
        <v>80</v>
      </c>
      <c r="D20" s="15" t="s">
        <v>3</v>
      </c>
      <c r="E20" s="39" t="s">
        <v>2</v>
      </c>
      <c r="F20" s="31"/>
      <c r="G20" s="15"/>
      <c r="H20" s="12"/>
      <c r="I20" s="13"/>
      <c r="J20" s="13"/>
      <c r="K20" s="2">
        <v>40</v>
      </c>
      <c r="L20" s="1">
        <v>15</v>
      </c>
      <c r="M20" s="1">
        <v>20</v>
      </c>
      <c r="N20" s="1">
        <v>20</v>
      </c>
      <c r="O20" s="111">
        <v>5</v>
      </c>
      <c r="P20" s="15" t="s">
        <v>3</v>
      </c>
      <c r="Q20" s="40" t="s">
        <v>4</v>
      </c>
      <c r="R20" s="41"/>
      <c r="S20" s="42"/>
      <c r="T20" s="12"/>
      <c r="U20" s="2">
        <v>50</v>
      </c>
      <c r="V20" s="93">
        <v>25</v>
      </c>
      <c r="W20" s="1">
        <v>25</v>
      </c>
      <c r="X20" s="15" t="s">
        <v>3</v>
      </c>
      <c r="Y20" s="40" t="s">
        <v>4</v>
      </c>
      <c r="Z20" s="41"/>
      <c r="AB20" s="12"/>
      <c r="AC20" s="2">
        <v>40</v>
      </c>
      <c r="AD20" s="121">
        <v>60</v>
      </c>
      <c r="AE20" s="15" t="s">
        <v>3</v>
      </c>
      <c r="AF20" s="40" t="s">
        <v>4</v>
      </c>
      <c r="AG20" s="41"/>
      <c r="AI20" s="12"/>
      <c r="AJ20" s="2">
        <v>40</v>
      </c>
      <c r="AK20" s="121">
        <v>40</v>
      </c>
      <c r="AL20" s="121">
        <v>20</v>
      </c>
      <c r="AM20" s="15" t="s">
        <v>3</v>
      </c>
      <c r="AN20" s="40" t="s">
        <v>4</v>
      </c>
      <c r="AO20" s="41"/>
      <c r="AQ20" s="12"/>
      <c r="AR20" s="2">
        <v>40</v>
      </c>
      <c r="AS20" s="93">
        <v>30</v>
      </c>
      <c r="AT20" s="1">
        <v>30</v>
      </c>
      <c r="AU20" s="15" t="s">
        <v>3</v>
      </c>
      <c r="AV20" s="40" t="s">
        <v>4</v>
      </c>
      <c r="AW20" s="41"/>
    </row>
    <row r="21" spans="1:49" ht="16.2" thickBot="1">
      <c r="A21" s="12"/>
      <c r="B21" s="44">
        <f>B19*B20</f>
        <v>0</v>
      </c>
      <c r="C21" s="45">
        <f>C19*C20</f>
        <v>0</v>
      </c>
      <c r="D21" s="15" t="s">
        <v>5</v>
      </c>
      <c r="E21" s="46">
        <f>SUM(B21:C21)</f>
        <v>0</v>
      </c>
      <c r="F21" s="47"/>
      <c r="G21" s="48"/>
      <c r="H21" s="12"/>
      <c r="I21" s="13"/>
      <c r="J21" s="13"/>
      <c r="K21" s="43">
        <f>K19*K20</f>
        <v>0</v>
      </c>
      <c r="L21" s="43">
        <f>L19*L20</f>
        <v>0</v>
      </c>
      <c r="M21" s="43">
        <f>M19*M20</f>
        <v>0</v>
      </c>
      <c r="N21" s="43">
        <f>N19*N20</f>
        <v>0</v>
      </c>
      <c r="O21" s="43">
        <f>O19*O20</f>
        <v>0</v>
      </c>
      <c r="P21" s="15" t="s">
        <v>5</v>
      </c>
      <c r="Q21" s="46">
        <f>SUM(K21:O21)</f>
        <v>0</v>
      </c>
      <c r="R21" s="41"/>
      <c r="S21" s="42"/>
      <c r="T21" s="12"/>
      <c r="U21" s="43">
        <f>U19*U20</f>
        <v>0</v>
      </c>
      <c r="V21" s="44">
        <f>V19*V20</f>
        <v>0</v>
      </c>
      <c r="W21" s="44">
        <f>W19*W20</f>
        <v>0</v>
      </c>
      <c r="X21" s="15" t="s">
        <v>5</v>
      </c>
      <c r="Y21" s="46">
        <f>SUM(U21:W21)</f>
        <v>0</v>
      </c>
      <c r="Z21" s="41"/>
      <c r="AB21" s="12"/>
      <c r="AC21" s="43">
        <f>AC19*AC20</f>
        <v>0</v>
      </c>
      <c r="AD21" s="115">
        <f>AD19*AD20</f>
        <v>0</v>
      </c>
      <c r="AE21" s="15" t="s">
        <v>5</v>
      </c>
      <c r="AF21" s="46">
        <f>SUM(AC21:AD21)</f>
        <v>0</v>
      </c>
      <c r="AG21" s="41"/>
      <c r="AI21" s="12"/>
      <c r="AJ21" s="43">
        <f>AJ19*AJ20</f>
        <v>0</v>
      </c>
      <c r="AK21" s="115">
        <f>AK19*AK20</f>
        <v>0</v>
      </c>
      <c r="AL21" s="115">
        <f>AL19*AL20</f>
        <v>0</v>
      </c>
      <c r="AM21" s="15" t="s">
        <v>5</v>
      </c>
      <c r="AN21" s="46">
        <f>SUM(AJ21:AL21)</f>
        <v>0</v>
      </c>
      <c r="AO21" s="41"/>
      <c r="AQ21" s="12"/>
      <c r="AR21" s="43">
        <f>AR19*AR20</f>
        <v>0</v>
      </c>
      <c r="AS21" s="44">
        <f>AS19*AS20</f>
        <v>0</v>
      </c>
      <c r="AT21" s="44">
        <f>AT19*AT20</f>
        <v>0</v>
      </c>
      <c r="AU21" s="15" t="s">
        <v>5</v>
      </c>
      <c r="AV21" s="46">
        <f>SUM(AR21:AT21)</f>
        <v>0</v>
      </c>
      <c r="AW21" s="41"/>
    </row>
    <row r="22" spans="1:49">
      <c r="A22" s="12"/>
      <c r="B22" s="50"/>
      <c r="C22" s="50"/>
      <c r="D22" s="51"/>
      <c r="E22" s="50"/>
      <c r="F22" s="52"/>
      <c r="H22" s="49"/>
      <c r="I22" s="50"/>
      <c r="J22" s="50"/>
      <c r="K22" s="50"/>
      <c r="L22" s="50"/>
      <c r="M22" s="50"/>
      <c r="N22" s="50"/>
      <c r="O22" s="50"/>
      <c r="P22" s="51"/>
      <c r="Q22" s="51"/>
      <c r="R22" s="53"/>
      <c r="T22" s="49"/>
      <c r="U22" s="50"/>
      <c r="V22" s="50"/>
      <c r="W22" s="50"/>
      <c r="X22" s="51"/>
      <c r="Y22" s="51"/>
      <c r="Z22" s="53"/>
      <c r="AB22" s="49"/>
      <c r="AC22" s="50"/>
      <c r="AD22" s="50"/>
      <c r="AE22" s="51"/>
      <c r="AF22" s="51"/>
      <c r="AG22" s="53"/>
      <c r="AI22" s="49"/>
      <c r="AJ22" s="50"/>
      <c r="AK22" s="50"/>
      <c r="AL22" s="50"/>
      <c r="AM22" s="51"/>
      <c r="AN22" s="51"/>
      <c r="AO22" s="53"/>
      <c r="AQ22" s="49"/>
      <c r="AR22" s="50"/>
      <c r="AS22" s="50"/>
      <c r="AT22" s="50"/>
      <c r="AU22" s="51"/>
      <c r="AV22" s="51"/>
      <c r="AW22" s="53"/>
    </row>
  </sheetData>
  <pageMargins left="0.75" right="0.75" top="1" bottom="1" header="0.5" footer="0.5"/>
  <pageSetup scale="77" orientation="landscape" verticalDpi="4294967292" copies="15" r:id="rId1"/>
  <headerFooter alignWithMargins="0">
    <oddHeader>&amp;A</oddHeader>
    <oddFooter>Page &amp;P</oddFooter>
  </headerFooter>
  <colBreaks count="2" manualBreakCount="2">
    <brk id="19" max="21" man="1"/>
    <brk id="34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AHP</vt:lpstr>
      <vt:lpstr>Objectives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Gupta</cp:lastModifiedBy>
  <cp:lastPrinted>2001-07-31T20:02:49Z</cp:lastPrinted>
  <dcterms:created xsi:type="dcterms:W3CDTF">1999-04-27T06:21:34Z</dcterms:created>
  <dcterms:modified xsi:type="dcterms:W3CDTF">2024-02-03T22:30:22Z</dcterms:modified>
</cp:coreProperties>
</file>