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23542A47-3D30-4425-8961-2B128C49D7E2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3" i="1"/>
  <c r="F14" i="1"/>
  <c r="F15" i="1"/>
  <c r="F16" i="1"/>
  <c r="F19" i="1"/>
  <c r="F20" i="1"/>
  <c r="F21" i="1"/>
  <c r="F22" i="1"/>
  <c r="F25" i="1"/>
  <c r="F26" i="1"/>
  <c r="F27" i="1"/>
  <c r="F28" i="1"/>
  <c r="F31" i="1"/>
  <c r="F32" i="1"/>
  <c r="F33" i="1"/>
  <c r="F34" i="1"/>
  <c r="F37" i="1"/>
  <c r="F38" i="1"/>
  <c r="F39" i="1"/>
  <c r="F40" i="1"/>
  <c r="F43" i="1"/>
  <c r="F44" i="1"/>
  <c r="F45" i="1"/>
  <c r="F46" i="1"/>
  <c r="F49" i="1"/>
  <c r="F50" i="1"/>
  <c r="F51" i="1"/>
  <c r="F52" i="1"/>
  <c r="F55" i="1"/>
  <c r="F56" i="1"/>
  <c r="F57" i="1"/>
  <c r="F61" i="1"/>
  <c r="F62" i="1"/>
  <c r="F63" i="1"/>
  <c r="F64" i="1"/>
  <c r="F72" i="1"/>
  <c r="F73" i="1"/>
  <c r="F74" i="1"/>
  <c r="F75" i="1"/>
  <c r="F78" i="1"/>
  <c r="F79" i="1"/>
  <c r="F80" i="1"/>
  <c r="F81" i="1"/>
  <c r="F84" i="1"/>
  <c r="F85" i="1"/>
  <c r="F86" i="1"/>
  <c r="F87" i="1"/>
  <c r="B120" i="1"/>
  <c r="B121" i="1"/>
  <c r="B122" i="1"/>
  <c r="B123" i="1"/>
  <c r="B126" i="1"/>
  <c r="B127" i="1"/>
  <c r="B128" i="1"/>
  <c r="B129" i="1"/>
  <c r="B137" i="1"/>
  <c r="E137" i="1"/>
  <c r="E138" i="1"/>
  <c r="B138" i="1" s="1"/>
  <c r="B139" i="1"/>
  <c r="B140" i="1"/>
  <c r="B143" i="1"/>
  <c r="B144" i="1"/>
  <c r="F155" i="1"/>
  <c r="F156" i="1"/>
  <c r="F157" i="1"/>
  <c r="F158" i="1"/>
  <c r="F161" i="1"/>
  <c r="F162" i="1"/>
  <c r="F163" i="1"/>
  <c r="F164" i="1"/>
  <c r="F167" i="1"/>
  <c r="F168" i="1"/>
  <c r="F169" i="1"/>
  <c r="F170" i="1"/>
  <c r="F173" i="1"/>
  <c r="F174" i="1"/>
  <c r="F175" i="1"/>
  <c r="F176" i="1"/>
  <c r="F179" i="1"/>
  <c r="F180" i="1"/>
  <c r="F181" i="1"/>
  <c r="F182" i="1"/>
  <c r="F185" i="1"/>
  <c r="F186" i="1"/>
  <c r="F187" i="1"/>
  <c r="F188" i="1"/>
  <c r="F191" i="1"/>
  <c r="F192" i="1"/>
  <c r="F193" i="1"/>
  <c r="F194" i="1"/>
  <c r="F202" i="1"/>
  <c r="F203" i="1"/>
  <c r="F204" i="1"/>
  <c r="F205" i="1"/>
  <c r="F208" i="1"/>
  <c r="F209" i="1"/>
  <c r="F210" i="1"/>
  <c r="F211" i="1"/>
  <c r="F214" i="1"/>
  <c r="F215" i="1"/>
  <c r="F216" i="1"/>
  <c r="F217" i="1"/>
  <c r="F220" i="1"/>
  <c r="F221" i="1"/>
  <c r="F222" i="1"/>
  <c r="F223" i="1"/>
  <c r="F226" i="1"/>
  <c r="F227" i="1"/>
  <c r="F228" i="1"/>
  <c r="F229" i="1"/>
  <c r="F232" i="1"/>
  <c r="F233" i="1"/>
  <c r="F234" i="1"/>
  <c r="F235" i="1"/>
</calcChain>
</file>

<file path=xl/sharedStrings.xml><?xml version="1.0" encoding="utf-8"?>
<sst xmlns="http://schemas.openxmlformats.org/spreadsheetml/2006/main" count="254" uniqueCount="67">
  <si>
    <t xml:space="preserve">     Crop</t>
  </si>
  <si>
    <t xml:space="preserve">     year</t>
  </si>
  <si>
    <t xml:space="preserve"> </t>
  </si>
  <si>
    <t>1967/68:</t>
  </si>
  <si>
    <t>1968/69:</t>
  </si>
  <si>
    <t>1969/70:</t>
  </si>
  <si>
    <t xml:space="preserve">  </t>
  </si>
  <si>
    <t>1970/71:</t>
  </si>
  <si>
    <t>1971/72:</t>
  </si>
  <si>
    <t>1972/73:</t>
  </si>
  <si>
    <t/>
  </si>
  <si>
    <t>1973/74:</t>
  </si>
  <si>
    <t>1974/75:</t>
  </si>
  <si>
    <t>1975/76: 2/</t>
  </si>
  <si>
    <t>1976/77:</t>
  </si>
  <si>
    <t xml:space="preserve">          Continued--</t>
  </si>
  <si>
    <t>1977/78:</t>
  </si>
  <si>
    <t>1978/79:</t>
  </si>
  <si>
    <t>1979/80:</t>
  </si>
  <si>
    <t>1980/81:</t>
  </si>
  <si>
    <t>1981/82:</t>
  </si>
  <si>
    <t>1982/83:</t>
  </si>
  <si>
    <t>1983/84:</t>
  </si>
  <si>
    <t>1984/85:</t>
  </si>
  <si>
    <t>1985/86:</t>
  </si>
  <si>
    <t>1986/87:</t>
  </si>
  <si>
    <t>1987/88:</t>
  </si>
  <si>
    <t>1988/89:</t>
  </si>
  <si>
    <t>1989/90:</t>
  </si>
  <si>
    <t>1990/91:</t>
  </si>
  <si>
    <t>1991/92:</t>
  </si>
  <si>
    <t>1992/93:</t>
  </si>
  <si>
    <t>1993/94:</t>
  </si>
  <si>
    <t xml:space="preserve">1994/95: </t>
  </si>
  <si>
    <t xml:space="preserve">1995/96: </t>
  </si>
  <si>
    <t xml:space="preserve">1996/97: </t>
  </si>
  <si>
    <t xml:space="preserve">1997/98: </t>
  </si>
  <si>
    <t>Outstanding</t>
  </si>
  <si>
    <t>CCC loans</t>
  </si>
  <si>
    <t>reserve 1/</t>
  </si>
  <si>
    <t>Unencumbered</t>
  </si>
  <si>
    <t>stocks</t>
  </si>
  <si>
    <t>Farmer-owned</t>
  </si>
  <si>
    <t>Total</t>
  </si>
  <si>
    <t>inventory</t>
  </si>
  <si>
    <t>Million bushels</t>
  </si>
  <si>
    <t>Jun. 1</t>
  </si>
  <si>
    <t>Oct. 1</t>
  </si>
  <si>
    <t>Jan. 1</t>
  </si>
  <si>
    <t>Apr. 1</t>
  </si>
  <si>
    <t>Sept.1</t>
  </si>
  <si>
    <t>Dec. 1</t>
  </si>
  <si>
    <t>Mar. 1</t>
  </si>
  <si>
    <t xml:space="preserve">              N.A.    </t>
  </si>
  <si>
    <t xml:space="preserve">                N.A.    </t>
  </si>
  <si>
    <t xml:space="preserve">  1/ Includes any quantity in the special producer storage loan program.  2/ The crop year was changed from July 1 to June 1 in 1976.  However, the data have</t>
  </si>
  <si>
    <t>been adjusted to a June 1 basis.  3/ Projected.     NA = Not available.</t>
  </si>
  <si>
    <t xml:space="preserve">1998/99: </t>
  </si>
  <si>
    <t>2000/01:</t>
  </si>
  <si>
    <t>2001/02:</t>
  </si>
  <si>
    <t>Appendix table 10--Wheat:  Status of price support loans on specified dates, 1967/68-2002/03</t>
  </si>
  <si>
    <t>Appendix table 10--Wheat:  Status of price support loans on specified dates, 1967/68-2002/03--Continued</t>
  </si>
  <si>
    <t>Total CCC</t>
  </si>
  <si>
    <t xml:space="preserve">  See footnotes at end of table.</t>
  </si>
  <si>
    <t xml:space="preserve">  Source: Farm Service Agency and National Agricultural Statistics Service, USDA. </t>
  </si>
  <si>
    <t xml:space="preserve">1999/2000: </t>
  </si>
  <si>
    <t>2002/03: 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</si>
</sst>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#,##0.0_);\(#,##0.0\)"/>
    <numFmt numFmtId="167" formatCode="#,##0.0_____________)"/>
    <numFmt numFmtId="169" formatCode="0.0"/>
    <numFmt numFmtId="170" formatCode="0.000"/>
  </numFmts>
  <fonts count="3" x14ac:knownFonts="1">
    <font>
      <sz val="8"/>
      <name val="Helvetica"/>
    </font>
    <font>
      <sz val="7"/>
      <name val="Helvetica"/>
      <family val="2"/>
    </font>
    <font>
      <i/>
      <sz val="7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 applyProtection="1">
      <alignment horizontal="left"/>
    </xf>
    <xf numFmtId="165" fontId="0" fillId="0" borderId="0" xfId="0" applyNumberFormat="1" applyAlignment="1" applyProtection="1">
      <alignment horizontal="left"/>
    </xf>
    <xf numFmtId="165" fontId="0" fillId="0" borderId="0" xfId="0" applyNumberFormat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Continuous"/>
    </xf>
    <xf numFmtId="0" fontId="0" fillId="0" borderId="0" xfId="0" applyAlignment="1">
      <alignment horizontal="centerContinuous"/>
    </xf>
    <xf numFmtId="0" fontId="0" fillId="0" borderId="1" xfId="0" applyBorder="1" applyAlignment="1" applyProtection="1">
      <alignment horizontal="left"/>
    </xf>
    <xf numFmtId="0" fontId="0" fillId="0" borderId="1" xfId="0" applyBorder="1"/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left" indent="1"/>
    </xf>
    <xf numFmtId="165" fontId="0" fillId="0" borderId="0" xfId="0" applyNumberFormat="1" applyAlignment="1" applyProtection="1">
      <alignment horizontal="left" indent="1"/>
    </xf>
    <xf numFmtId="167" fontId="0" fillId="0" borderId="0" xfId="0" applyNumberFormat="1" applyProtection="1"/>
    <xf numFmtId="167" fontId="0" fillId="0" borderId="0" xfId="0" applyNumberFormat="1" applyAlignment="1" applyProtection="1">
      <alignment horizontal="left"/>
    </xf>
    <xf numFmtId="0" fontId="1" fillId="0" borderId="0" xfId="0" applyFont="1" applyAlignment="1" applyProtection="1">
      <alignment horizontal="left"/>
    </xf>
    <xf numFmtId="165" fontId="0" fillId="0" borderId="1" xfId="0" applyNumberFormat="1" applyBorder="1" applyAlignment="1" applyProtection="1">
      <alignment horizontal="left" indent="1"/>
    </xf>
    <xf numFmtId="167" fontId="0" fillId="0" borderId="1" xfId="0" applyNumberFormat="1" applyBorder="1" applyProtection="1"/>
    <xf numFmtId="165" fontId="0" fillId="0" borderId="0" xfId="0" applyNumberFormat="1" applyBorder="1" applyAlignment="1" applyProtection="1">
      <alignment horizontal="left" indent="1"/>
    </xf>
    <xf numFmtId="167" fontId="0" fillId="0" borderId="0" xfId="0" applyNumberFormat="1"/>
    <xf numFmtId="0" fontId="1" fillId="0" borderId="0" xfId="0" quotePrefix="1" applyFont="1" applyAlignment="1" applyProtection="1">
      <alignment horizontal="left"/>
    </xf>
    <xf numFmtId="0" fontId="1" fillId="0" borderId="0" xfId="0" quotePrefix="1" applyFont="1" applyAlignment="1">
      <alignment horizontal="left"/>
    </xf>
    <xf numFmtId="167" fontId="0" fillId="0" borderId="0" xfId="0" applyNumberFormat="1" applyBorder="1" applyProtection="1"/>
    <xf numFmtId="0" fontId="0" fillId="0" borderId="0" xfId="0" quotePrefix="1" applyAlignment="1" applyProtection="1">
      <alignment horizontal="left"/>
    </xf>
    <xf numFmtId="0" fontId="0" fillId="0" borderId="1" xfId="0" quotePrefix="1" applyBorder="1" applyAlignment="1" applyProtection="1">
      <alignment horizontal="left"/>
    </xf>
    <xf numFmtId="165" fontId="2" fillId="0" borderId="0" xfId="0" applyNumberFormat="1" applyFont="1" applyBorder="1" applyProtection="1"/>
    <xf numFmtId="165" fontId="2" fillId="0" borderId="0" xfId="0" applyNumberFormat="1" applyFont="1" applyBorder="1" applyAlignment="1" applyProtection="1">
      <alignment horizontal="left"/>
    </xf>
    <xf numFmtId="165" fontId="0" fillId="0" borderId="0" xfId="0" quotePrefix="1" applyNumberFormat="1" applyBorder="1" applyAlignment="1" applyProtection="1">
      <alignment horizontal="left" indent="1"/>
    </xf>
    <xf numFmtId="165" fontId="0" fillId="0" borderId="0" xfId="0" quotePrefix="1" applyNumberFormat="1" applyAlignment="1" applyProtection="1">
      <alignment horizontal="left" indent="1"/>
    </xf>
    <xf numFmtId="169" fontId="0" fillId="0" borderId="0" xfId="0" applyNumberFormat="1"/>
    <xf numFmtId="170" fontId="0" fillId="0" borderId="0" xfId="0" applyNumberFormat="1"/>
    <xf numFmtId="0" fontId="2" fillId="0" borderId="0" xfId="0" applyFont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8"/>
  <sheetViews>
    <sheetView tabSelected="1" topLeftCell="A212" workbookViewId="0">
      <selection activeCell="A232" sqref="A232"/>
    </sheetView>
  </sheetViews>
  <sheetFormatPr defaultRowHeight="10.199999999999999" x14ac:dyDescent="0.2"/>
  <cols>
    <col min="1" max="1" width="22.140625" customWidth="1"/>
    <col min="2" max="6" width="18.7109375" customWidth="1"/>
  </cols>
  <sheetData>
    <row r="1" spans="1:6" x14ac:dyDescent="0.2">
      <c r="A1" s="23" t="s">
        <v>60</v>
      </c>
      <c r="B1" s="8"/>
      <c r="C1" s="8"/>
      <c r="D1" s="8"/>
      <c r="E1" s="8"/>
      <c r="F1" s="8"/>
    </row>
    <row r="2" spans="1:6" x14ac:dyDescent="0.2">
      <c r="A2" s="1" t="s">
        <v>0</v>
      </c>
      <c r="B2" s="4" t="s">
        <v>43</v>
      </c>
      <c r="C2" s="4" t="s">
        <v>62</v>
      </c>
      <c r="D2" s="4" t="s">
        <v>37</v>
      </c>
      <c r="E2" s="4" t="s">
        <v>42</v>
      </c>
      <c r="F2" s="4" t="s">
        <v>40</v>
      </c>
    </row>
    <row r="3" spans="1:6" x14ac:dyDescent="0.2">
      <c r="A3" s="7" t="s">
        <v>1</v>
      </c>
      <c r="B3" s="9" t="s">
        <v>41</v>
      </c>
      <c r="C3" s="9" t="s">
        <v>44</v>
      </c>
      <c r="D3" s="9" t="s">
        <v>38</v>
      </c>
      <c r="E3" s="9" t="s">
        <v>39</v>
      </c>
      <c r="F3" s="9" t="s">
        <v>41</v>
      </c>
    </row>
    <row r="4" spans="1:6" x14ac:dyDescent="0.2">
      <c r="B4" s="5" t="s">
        <v>45</v>
      </c>
      <c r="C4" s="6"/>
      <c r="D4" s="6"/>
      <c r="E4" s="6"/>
      <c r="F4" s="6"/>
    </row>
    <row r="5" spans="1:6" ht="3" customHeight="1" x14ac:dyDescent="0.2">
      <c r="B5" s="5"/>
      <c r="C5" s="6"/>
      <c r="D5" s="6"/>
      <c r="E5" s="6"/>
      <c r="F5" s="6"/>
    </row>
    <row r="6" spans="1:6" x14ac:dyDescent="0.2">
      <c r="A6" s="2" t="s">
        <v>3</v>
      </c>
      <c r="B6" s="12"/>
      <c r="C6" s="12"/>
      <c r="D6" s="12"/>
      <c r="E6" s="12"/>
      <c r="F6" s="12"/>
    </row>
    <row r="7" spans="1:6" x14ac:dyDescent="0.2">
      <c r="A7" s="10" t="s">
        <v>46</v>
      </c>
      <c r="B7" s="12">
        <v>512.79999999999995</v>
      </c>
      <c r="C7" s="12">
        <v>137.19999999999999</v>
      </c>
      <c r="D7" s="12">
        <v>86.3</v>
      </c>
      <c r="E7" s="12">
        <v>0</v>
      </c>
      <c r="F7" s="12">
        <f>B7-C7-D7-E7</f>
        <v>289.29999999999995</v>
      </c>
    </row>
    <row r="8" spans="1:6" x14ac:dyDescent="0.2">
      <c r="A8" s="10" t="s">
        <v>47</v>
      </c>
      <c r="B8" s="12">
        <v>1556.2</v>
      </c>
      <c r="C8" s="12">
        <v>115.4</v>
      </c>
      <c r="D8" s="12">
        <v>201.8</v>
      </c>
      <c r="E8" s="12">
        <v>0</v>
      </c>
      <c r="F8" s="12">
        <f>B8-C8-D8-E8</f>
        <v>1239</v>
      </c>
    </row>
    <row r="9" spans="1:6" x14ac:dyDescent="0.2">
      <c r="A9" s="10" t="s">
        <v>48</v>
      </c>
      <c r="B9" s="12">
        <v>1209.7</v>
      </c>
      <c r="C9" s="12">
        <v>109</v>
      </c>
      <c r="D9" s="12">
        <v>252.5</v>
      </c>
      <c r="E9" s="12">
        <v>0</v>
      </c>
      <c r="F9" s="12">
        <f>B9-C9-D9-E9</f>
        <v>848.2</v>
      </c>
    </row>
    <row r="10" spans="1:6" x14ac:dyDescent="0.2">
      <c r="A10" s="10" t="s">
        <v>49</v>
      </c>
      <c r="B10" s="12">
        <v>838.1</v>
      </c>
      <c r="C10" s="12">
        <v>103.6</v>
      </c>
      <c r="D10" s="12">
        <v>239.3</v>
      </c>
      <c r="E10" s="12">
        <v>0</v>
      </c>
      <c r="F10" s="12">
        <f>B10-C10-D10-E10</f>
        <v>495.2</v>
      </c>
    </row>
    <row r="11" spans="1:6" ht="3" customHeight="1" x14ac:dyDescent="0.2">
      <c r="B11" s="12"/>
      <c r="C11" s="12"/>
      <c r="D11" s="12"/>
      <c r="E11" s="12"/>
      <c r="F11" s="12"/>
    </row>
    <row r="12" spans="1:6" x14ac:dyDescent="0.2">
      <c r="A12" s="2" t="s">
        <v>4</v>
      </c>
      <c r="B12" s="12"/>
      <c r="C12" s="13" t="s">
        <v>2</v>
      </c>
      <c r="D12" s="12"/>
      <c r="E12" s="13" t="s">
        <v>2</v>
      </c>
      <c r="F12" s="12"/>
    </row>
    <row r="13" spans="1:6" x14ac:dyDescent="0.2">
      <c r="A13" s="10" t="s">
        <v>46</v>
      </c>
      <c r="B13" s="12">
        <v>630.20000000000005</v>
      </c>
      <c r="C13" s="12">
        <v>103.6</v>
      </c>
      <c r="D13" s="12">
        <v>227.2</v>
      </c>
      <c r="E13" s="12">
        <v>0</v>
      </c>
      <c r="F13" s="12">
        <f>B13-C13-D13-E13</f>
        <v>299.40000000000003</v>
      </c>
    </row>
    <row r="14" spans="1:6" x14ac:dyDescent="0.2">
      <c r="A14" s="10" t="s">
        <v>47</v>
      </c>
      <c r="B14" s="12">
        <v>1679.3</v>
      </c>
      <c r="C14" s="12">
        <v>101.7</v>
      </c>
      <c r="D14" s="12">
        <v>472.7</v>
      </c>
      <c r="E14" s="12">
        <v>0</v>
      </c>
      <c r="F14" s="12">
        <f>B14-C14-D14-E14</f>
        <v>1104.8999999999999</v>
      </c>
    </row>
    <row r="15" spans="1:6" x14ac:dyDescent="0.2">
      <c r="A15" s="10" t="s">
        <v>48</v>
      </c>
      <c r="B15" s="12">
        <v>1341.4</v>
      </c>
      <c r="C15" s="12">
        <v>100.4</v>
      </c>
      <c r="D15" s="12">
        <v>536.20000000000005</v>
      </c>
      <c r="E15" s="12">
        <v>0</v>
      </c>
      <c r="F15" s="12">
        <f>B15-C15-D15-E15</f>
        <v>704.8</v>
      </c>
    </row>
    <row r="16" spans="1:6" x14ac:dyDescent="0.2">
      <c r="A16" s="10" t="s">
        <v>49</v>
      </c>
      <c r="B16" s="12">
        <v>1109.5</v>
      </c>
      <c r="C16" s="12">
        <v>98.8</v>
      </c>
      <c r="D16" s="12">
        <v>553.70000000000005</v>
      </c>
      <c r="E16" s="12">
        <v>0</v>
      </c>
      <c r="F16" s="12">
        <f>B16-C16-D16-E16</f>
        <v>457</v>
      </c>
    </row>
    <row r="17" spans="1:6" ht="3" customHeight="1" x14ac:dyDescent="0.2">
      <c r="B17" s="12"/>
      <c r="C17" s="12"/>
      <c r="D17" s="12"/>
      <c r="E17" s="12"/>
      <c r="F17" s="12"/>
    </row>
    <row r="18" spans="1:6" x14ac:dyDescent="0.2">
      <c r="A18" s="2" t="s">
        <v>5</v>
      </c>
      <c r="B18" s="12"/>
      <c r="C18" s="13" t="s">
        <v>6</v>
      </c>
      <c r="D18" s="12"/>
      <c r="E18" s="12"/>
      <c r="F18" s="12"/>
    </row>
    <row r="19" spans="1:6" x14ac:dyDescent="0.2">
      <c r="A19" s="10" t="s">
        <v>46</v>
      </c>
      <c r="B19" s="12">
        <v>904</v>
      </c>
      <c r="C19" s="12">
        <v>143.30000000000001</v>
      </c>
      <c r="D19" s="12">
        <v>493.6</v>
      </c>
      <c r="E19" s="12">
        <v>0</v>
      </c>
      <c r="F19" s="12">
        <f>B19-C19-D19-E19</f>
        <v>267.10000000000002</v>
      </c>
    </row>
    <row r="20" spans="1:6" x14ac:dyDescent="0.2">
      <c r="A20" s="10" t="s">
        <v>47</v>
      </c>
      <c r="B20" s="12">
        <v>1872.4</v>
      </c>
      <c r="C20" s="12">
        <v>166.2</v>
      </c>
      <c r="D20" s="12">
        <v>725.9</v>
      </c>
      <c r="E20" s="12">
        <v>0</v>
      </c>
      <c r="F20" s="12">
        <f>B20-C20-D20-E20</f>
        <v>980.30000000000007</v>
      </c>
    </row>
    <row r="21" spans="1:6" x14ac:dyDescent="0.2">
      <c r="A21" s="10" t="s">
        <v>48</v>
      </c>
      <c r="B21" s="12">
        <v>1532.8</v>
      </c>
      <c r="C21" s="12">
        <v>168.8</v>
      </c>
      <c r="D21" s="12">
        <v>705.5</v>
      </c>
      <c r="E21" s="12">
        <v>0</v>
      </c>
      <c r="F21" s="12">
        <f>B21-C21-D21-E21</f>
        <v>658.5</v>
      </c>
    </row>
    <row r="22" spans="1:6" x14ac:dyDescent="0.2">
      <c r="A22" s="10" t="s">
        <v>49</v>
      </c>
      <c r="B22" s="12">
        <v>1197.2</v>
      </c>
      <c r="C22" s="12">
        <v>167.6</v>
      </c>
      <c r="D22" s="12">
        <v>654.5</v>
      </c>
      <c r="E22" s="12">
        <v>0</v>
      </c>
      <c r="F22" s="12">
        <f>B22-C22-D22-E22</f>
        <v>375.10000000000014</v>
      </c>
    </row>
    <row r="23" spans="1:6" ht="3" customHeight="1" x14ac:dyDescent="0.2">
      <c r="B23" s="12"/>
      <c r="C23" s="12"/>
      <c r="D23" s="12"/>
      <c r="E23" s="12"/>
      <c r="F23" s="12"/>
    </row>
    <row r="24" spans="1:6" x14ac:dyDescent="0.2">
      <c r="A24" s="2" t="s">
        <v>7</v>
      </c>
      <c r="B24" s="12"/>
      <c r="C24" s="12"/>
      <c r="D24" s="12"/>
      <c r="E24" s="12"/>
      <c r="F24" s="12"/>
    </row>
    <row r="25" spans="1:6" x14ac:dyDescent="0.2">
      <c r="A25" s="10" t="s">
        <v>46</v>
      </c>
      <c r="B25" s="12">
        <v>982.6</v>
      </c>
      <c r="C25" s="12">
        <v>289.60000000000002</v>
      </c>
      <c r="D25" s="12">
        <v>620</v>
      </c>
      <c r="E25" s="12">
        <v>0</v>
      </c>
      <c r="F25" s="12">
        <f>B25-C25-D25-E25</f>
        <v>73</v>
      </c>
    </row>
    <row r="26" spans="1:6" x14ac:dyDescent="0.2">
      <c r="A26" s="10" t="s">
        <v>47</v>
      </c>
      <c r="B26" s="12">
        <v>1788.5</v>
      </c>
      <c r="C26" s="12">
        <v>296.89999999999998</v>
      </c>
      <c r="D26" s="12">
        <v>534.1</v>
      </c>
      <c r="E26" s="12">
        <v>0</v>
      </c>
      <c r="F26" s="12">
        <f>B26-C26-D26-E26</f>
        <v>957.49999999999989</v>
      </c>
    </row>
    <row r="27" spans="1:6" x14ac:dyDescent="0.2">
      <c r="A27" s="10" t="s">
        <v>48</v>
      </c>
      <c r="B27" s="12">
        <v>1410</v>
      </c>
      <c r="C27" s="12">
        <v>282.89999999999998</v>
      </c>
      <c r="D27" s="12">
        <v>477</v>
      </c>
      <c r="E27" s="12">
        <v>0</v>
      </c>
      <c r="F27" s="12">
        <f>B27-C27-D27-E27</f>
        <v>650.09999999999991</v>
      </c>
    </row>
    <row r="28" spans="1:6" x14ac:dyDescent="0.2">
      <c r="A28" s="10" t="s">
        <v>49</v>
      </c>
      <c r="B28" s="12">
        <v>1060.4000000000001</v>
      </c>
      <c r="C28" s="12">
        <v>259.8</v>
      </c>
      <c r="D28" s="12">
        <v>403.1</v>
      </c>
      <c r="E28" s="12">
        <v>0</v>
      </c>
      <c r="F28" s="12">
        <f>B28-C28-D28-E28</f>
        <v>397.50000000000011</v>
      </c>
    </row>
    <row r="29" spans="1:6" ht="3" customHeight="1" x14ac:dyDescent="0.2">
      <c r="B29" s="12"/>
      <c r="C29" s="12"/>
      <c r="D29" s="12"/>
      <c r="E29" s="12"/>
      <c r="F29" s="12"/>
    </row>
    <row r="30" spans="1:6" x14ac:dyDescent="0.2">
      <c r="A30" s="2" t="s">
        <v>8</v>
      </c>
      <c r="B30" s="12"/>
      <c r="C30" s="12"/>
      <c r="D30" s="12"/>
      <c r="E30" s="12"/>
      <c r="F30" s="12"/>
    </row>
    <row r="31" spans="1:6" x14ac:dyDescent="0.2">
      <c r="A31" s="10" t="s">
        <v>46</v>
      </c>
      <c r="B31" s="12">
        <v>822.8</v>
      </c>
      <c r="C31" s="12">
        <v>358.6</v>
      </c>
      <c r="D31" s="12">
        <v>282.8</v>
      </c>
      <c r="E31" s="12">
        <v>0</v>
      </c>
      <c r="F31" s="12">
        <f>B31-C31-D31-E31</f>
        <v>181.39999999999992</v>
      </c>
    </row>
    <row r="32" spans="1:6" x14ac:dyDescent="0.2">
      <c r="A32" s="10" t="s">
        <v>47</v>
      </c>
      <c r="B32" s="12">
        <v>1873.8</v>
      </c>
      <c r="C32" s="12">
        <v>376.9</v>
      </c>
      <c r="D32" s="12">
        <v>425.9</v>
      </c>
      <c r="E32" s="12">
        <v>0</v>
      </c>
      <c r="F32" s="12">
        <f>B32-C32-D32-E32</f>
        <v>1071</v>
      </c>
    </row>
    <row r="33" spans="1:6" x14ac:dyDescent="0.2">
      <c r="A33" s="10" t="s">
        <v>48</v>
      </c>
      <c r="B33" s="12">
        <v>1547.6</v>
      </c>
      <c r="C33" s="12">
        <v>369.2</v>
      </c>
      <c r="D33" s="12">
        <v>485.9</v>
      </c>
      <c r="E33" s="12">
        <v>0</v>
      </c>
      <c r="F33" s="12">
        <f>B33-C33-D33-E33</f>
        <v>692.49999999999989</v>
      </c>
    </row>
    <row r="34" spans="1:6" x14ac:dyDescent="0.2">
      <c r="A34" s="10" t="s">
        <v>49</v>
      </c>
      <c r="B34" s="12">
        <v>1210.7</v>
      </c>
      <c r="C34" s="12">
        <v>363.6</v>
      </c>
      <c r="D34" s="12">
        <v>457.4</v>
      </c>
      <c r="E34" s="12">
        <v>0</v>
      </c>
      <c r="F34" s="12">
        <f>B34-C34-D34-E34</f>
        <v>389.70000000000005</v>
      </c>
    </row>
    <row r="35" spans="1:6" ht="3" customHeight="1" x14ac:dyDescent="0.2">
      <c r="B35" s="12"/>
      <c r="C35" s="12"/>
      <c r="D35" s="12"/>
      <c r="E35" s="12"/>
      <c r="F35" s="12"/>
    </row>
    <row r="36" spans="1:6" x14ac:dyDescent="0.2">
      <c r="A36" s="2" t="s">
        <v>9</v>
      </c>
      <c r="B36" s="12"/>
      <c r="C36" s="12"/>
      <c r="D36" s="12"/>
      <c r="E36" s="13" t="s">
        <v>2</v>
      </c>
      <c r="F36" s="12"/>
    </row>
    <row r="37" spans="1:6" x14ac:dyDescent="0.2">
      <c r="A37" s="10" t="s">
        <v>46</v>
      </c>
      <c r="B37" s="12">
        <v>983.4</v>
      </c>
      <c r="C37" s="12">
        <v>366.1</v>
      </c>
      <c r="D37" s="12">
        <v>428.3</v>
      </c>
      <c r="E37" s="12">
        <v>0</v>
      </c>
      <c r="F37" s="12">
        <f>B37-C37-D37-E37</f>
        <v>188.99999999999994</v>
      </c>
    </row>
    <row r="38" spans="1:6" x14ac:dyDescent="0.2">
      <c r="A38" s="10" t="s">
        <v>47</v>
      </c>
      <c r="B38" s="12">
        <v>1870.9</v>
      </c>
      <c r="C38" s="12">
        <v>294.5</v>
      </c>
      <c r="D38" s="12">
        <v>367.8</v>
      </c>
      <c r="E38" s="12">
        <v>0</v>
      </c>
      <c r="F38" s="12">
        <f>B38-C38-D38-E38</f>
        <v>1208.6000000000001</v>
      </c>
    </row>
    <row r="39" spans="1:6" x14ac:dyDescent="0.2">
      <c r="A39" s="10" t="s">
        <v>48</v>
      </c>
      <c r="B39" s="12">
        <v>1399</v>
      </c>
      <c r="C39" s="12">
        <v>267.3</v>
      </c>
      <c r="D39" s="12">
        <v>304.89999999999998</v>
      </c>
      <c r="E39" s="12">
        <v>0</v>
      </c>
      <c r="F39" s="12">
        <f>B39-C39-D39-E39</f>
        <v>826.80000000000007</v>
      </c>
    </row>
    <row r="40" spans="1:6" x14ac:dyDescent="0.2">
      <c r="A40" s="10" t="s">
        <v>49</v>
      </c>
      <c r="B40" s="12">
        <v>927.3</v>
      </c>
      <c r="C40" s="12">
        <v>222</v>
      </c>
      <c r="D40" s="12">
        <v>204.8</v>
      </c>
      <c r="E40" s="12">
        <v>0</v>
      </c>
      <c r="F40" s="12">
        <f>B40-C40-D40-E40</f>
        <v>500.49999999999994</v>
      </c>
    </row>
    <row r="41" spans="1:6" ht="3" customHeight="1" x14ac:dyDescent="0.2">
      <c r="B41" s="12"/>
      <c r="C41" s="12"/>
      <c r="D41" s="12"/>
      <c r="E41" s="12"/>
      <c r="F41" s="13" t="s">
        <v>10</v>
      </c>
    </row>
    <row r="42" spans="1:6" x14ac:dyDescent="0.2">
      <c r="A42" s="2" t="s">
        <v>11</v>
      </c>
      <c r="B42" s="12"/>
      <c r="C42" s="12"/>
      <c r="D42" s="12"/>
      <c r="E42" s="12"/>
      <c r="F42" s="12"/>
    </row>
    <row r="43" spans="1:6" x14ac:dyDescent="0.2">
      <c r="A43" s="10" t="s">
        <v>46</v>
      </c>
      <c r="B43" s="12">
        <v>597.1</v>
      </c>
      <c r="C43" s="12">
        <v>212.6</v>
      </c>
      <c r="D43" s="12">
        <v>125.7</v>
      </c>
      <c r="E43" s="12">
        <v>0</v>
      </c>
      <c r="F43" s="12">
        <f>B43-C43-D43-E43</f>
        <v>258.8</v>
      </c>
    </row>
    <row r="44" spans="1:6" x14ac:dyDescent="0.2">
      <c r="A44" s="10" t="s">
        <v>47</v>
      </c>
      <c r="B44" s="12">
        <v>1451.6</v>
      </c>
      <c r="C44" s="12">
        <v>139.69999999999999</v>
      </c>
      <c r="D44" s="12">
        <v>49.4</v>
      </c>
      <c r="E44" s="12">
        <v>0</v>
      </c>
      <c r="F44" s="12">
        <f>B44-C44-D44-E44</f>
        <v>1262.4999999999998</v>
      </c>
    </row>
    <row r="45" spans="1:6" x14ac:dyDescent="0.2">
      <c r="A45" s="10" t="s">
        <v>48</v>
      </c>
      <c r="B45" s="12">
        <v>928.3</v>
      </c>
      <c r="C45" s="12">
        <v>139.1</v>
      </c>
      <c r="D45" s="12">
        <v>32.200000000000003</v>
      </c>
      <c r="E45" s="12">
        <v>0</v>
      </c>
      <c r="F45" s="12">
        <f>B45-C45-D45-E45</f>
        <v>756.99999999999989</v>
      </c>
    </row>
    <row r="46" spans="1:6" x14ac:dyDescent="0.2">
      <c r="A46" s="10" t="s">
        <v>49</v>
      </c>
      <c r="B46" s="12">
        <v>548.1</v>
      </c>
      <c r="C46" s="12">
        <v>135.80000000000001</v>
      </c>
      <c r="D46" s="12">
        <v>1.1000000000000001</v>
      </c>
      <c r="E46" s="12">
        <v>0</v>
      </c>
      <c r="F46" s="12">
        <f>B46-C46-D46-E46</f>
        <v>411.2</v>
      </c>
    </row>
    <row r="47" spans="1:6" ht="3" customHeight="1" x14ac:dyDescent="0.2">
      <c r="B47" s="12"/>
      <c r="C47" s="12"/>
      <c r="D47" s="12"/>
      <c r="E47" s="12"/>
      <c r="F47" s="12"/>
    </row>
    <row r="48" spans="1:6" x14ac:dyDescent="0.2">
      <c r="A48" s="2" t="s">
        <v>12</v>
      </c>
      <c r="B48" s="12"/>
      <c r="C48" s="12"/>
      <c r="D48" s="13" t="s">
        <v>2</v>
      </c>
      <c r="E48" s="13" t="s">
        <v>2</v>
      </c>
      <c r="F48" s="12"/>
    </row>
    <row r="49" spans="1:6" x14ac:dyDescent="0.2">
      <c r="A49" s="10" t="s">
        <v>46</v>
      </c>
      <c r="B49" s="12">
        <v>340.1</v>
      </c>
      <c r="C49" s="12">
        <v>133</v>
      </c>
      <c r="D49" s="12">
        <v>0.4</v>
      </c>
      <c r="E49" s="12">
        <v>0</v>
      </c>
      <c r="F49" s="12">
        <f>B49-C49-D49-E49</f>
        <v>206.70000000000002</v>
      </c>
    </row>
    <row r="50" spans="1:6" x14ac:dyDescent="0.2">
      <c r="A50" s="10" t="s">
        <v>47</v>
      </c>
      <c r="B50" s="12">
        <v>1562.1</v>
      </c>
      <c r="C50" s="12">
        <v>17.3</v>
      </c>
      <c r="D50" s="12">
        <v>24.9</v>
      </c>
      <c r="E50" s="12">
        <v>0</v>
      </c>
      <c r="F50" s="12">
        <f>B50-C50-D50-E50</f>
        <v>1519.8999999999999</v>
      </c>
    </row>
    <row r="51" spans="1:6" x14ac:dyDescent="0.2">
      <c r="A51" s="10" t="s">
        <v>48</v>
      </c>
      <c r="B51" s="12">
        <v>1107.5</v>
      </c>
      <c r="C51" s="12">
        <v>15.6</v>
      </c>
      <c r="D51" s="12">
        <v>20.7</v>
      </c>
      <c r="E51" s="12">
        <v>0</v>
      </c>
      <c r="F51" s="12">
        <f>B51-C51-D51-E51</f>
        <v>1071.2</v>
      </c>
    </row>
    <row r="52" spans="1:6" x14ac:dyDescent="0.2">
      <c r="A52" s="10" t="s">
        <v>49</v>
      </c>
      <c r="B52" s="12">
        <v>662.1</v>
      </c>
      <c r="C52" s="12">
        <v>13</v>
      </c>
      <c r="D52" s="12">
        <v>14.1</v>
      </c>
      <c r="E52" s="12">
        <v>0</v>
      </c>
      <c r="F52" s="12">
        <f>B52-C52-D52-E52</f>
        <v>635</v>
      </c>
    </row>
    <row r="53" spans="1:6" ht="3" customHeight="1" x14ac:dyDescent="0.2">
      <c r="B53" s="12"/>
      <c r="C53" s="12"/>
      <c r="D53" s="12"/>
      <c r="E53" s="12"/>
      <c r="F53" s="12"/>
    </row>
    <row r="54" spans="1:6" x14ac:dyDescent="0.2">
      <c r="A54" s="2" t="s">
        <v>13</v>
      </c>
      <c r="B54" s="12"/>
      <c r="C54" s="12"/>
      <c r="D54" s="12"/>
      <c r="E54" s="12"/>
      <c r="F54" s="12"/>
    </row>
    <row r="55" spans="1:6" x14ac:dyDescent="0.2">
      <c r="A55" s="11" t="s">
        <v>46</v>
      </c>
      <c r="B55" s="12">
        <v>435</v>
      </c>
      <c r="C55" s="12">
        <v>0.9</v>
      </c>
      <c r="D55" s="12">
        <v>13.6</v>
      </c>
      <c r="E55" s="12">
        <v>0</v>
      </c>
      <c r="F55" s="12">
        <f>B55-C55-D55-E55</f>
        <v>420.5</v>
      </c>
    </row>
    <row r="56" spans="1:6" x14ac:dyDescent="0.2">
      <c r="A56" s="11" t="s">
        <v>50</v>
      </c>
      <c r="B56" s="12">
        <v>2100.6999999999998</v>
      </c>
      <c r="C56" s="12">
        <v>0.3</v>
      </c>
      <c r="D56" s="12">
        <v>19.899999999999999</v>
      </c>
      <c r="E56" s="12">
        <v>0</v>
      </c>
      <c r="F56" s="12">
        <f>B56-C56-D56-E56</f>
        <v>2080.4999999999995</v>
      </c>
    </row>
    <row r="57" spans="1:6" x14ac:dyDescent="0.2">
      <c r="A57" s="11" t="s">
        <v>51</v>
      </c>
      <c r="B57" s="12">
        <v>1548.3</v>
      </c>
      <c r="C57" s="12">
        <v>0.2</v>
      </c>
      <c r="D57" s="12">
        <v>31.5</v>
      </c>
      <c r="E57" s="12">
        <v>0</v>
      </c>
      <c r="F57" s="12">
        <f>B57-C57-D57-E57</f>
        <v>1516.6</v>
      </c>
    </row>
    <row r="58" spans="1:6" x14ac:dyDescent="0.2">
      <c r="A58" s="11" t="s">
        <v>52</v>
      </c>
      <c r="B58" s="12">
        <v>1085.5</v>
      </c>
      <c r="C58" s="12">
        <v>0</v>
      </c>
      <c r="D58" s="13" t="s">
        <v>54</v>
      </c>
      <c r="E58" s="12">
        <v>0</v>
      </c>
      <c r="F58" s="13" t="s">
        <v>53</v>
      </c>
    </row>
    <row r="59" spans="1:6" ht="3" customHeight="1" x14ac:dyDescent="0.2">
      <c r="B59" s="12"/>
      <c r="C59" s="12"/>
      <c r="D59" s="12"/>
      <c r="E59" s="12"/>
      <c r="F59" s="12"/>
    </row>
    <row r="60" spans="1:6" x14ac:dyDescent="0.2">
      <c r="A60" s="2" t="s">
        <v>14</v>
      </c>
      <c r="B60" s="12"/>
      <c r="C60" s="12"/>
      <c r="D60" s="12"/>
      <c r="E60" s="12"/>
      <c r="F60" s="12"/>
    </row>
    <row r="61" spans="1:6" x14ac:dyDescent="0.2">
      <c r="A61" s="11" t="s">
        <v>46</v>
      </c>
      <c r="B61" s="12">
        <v>665.6</v>
      </c>
      <c r="C61" s="12">
        <v>0.2</v>
      </c>
      <c r="D61" s="12">
        <v>21.4</v>
      </c>
      <c r="E61" s="12">
        <v>0</v>
      </c>
      <c r="F61" s="12">
        <f>B61-C61-D61-E61</f>
        <v>644</v>
      </c>
    </row>
    <row r="62" spans="1:6" x14ac:dyDescent="0.2">
      <c r="A62" s="11" t="s">
        <v>50</v>
      </c>
      <c r="B62" s="12">
        <v>2385.1999999999998</v>
      </c>
      <c r="C62" s="12">
        <v>0</v>
      </c>
      <c r="D62" s="12">
        <v>32.9</v>
      </c>
      <c r="E62" s="12">
        <v>0</v>
      </c>
      <c r="F62" s="12">
        <f>B62-C62-D62-E62</f>
        <v>2352.2999999999997</v>
      </c>
    </row>
    <row r="63" spans="1:6" ht="10.199999999999999" customHeight="1" x14ac:dyDescent="0.2">
      <c r="A63" s="11" t="s">
        <v>51</v>
      </c>
      <c r="B63" s="12">
        <v>1894.2</v>
      </c>
      <c r="C63" s="12">
        <v>0</v>
      </c>
      <c r="D63" s="12">
        <v>151.4</v>
      </c>
      <c r="E63" s="12">
        <v>0</v>
      </c>
      <c r="F63" s="12">
        <f>B63-C63-D63-E63</f>
        <v>1742.8</v>
      </c>
    </row>
    <row r="64" spans="1:6" ht="10.199999999999999" customHeight="1" x14ac:dyDescent="0.2">
      <c r="A64" s="15" t="s">
        <v>52</v>
      </c>
      <c r="B64" s="16">
        <v>1524.9</v>
      </c>
      <c r="C64" s="16">
        <v>0.2</v>
      </c>
      <c r="D64" s="12">
        <v>285.5</v>
      </c>
      <c r="E64" s="12">
        <v>0</v>
      </c>
      <c r="F64" s="12">
        <f>B64-C64-D64-E64</f>
        <v>1239.2</v>
      </c>
    </row>
    <row r="65" spans="1:6" ht="10.199999999999999" customHeight="1" x14ac:dyDescent="0.2">
      <c r="A65" s="30" t="s">
        <v>63</v>
      </c>
      <c r="B65" s="24"/>
      <c r="C65" s="24"/>
      <c r="D65" s="24"/>
      <c r="E65" s="24"/>
      <c r="F65" s="25" t="s">
        <v>15</v>
      </c>
    </row>
    <row r="66" spans="1:6" ht="10.199999999999999" customHeight="1" x14ac:dyDescent="0.2">
      <c r="A66" s="23" t="s">
        <v>61</v>
      </c>
      <c r="B66" s="8"/>
      <c r="C66" s="8"/>
      <c r="D66" s="8"/>
      <c r="E66" s="8"/>
      <c r="F66" s="8"/>
    </row>
    <row r="67" spans="1:6" ht="10.199999999999999" customHeight="1" x14ac:dyDescent="0.2">
      <c r="A67" s="1" t="s">
        <v>0</v>
      </c>
      <c r="B67" s="4" t="s">
        <v>43</v>
      </c>
      <c r="C67" s="4" t="s">
        <v>62</v>
      </c>
      <c r="D67" s="4" t="s">
        <v>37</v>
      </c>
      <c r="E67" s="4" t="s">
        <v>42</v>
      </c>
      <c r="F67" s="4" t="s">
        <v>40</v>
      </c>
    </row>
    <row r="68" spans="1:6" ht="10.199999999999999" customHeight="1" x14ac:dyDescent="0.2">
      <c r="A68" s="7" t="s">
        <v>1</v>
      </c>
      <c r="B68" s="9" t="s">
        <v>41</v>
      </c>
      <c r="C68" s="9" t="s">
        <v>44</v>
      </c>
      <c r="D68" s="9" t="s">
        <v>38</v>
      </c>
      <c r="E68" s="9" t="s">
        <v>39</v>
      </c>
      <c r="F68" s="9" t="s">
        <v>41</v>
      </c>
    </row>
    <row r="69" spans="1:6" ht="10.199999999999999" customHeight="1" x14ac:dyDescent="0.2">
      <c r="B69" s="5" t="s">
        <v>45</v>
      </c>
      <c r="C69" s="6"/>
      <c r="D69" s="6"/>
      <c r="E69" s="6"/>
      <c r="F69" s="6"/>
    </row>
    <row r="70" spans="1:6" ht="3" customHeight="1" x14ac:dyDescent="0.2"/>
    <row r="71" spans="1:6" ht="10.199999999999999" customHeight="1" x14ac:dyDescent="0.2">
      <c r="A71" s="2" t="s">
        <v>16</v>
      </c>
      <c r="B71" s="3"/>
      <c r="C71" s="3"/>
      <c r="D71" s="3"/>
      <c r="E71" s="3"/>
      <c r="F71" s="3"/>
    </row>
    <row r="72" spans="1:6" x14ac:dyDescent="0.2">
      <c r="A72" s="11" t="s">
        <v>46</v>
      </c>
      <c r="B72" s="12">
        <v>1113.2</v>
      </c>
      <c r="C72" s="12">
        <v>0.1</v>
      </c>
      <c r="D72" s="12">
        <v>378.2</v>
      </c>
      <c r="E72" s="12">
        <v>0</v>
      </c>
      <c r="F72" s="12">
        <f>B72-C72-D72-E72</f>
        <v>734.90000000000009</v>
      </c>
    </row>
    <row r="73" spans="1:6" x14ac:dyDescent="0.2">
      <c r="A73" s="11" t="s">
        <v>50</v>
      </c>
      <c r="B73" s="12">
        <v>2631.7</v>
      </c>
      <c r="C73" s="12">
        <v>7.8</v>
      </c>
      <c r="D73" s="12">
        <v>715.4</v>
      </c>
      <c r="E73" s="12">
        <v>10.4</v>
      </c>
      <c r="F73" s="12">
        <f>B73-C73-D73-E73</f>
        <v>1898.0999999999995</v>
      </c>
    </row>
    <row r="74" spans="1:6" x14ac:dyDescent="0.2">
      <c r="A74" s="11" t="s">
        <v>51</v>
      </c>
      <c r="B74" s="12">
        <v>2139.4</v>
      </c>
      <c r="C74" s="12">
        <v>29</v>
      </c>
      <c r="D74" s="12">
        <v>724</v>
      </c>
      <c r="E74" s="12">
        <v>44.5</v>
      </c>
      <c r="F74" s="12">
        <f>B74-C74-D74-E74</f>
        <v>1341.9</v>
      </c>
    </row>
    <row r="75" spans="1:6" x14ac:dyDescent="0.2">
      <c r="A75" s="17" t="s">
        <v>52</v>
      </c>
      <c r="B75" s="21">
        <v>1706.6</v>
      </c>
      <c r="C75" s="21">
        <v>39.1</v>
      </c>
      <c r="D75" s="21">
        <v>590.9</v>
      </c>
      <c r="E75" s="21">
        <v>100.2</v>
      </c>
      <c r="F75" s="21">
        <f>B75-C75-D75-E75</f>
        <v>976.39999999999986</v>
      </c>
    </row>
    <row r="76" spans="1:6" ht="3" customHeight="1" x14ac:dyDescent="0.2">
      <c r="B76" s="3"/>
      <c r="C76" s="3"/>
      <c r="D76" s="3"/>
      <c r="E76" s="3"/>
      <c r="F76" s="3"/>
    </row>
    <row r="77" spans="1:6" x14ac:dyDescent="0.2">
      <c r="A77" s="2" t="s">
        <v>17</v>
      </c>
      <c r="B77" s="12"/>
      <c r="C77" s="12"/>
      <c r="D77" s="12"/>
      <c r="E77" s="12"/>
      <c r="F77" s="12"/>
    </row>
    <row r="78" spans="1:6" x14ac:dyDescent="0.2">
      <c r="A78" s="11" t="s">
        <v>46</v>
      </c>
      <c r="B78" s="12">
        <v>1177.8</v>
      </c>
      <c r="C78" s="12">
        <v>48.3</v>
      </c>
      <c r="D78" s="12">
        <v>266.3</v>
      </c>
      <c r="E78" s="12">
        <v>341.7</v>
      </c>
      <c r="F78" s="12">
        <f>B78-C78-D78-E78</f>
        <v>521.5</v>
      </c>
    </row>
    <row r="79" spans="1:6" x14ac:dyDescent="0.2">
      <c r="A79" s="11" t="s">
        <v>50</v>
      </c>
      <c r="B79" s="12">
        <v>2360.1</v>
      </c>
      <c r="C79" s="12">
        <v>49.4</v>
      </c>
      <c r="D79" s="12">
        <v>184</v>
      </c>
      <c r="E79" s="12">
        <v>389.7</v>
      </c>
      <c r="F79" s="12">
        <f>B79-C79-D79-E79</f>
        <v>1736.9999999999998</v>
      </c>
    </row>
    <row r="80" spans="1:6" x14ac:dyDescent="0.2">
      <c r="A80" s="11" t="s">
        <v>51</v>
      </c>
      <c r="B80" s="12">
        <v>1775.6</v>
      </c>
      <c r="C80" s="12">
        <v>50</v>
      </c>
      <c r="D80" s="12">
        <v>188.9</v>
      </c>
      <c r="E80" s="12">
        <v>407.2</v>
      </c>
      <c r="F80" s="12">
        <f>B80-C80-D80-E80</f>
        <v>1129.4999999999998</v>
      </c>
    </row>
    <row r="81" spans="1:6" x14ac:dyDescent="0.2">
      <c r="A81" s="17" t="s">
        <v>52</v>
      </c>
      <c r="B81" s="12">
        <v>1368.1</v>
      </c>
      <c r="C81" s="12">
        <v>50.3</v>
      </c>
      <c r="D81" s="12">
        <v>170.6</v>
      </c>
      <c r="E81" s="12">
        <v>411.2</v>
      </c>
      <c r="F81" s="12">
        <f>B81-C81-D81-E81</f>
        <v>736</v>
      </c>
    </row>
    <row r="82" spans="1:6" ht="3" customHeight="1" x14ac:dyDescent="0.2">
      <c r="B82" s="12"/>
      <c r="C82" s="12"/>
      <c r="D82" s="12"/>
      <c r="E82" s="12"/>
      <c r="F82" s="12"/>
    </row>
    <row r="83" spans="1:6" x14ac:dyDescent="0.2">
      <c r="A83" s="2" t="s">
        <v>18</v>
      </c>
      <c r="B83" s="12"/>
      <c r="C83" s="12"/>
      <c r="D83" s="12"/>
      <c r="E83" s="12"/>
      <c r="F83" s="12"/>
    </row>
    <row r="84" spans="1:6" x14ac:dyDescent="0.2">
      <c r="A84" s="11" t="s">
        <v>46</v>
      </c>
      <c r="B84" s="12">
        <v>924.1</v>
      </c>
      <c r="C84" s="12">
        <v>51.1</v>
      </c>
      <c r="D84" s="12">
        <v>121.7</v>
      </c>
      <c r="E84" s="12">
        <v>403.1</v>
      </c>
      <c r="F84" s="12">
        <f>B84-C84-D84-E84</f>
        <v>348.19999999999993</v>
      </c>
    </row>
    <row r="85" spans="1:6" x14ac:dyDescent="0.2">
      <c r="A85" s="11" t="s">
        <v>50</v>
      </c>
      <c r="B85" s="12">
        <v>2495</v>
      </c>
      <c r="C85" s="12">
        <v>49.9</v>
      </c>
      <c r="D85" s="12">
        <v>94.3</v>
      </c>
      <c r="E85" s="12">
        <v>259.8</v>
      </c>
      <c r="F85" s="12">
        <f>B85-C85-D85-E85</f>
        <v>2090.9999999999995</v>
      </c>
    </row>
    <row r="86" spans="1:6" x14ac:dyDescent="0.2">
      <c r="A86" s="11" t="s">
        <v>51</v>
      </c>
      <c r="B86" s="12">
        <v>1876</v>
      </c>
      <c r="C86" s="12">
        <v>49.9</v>
      </c>
      <c r="D86" s="12">
        <v>141.4</v>
      </c>
      <c r="E86" s="12">
        <v>233.8</v>
      </c>
      <c r="F86" s="12">
        <f>B86-C86-D86-E86</f>
        <v>1450.8999999999999</v>
      </c>
    </row>
    <row r="87" spans="1:6" x14ac:dyDescent="0.2">
      <c r="A87" s="17" t="s">
        <v>52</v>
      </c>
      <c r="B87" s="12">
        <v>1392.5</v>
      </c>
      <c r="C87" s="12">
        <v>49.5</v>
      </c>
      <c r="D87" s="12">
        <v>133.1</v>
      </c>
      <c r="E87" s="12">
        <v>240.2</v>
      </c>
      <c r="F87" s="12">
        <f>B87-C87-D87-E87</f>
        <v>969.7</v>
      </c>
    </row>
    <row r="88" spans="1:6" ht="3" customHeight="1" x14ac:dyDescent="0.2">
      <c r="B88" s="12"/>
      <c r="C88" s="12"/>
      <c r="D88" s="12"/>
      <c r="E88" s="12"/>
      <c r="F88" s="12"/>
    </row>
    <row r="89" spans="1:6" x14ac:dyDescent="0.2">
      <c r="A89" s="1" t="s">
        <v>19</v>
      </c>
      <c r="B89" s="12"/>
      <c r="C89" s="12"/>
      <c r="D89" s="12"/>
      <c r="E89" s="12"/>
      <c r="F89" s="12"/>
    </row>
    <row r="90" spans="1:6" x14ac:dyDescent="0.2">
      <c r="A90" s="11" t="s">
        <v>46</v>
      </c>
      <c r="B90" s="12">
        <v>902</v>
      </c>
      <c r="C90" s="12">
        <v>187.8</v>
      </c>
      <c r="D90" s="12">
        <v>99.3</v>
      </c>
      <c r="E90" s="12">
        <v>259.89999999999998</v>
      </c>
      <c r="F90" s="12">
        <v>355</v>
      </c>
    </row>
    <row r="91" spans="1:6" x14ac:dyDescent="0.2">
      <c r="A91" s="11" t="s">
        <v>50</v>
      </c>
      <c r="B91" s="12">
        <v>2714</v>
      </c>
      <c r="C91" s="12">
        <v>202.1</v>
      </c>
      <c r="D91" s="12">
        <v>96.7</v>
      </c>
      <c r="E91" s="12">
        <v>211</v>
      </c>
      <c r="F91" s="12">
        <v>2204.1999999999998</v>
      </c>
    </row>
    <row r="92" spans="1:6" x14ac:dyDescent="0.2">
      <c r="A92" s="11" t="s">
        <v>51</v>
      </c>
      <c r="B92" s="12">
        <v>2092.3000000000002</v>
      </c>
      <c r="C92" s="12">
        <v>202.9</v>
      </c>
      <c r="D92" s="12">
        <v>128.19999999999999</v>
      </c>
      <c r="E92" s="12">
        <v>210.5</v>
      </c>
      <c r="F92" s="12">
        <v>1550.7</v>
      </c>
    </row>
    <row r="93" spans="1:6" x14ac:dyDescent="0.2">
      <c r="A93" s="17" t="s">
        <v>52</v>
      </c>
      <c r="B93" s="12">
        <v>1522.8</v>
      </c>
      <c r="C93" s="12">
        <v>203.2</v>
      </c>
      <c r="D93" s="12">
        <v>114.3</v>
      </c>
      <c r="E93" s="12">
        <v>303.8</v>
      </c>
      <c r="F93" s="12">
        <v>901.5</v>
      </c>
    </row>
    <row r="94" spans="1:6" ht="3" customHeight="1" x14ac:dyDescent="0.2">
      <c r="B94" s="12"/>
      <c r="C94" s="12"/>
      <c r="D94" s="12"/>
      <c r="E94" s="12"/>
      <c r="F94" s="12"/>
    </row>
    <row r="95" spans="1:6" x14ac:dyDescent="0.2">
      <c r="A95" s="1" t="s">
        <v>20</v>
      </c>
      <c r="B95" s="12"/>
      <c r="C95" s="12"/>
      <c r="D95" s="12"/>
      <c r="E95" s="12"/>
      <c r="F95" s="12"/>
    </row>
    <row r="96" spans="1:6" x14ac:dyDescent="0.2">
      <c r="A96" s="11" t="s">
        <v>46</v>
      </c>
      <c r="B96" s="12">
        <v>989.1</v>
      </c>
      <c r="C96" s="12">
        <v>199.7</v>
      </c>
      <c r="D96" s="12">
        <v>54.6</v>
      </c>
      <c r="E96" s="12">
        <v>359.6</v>
      </c>
      <c r="F96" s="12">
        <v>375.2</v>
      </c>
    </row>
    <row r="97" spans="1:6" x14ac:dyDescent="0.2">
      <c r="A97" s="11" t="s">
        <v>50</v>
      </c>
      <c r="B97" s="12">
        <v>3056</v>
      </c>
      <c r="C97" s="12">
        <v>195.4</v>
      </c>
      <c r="D97" s="12">
        <v>147</v>
      </c>
      <c r="E97" s="12">
        <v>398.6</v>
      </c>
      <c r="F97" s="12">
        <v>2315</v>
      </c>
    </row>
    <row r="98" spans="1:6" x14ac:dyDescent="0.2">
      <c r="A98" s="11" t="s">
        <v>51</v>
      </c>
      <c r="B98" s="12">
        <v>2338.4</v>
      </c>
      <c r="C98" s="12">
        <v>190.6</v>
      </c>
      <c r="D98" s="12">
        <v>195.4</v>
      </c>
      <c r="E98" s="12">
        <v>459.1</v>
      </c>
      <c r="F98" s="12">
        <v>1493.3</v>
      </c>
    </row>
    <row r="99" spans="1:6" x14ac:dyDescent="0.2">
      <c r="A99" s="17" t="s">
        <v>52</v>
      </c>
      <c r="B99" s="12">
        <v>1777.6</v>
      </c>
      <c r="C99" s="12">
        <v>190.2</v>
      </c>
      <c r="D99" s="12">
        <v>182.2</v>
      </c>
      <c r="E99" s="12">
        <v>515.20000000000005</v>
      </c>
      <c r="F99" s="12">
        <v>890</v>
      </c>
    </row>
    <row r="100" spans="1:6" ht="3" customHeight="1" x14ac:dyDescent="0.2">
      <c r="B100" s="12"/>
      <c r="C100" s="12"/>
      <c r="D100" s="12"/>
      <c r="E100" s="12"/>
      <c r="F100" s="12"/>
    </row>
    <row r="101" spans="1:6" x14ac:dyDescent="0.2">
      <c r="A101" s="1" t="s">
        <v>21</v>
      </c>
      <c r="B101" s="12"/>
      <c r="C101" s="12"/>
      <c r="D101" s="12"/>
      <c r="E101" s="12"/>
      <c r="F101" s="12"/>
    </row>
    <row r="102" spans="1:6" x14ac:dyDescent="0.2">
      <c r="A102" s="11" t="s">
        <v>46</v>
      </c>
      <c r="B102" s="12">
        <v>1159.4000000000001</v>
      </c>
      <c r="C102" s="12">
        <v>190.3</v>
      </c>
      <c r="D102" s="12">
        <v>112</v>
      </c>
      <c r="E102" s="12">
        <v>560.4</v>
      </c>
      <c r="F102" s="12">
        <v>296.7</v>
      </c>
    </row>
    <row r="103" spans="1:6" x14ac:dyDescent="0.2">
      <c r="A103" s="11" t="s">
        <v>50</v>
      </c>
      <c r="B103" s="12">
        <v>3229.3</v>
      </c>
      <c r="C103" s="12">
        <v>193.3</v>
      </c>
      <c r="D103" s="12">
        <v>77.5</v>
      </c>
      <c r="E103" s="12">
        <v>763.3</v>
      </c>
      <c r="F103" s="12">
        <v>2195.1999999999998</v>
      </c>
    </row>
    <row r="104" spans="1:6" x14ac:dyDescent="0.2">
      <c r="A104" s="11" t="s">
        <v>51</v>
      </c>
      <c r="B104" s="12">
        <v>2642.8</v>
      </c>
      <c r="C104" s="12">
        <v>189.7</v>
      </c>
      <c r="D104" s="12">
        <v>105.6</v>
      </c>
      <c r="E104" s="12">
        <v>986.3</v>
      </c>
      <c r="F104" s="12">
        <v>1361.2</v>
      </c>
    </row>
    <row r="105" spans="1:6" x14ac:dyDescent="0.2">
      <c r="A105" s="17" t="s">
        <v>52</v>
      </c>
      <c r="B105" s="12">
        <v>2072</v>
      </c>
      <c r="C105" s="12">
        <v>184.6</v>
      </c>
      <c r="D105" s="12">
        <v>92.5</v>
      </c>
      <c r="E105" s="12">
        <v>1117.0999999999999</v>
      </c>
      <c r="F105" s="12">
        <v>677.8</v>
      </c>
    </row>
    <row r="106" spans="1:6" ht="3" customHeight="1" x14ac:dyDescent="0.2">
      <c r="B106" s="12"/>
      <c r="C106" s="12"/>
      <c r="D106" s="12"/>
      <c r="E106" s="12"/>
      <c r="F106" s="12"/>
    </row>
    <row r="107" spans="1:6" x14ac:dyDescent="0.2">
      <c r="A107" s="1" t="s">
        <v>22</v>
      </c>
      <c r="B107" s="12"/>
      <c r="C107" s="12"/>
      <c r="D107" s="12"/>
      <c r="E107" s="12"/>
      <c r="F107" s="12"/>
    </row>
    <row r="108" spans="1:6" x14ac:dyDescent="0.2">
      <c r="A108" s="11" t="s">
        <v>46</v>
      </c>
      <c r="B108" s="12">
        <v>1515.1</v>
      </c>
      <c r="C108" s="12">
        <v>192</v>
      </c>
      <c r="D108" s="12">
        <v>65.2</v>
      </c>
      <c r="E108" s="12">
        <v>1060.5999999999999</v>
      </c>
      <c r="F108" s="12">
        <v>197.3</v>
      </c>
    </row>
    <row r="109" spans="1:6" x14ac:dyDescent="0.2">
      <c r="A109" s="11" t="s">
        <v>50</v>
      </c>
      <c r="B109" s="12">
        <v>3233.1</v>
      </c>
      <c r="C109" s="12">
        <v>365</v>
      </c>
      <c r="D109" s="12">
        <v>294.10000000000002</v>
      </c>
      <c r="E109" s="12">
        <v>824.8</v>
      </c>
      <c r="F109" s="12">
        <v>1749.2</v>
      </c>
    </row>
    <row r="110" spans="1:6" x14ac:dyDescent="0.2">
      <c r="A110" s="11" t="s">
        <v>51</v>
      </c>
      <c r="B110" s="12">
        <v>2535.6999999999998</v>
      </c>
      <c r="C110" s="12">
        <v>375.8</v>
      </c>
      <c r="D110" s="12">
        <v>396</v>
      </c>
      <c r="E110" s="12">
        <v>736.6</v>
      </c>
      <c r="F110" s="12">
        <v>1027.3</v>
      </c>
    </row>
    <row r="111" spans="1:6" x14ac:dyDescent="0.2">
      <c r="A111" s="17" t="s">
        <v>52</v>
      </c>
      <c r="B111" s="12">
        <v>1951.5</v>
      </c>
      <c r="C111" s="12">
        <v>313.8</v>
      </c>
      <c r="D111" s="12">
        <v>443.9</v>
      </c>
      <c r="E111" s="12">
        <v>610.70000000000005</v>
      </c>
      <c r="F111" s="12">
        <v>583.1</v>
      </c>
    </row>
    <row r="112" spans="1:6" ht="3" customHeight="1" x14ac:dyDescent="0.2">
      <c r="B112" s="12"/>
      <c r="C112" s="12"/>
      <c r="D112" s="12"/>
      <c r="E112" s="12"/>
      <c r="F112" s="12"/>
    </row>
    <row r="113" spans="1:6" x14ac:dyDescent="0.2">
      <c r="A113" s="1" t="s">
        <v>23</v>
      </c>
      <c r="B113" s="12"/>
      <c r="C113" s="12"/>
      <c r="D113" s="12"/>
      <c r="E113" s="12"/>
      <c r="F113" s="12"/>
    </row>
    <row r="114" spans="1:6" x14ac:dyDescent="0.2">
      <c r="A114" s="11" t="s">
        <v>46</v>
      </c>
      <c r="B114" s="12">
        <v>1398.6</v>
      </c>
      <c r="C114" s="12">
        <v>188</v>
      </c>
      <c r="D114" s="12">
        <v>379.1</v>
      </c>
      <c r="E114" s="12">
        <v>611.20000000000005</v>
      </c>
      <c r="F114" s="12">
        <v>220.3</v>
      </c>
    </row>
    <row r="115" spans="1:6" x14ac:dyDescent="0.2">
      <c r="A115" s="11" t="s">
        <v>50</v>
      </c>
      <c r="B115" s="12">
        <v>3160.1</v>
      </c>
      <c r="C115" s="12">
        <v>278.10000000000002</v>
      </c>
      <c r="D115" s="12">
        <v>254.9</v>
      </c>
      <c r="E115" s="12">
        <v>657.9</v>
      </c>
      <c r="F115" s="12">
        <v>1969.2</v>
      </c>
    </row>
    <row r="116" spans="1:6" x14ac:dyDescent="0.2">
      <c r="A116" s="11" t="s">
        <v>51</v>
      </c>
      <c r="B116" s="12">
        <v>2338.5</v>
      </c>
      <c r="C116" s="12">
        <v>359.4</v>
      </c>
      <c r="D116" s="12">
        <v>247.2</v>
      </c>
      <c r="E116" s="12">
        <v>674.9</v>
      </c>
      <c r="F116" s="12">
        <v>1057</v>
      </c>
    </row>
    <row r="117" spans="1:6" x14ac:dyDescent="0.2">
      <c r="A117" s="17" t="s">
        <v>52</v>
      </c>
      <c r="B117" s="12">
        <v>1800.8</v>
      </c>
      <c r="C117" s="12">
        <v>375.7</v>
      </c>
      <c r="D117" s="12">
        <v>218.4</v>
      </c>
      <c r="E117" s="12">
        <v>673.8</v>
      </c>
      <c r="F117" s="12">
        <v>532.9</v>
      </c>
    </row>
    <row r="118" spans="1:6" ht="3" customHeight="1" x14ac:dyDescent="0.2">
      <c r="B118" s="12"/>
      <c r="C118" s="12"/>
      <c r="D118" s="12"/>
      <c r="E118" s="12"/>
      <c r="F118" s="12"/>
    </row>
    <row r="119" spans="1:6" x14ac:dyDescent="0.2">
      <c r="A119" s="1" t="s">
        <v>24</v>
      </c>
      <c r="B119" s="12"/>
      <c r="C119" s="12"/>
      <c r="D119" s="12"/>
      <c r="E119" s="12"/>
      <c r="F119" s="12"/>
    </row>
    <row r="120" spans="1:6" x14ac:dyDescent="0.2">
      <c r="A120" s="11" t="s">
        <v>46</v>
      </c>
      <c r="B120" s="12">
        <f>SUM(C120:F120)</f>
        <v>1425.2</v>
      </c>
      <c r="C120" s="12">
        <v>377.6</v>
      </c>
      <c r="D120" s="12">
        <v>175</v>
      </c>
      <c r="E120" s="12">
        <v>657.1</v>
      </c>
      <c r="F120" s="12">
        <v>215.5</v>
      </c>
    </row>
    <row r="121" spans="1:6" x14ac:dyDescent="0.2">
      <c r="A121" s="11" t="s">
        <v>50</v>
      </c>
      <c r="B121" s="12">
        <f>SUM(C121:F121)</f>
        <v>3203.5</v>
      </c>
      <c r="C121" s="12">
        <v>406.7</v>
      </c>
      <c r="D121" s="12">
        <v>493.7</v>
      </c>
      <c r="E121" s="12">
        <v>689.5</v>
      </c>
      <c r="F121" s="12">
        <v>1613.6</v>
      </c>
    </row>
    <row r="122" spans="1:6" x14ac:dyDescent="0.2">
      <c r="A122" s="11" t="s">
        <v>51</v>
      </c>
      <c r="B122" s="12">
        <f>SUM(C122:F122)</f>
        <v>2643.4</v>
      </c>
      <c r="C122" s="12">
        <v>517.1</v>
      </c>
      <c r="D122" s="12">
        <v>734.9</v>
      </c>
      <c r="E122" s="12">
        <v>653.70000000000005</v>
      </c>
      <c r="F122" s="12">
        <v>737.7</v>
      </c>
    </row>
    <row r="123" spans="1:6" x14ac:dyDescent="0.2">
      <c r="A123" s="17" t="s">
        <v>52</v>
      </c>
      <c r="B123" s="12">
        <f>SUM(C123:F123)</f>
        <v>2255.7999999999997</v>
      </c>
      <c r="C123" s="12">
        <v>526.29999999999995</v>
      </c>
      <c r="D123" s="12">
        <v>770.8</v>
      </c>
      <c r="E123" s="12">
        <v>633.1</v>
      </c>
      <c r="F123" s="12">
        <v>325.60000000000002</v>
      </c>
    </row>
    <row r="124" spans="1:6" ht="3" customHeight="1" x14ac:dyDescent="0.2">
      <c r="B124" s="12"/>
      <c r="C124" s="12"/>
      <c r="D124" s="12"/>
      <c r="E124" s="12"/>
      <c r="F124" s="12"/>
    </row>
    <row r="125" spans="1:6" x14ac:dyDescent="0.2">
      <c r="A125" s="1" t="s">
        <v>25</v>
      </c>
      <c r="B125" s="12"/>
      <c r="C125" s="12"/>
      <c r="D125" s="12"/>
      <c r="E125" s="12"/>
      <c r="F125" s="12"/>
    </row>
    <row r="126" spans="1:6" x14ac:dyDescent="0.2">
      <c r="A126" s="11" t="s">
        <v>46</v>
      </c>
      <c r="B126" s="12">
        <f>SUM(C126:F126)</f>
        <v>1905.0000000000002</v>
      </c>
      <c r="C126" s="12">
        <v>601.70000000000005</v>
      </c>
      <c r="D126" s="12">
        <v>677.7</v>
      </c>
      <c r="E126" s="12">
        <v>596.4</v>
      </c>
      <c r="F126" s="12">
        <v>29.2</v>
      </c>
    </row>
    <row r="127" spans="1:6" x14ac:dyDescent="0.2">
      <c r="A127" s="11" t="s">
        <v>50</v>
      </c>
      <c r="B127" s="12">
        <f>SUM(C127:F127)</f>
        <v>3156.5</v>
      </c>
      <c r="C127" s="12">
        <v>793.8</v>
      </c>
      <c r="D127" s="12">
        <v>455.8</v>
      </c>
      <c r="E127" s="12">
        <v>629.9</v>
      </c>
      <c r="F127" s="12">
        <v>1277</v>
      </c>
    </row>
    <row r="128" spans="1:6" x14ac:dyDescent="0.2">
      <c r="A128" s="11" t="s">
        <v>51</v>
      </c>
      <c r="B128" s="12">
        <f>SUM(C128:F128)</f>
        <v>2673.5</v>
      </c>
      <c r="C128" s="12">
        <v>863.9</v>
      </c>
      <c r="D128" s="12">
        <v>527.6</v>
      </c>
      <c r="E128" s="12">
        <v>657.7</v>
      </c>
      <c r="F128" s="12">
        <v>624.29999999999995</v>
      </c>
    </row>
    <row r="129" spans="1:6" x14ac:dyDescent="0.2">
      <c r="A129" s="15" t="s">
        <v>52</v>
      </c>
      <c r="B129" s="16">
        <f>SUM(C129:F129)</f>
        <v>2250.3999999999996</v>
      </c>
      <c r="C129" s="16">
        <v>905.3</v>
      </c>
      <c r="D129" s="12">
        <v>419.8</v>
      </c>
      <c r="E129" s="12">
        <v>662.6</v>
      </c>
      <c r="F129" s="12">
        <v>262.7</v>
      </c>
    </row>
    <row r="130" spans="1:6" x14ac:dyDescent="0.2">
      <c r="A130" s="30" t="s">
        <v>63</v>
      </c>
      <c r="B130" s="24"/>
      <c r="C130" s="24"/>
      <c r="D130" s="24"/>
      <c r="E130" s="24"/>
      <c r="F130" s="25" t="s">
        <v>15</v>
      </c>
    </row>
    <row r="131" spans="1:6" x14ac:dyDescent="0.2">
      <c r="A131" s="23" t="s">
        <v>61</v>
      </c>
      <c r="B131" s="8"/>
      <c r="C131" s="8"/>
      <c r="D131" s="8"/>
      <c r="E131" s="8"/>
      <c r="F131" s="8"/>
    </row>
    <row r="132" spans="1:6" x14ac:dyDescent="0.2">
      <c r="A132" s="1" t="s">
        <v>0</v>
      </c>
      <c r="B132" s="4" t="s">
        <v>43</v>
      </c>
      <c r="C132" s="4" t="s">
        <v>62</v>
      </c>
      <c r="D132" s="4" t="s">
        <v>37</v>
      </c>
      <c r="E132" s="4" t="s">
        <v>42</v>
      </c>
      <c r="F132" s="4" t="s">
        <v>40</v>
      </c>
    </row>
    <row r="133" spans="1:6" x14ac:dyDescent="0.2">
      <c r="A133" s="7" t="s">
        <v>1</v>
      </c>
      <c r="B133" s="9" t="s">
        <v>41</v>
      </c>
      <c r="C133" s="9" t="s">
        <v>44</v>
      </c>
      <c r="D133" s="9" t="s">
        <v>38</v>
      </c>
      <c r="E133" s="9" t="s">
        <v>39</v>
      </c>
      <c r="F133" s="9" t="s">
        <v>41</v>
      </c>
    </row>
    <row r="134" spans="1:6" x14ac:dyDescent="0.2">
      <c r="B134" s="5" t="s">
        <v>45</v>
      </c>
      <c r="C134" s="6"/>
      <c r="D134" s="6"/>
      <c r="E134" s="6"/>
      <c r="F134" s="6"/>
    </row>
    <row r="135" spans="1:6" ht="3" customHeight="1" x14ac:dyDescent="0.2"/>
    <row r="136" spans="1:6" ht="10.199999999999999" customHeight="1" x14ac:dyDescent="0.2">
      <c r="A136" s="1" t="s">
        <v>26</v>
      </c>
      <c r="B136" s="12"/>
      <c r="C136" s="12"/>
      <c r="D136" s="12"/>
      <c r="E136" s="12"/>
      <c r="F136" s="12"/>
    </row>
    <row r="137" spans="1:6" ht="10.199999999999999" customHeight="1" x14ac:dyDescent="0.2">
      <c r="A137" s="11" t="s">
        <v>46</v>
      </c>
      <c r="B137" s="12">
        <f>SUM(C137:F137)</f>
        <v>1820.9</v>
      </c>
      <c r="C137" s="12">
        <v>830.1</v>
      </c>
      <c r="D137" s="12">
        <v>235.6</v>
      </c>
      <c r="E137" s="12">
        <f>463.1+168.7</f>
        <v>631.79999999999995</v>
      </c>
      <c r="F137" s="12">
        <v>123.4</v>
      </c>
    </row>
    <row r="138" spans="1:6" ht="10.199999999999999" customHeight="1" x14ac:dyDescent="0.2">
      <c r="A138" s="11" t="s">
        <v>50</v>
      </c>
      <c r="B138" s="12">
        <f>SUM(C138:F138)</f>
        <v>2976.5</v>
      </c>
      <c r="C138" s="12">
        <v>798.8</v>
      </c>
      <c r="D138" s="12">
        <v>245.1</v>
      </c>
      <c r="E138" s="12">
        <f>422.9+174.6</f>
        <v>597.5</v>
      </c>
      <c r="F138" s="12">
        <v>1335.1</v>
      </c>
    </row>
    <row r="139" spans="1:6" ht="10.199999999999999" customHeight="1" x14ac:dyDescent="0.2">
      <c r="A139" s="11" t="s">
        <v>51</v>
      </c>
      <c r="B139" s="12">
        <f>SUM(C139:F139)</f>
        <v>2500.6000000000004</v>
      </c>
      <c r="C139" s="12">
        <v>755.4</v>
      </c>
      <c r="D139" s="12">
        <v>383.1</v>
      </c>
      <c r="E139" s="12">
        <v>553.4</v>
      </c>
      <c r="F139" s="12">
        <v>808.7</v>
      </c>
    </row>
    <row r="140" spans="1:6" ht="10.199999999999999" customHeight="1" x14ac:dyDescent="0.2">
      <c r="A140" s="17" t="s">
        <v>52</v>
      </c>
      <c r="B140" s="21">
        <f>SUM(C140:F140)</f>
        <v>1923.5000000000002</v>
      </c>
      <c r="C140" s="12">
        <v>450.1</v>
      </c>
      <c r="D140" s="12">
        <v>293.8</v>
      </c>
      <c r="E140" s="12">
        <v>517.9</v>
      </c>
      <c r="F140" s="12">
        <v>661.7</v>
      </c>
    </row>
    <row r="141" spans="1:6" ht="3" customHeight="1" x14ac:dyDescent="0.2"/>
    <row r="142" spans="1:6" x14ac:dyDescent="0.2">
      <c r="A142" s="1" t="s">
        <v>27</v>
      </c>
      <c r="B142" s="12"/>
      <c r="C142" s="12"/>
      <c r="D142" s="12"/>
      <c r="E142" s="12"/>
      <c r="F142" s="12"/>
    </row>
    <row r="143" spans="1:6" x14ac:dyDescent="0.2">
      <c r="A143" s="11" t="s">
        <v>46</v>
      </c>
      <c r="B143" s="12">
        <f>SUM(C143:F143)</f>
        <v>1260.8</v>
      </c>
      <c r="C143" s="12">
        <v>283</v>
      </c>
      <c r="D143" s="12">
        <v>177.5</v>
      </c>
      <c r="E143" s="12">
        <v>466.8</v>
      </c>
      <c r="F143" s="12">
        <v>333.5</v>
      </c>
    </row>
    <row r="144" spans="1:6" x14ac:dyDescent="0.2">
      <c r="A144" s="11" t="s">
        <v>50</v>
      </c>
      <c r="B144" s="12">
        <f>SUM(C144:F144)</f>
        <v>2253.6</v>
      </c>
      <c r="C144" s="12">
        <v>250</v>
      </c>
      <c r="D144" s="12">
        <v>108.1</v>
      </c>
      <c r="E144" s="12">
        <v>391</v>
      </c>
      <c r="F144" s="12">
        <v>1504.5</v>
      </c>
    </row>
    <row r="145" spans="1:6" x14ac:dyDescent="0.2">
      <c r="A145" s="11" t="s">
        <v>51</v>
      </c>
      <c r="B145" s="12">
        <v>1715.9</v>
      </c>
      <c r="C145" s="12">
        <v>213</v>
      </c>
      <c r="D145" s="12">
        <v>93.1</v>
      </c>
      <c r="E145" s="12">
        <v>381.2</v>
      </c>
      <c r="F145" s="12">
        <v>1028.5999999999999</v>
      </c>
    </row>
    <row r="146" spans="1:6" x14ac:dyDescent="0.2">
      <c r="A146" s="17" t="s">
        <v>52</v>
      </c>
      <c r="B146" s="21">
        <v>1227.7</v>
      </c>
      <c r="C146" s="21">
        <v>203.2</v>
      </c>
      <c r="D146" s="21">
        <v>46.9</v>
      </c>
      <c r="E146" s="21">
        <v>377.9</v>
      </c>
      <c r="F146" s="21">
        <v>599.70000000000005</v>
      </c>
    </row>
    <row r="147" spans="1:6" ht="3" customHeight="1" x14ac:dyDescent="0.2">
      <c r="B147" s="12"/>
      <c r="C147" s="12"/>
      <c r="D147" s="12"/>
      <c r="E147" s="12"/>
      <c r="F147" s="12"/>
    </row>
    <row r="148" spans="1:6" x14ac:dyDescent="0.2">
      <c r="A148" s="1" t="s">
        <v>28</v>
      </c>
      <c r="B148" s="12"/>
      <c r="C148" s="12"/>
      <c r="D148" s="12"/>
      <c r="E148" s="12"/>
      <c r="F148" s="12"/>
    </row>
    <row r="149" spans="1:6" ht="10.199999999999999" customHeight="1" x14ac:dyDescent="0.2">
      <c r="A149" s="11" t="s">
        <v>46</v>
      </c>
      <c r="B149" s="12">
        <v>701.6</v>
      </c>
      <c r="C149" s="12">
        <v>190.5</v>
      </c>
      <c r="D149" s="12">
        <v>19.2</v>
      </c>
      <c r="E149" s="12">
        <v>287</v>
      </c>
      <c r="F149" s="12">
        <v>204.9</v>
      </c>
    </row>
    <row r="150" spans="1:6" x14ac:dyDescent="0.2">
      <c r="A150" s="11" t="s">
        <v>50</v>
      </c>
      <c r="B150" s="12">
        <v>1918.046</v>
      </c>
      <c r="C150" s="12">
        <v>167.9</v>
      </c>
      <c r="D150" s="12">
        <v>48.2</v>
      </c>
      <c r="E150" s="12">
        <v>211.4</v>
      </c>
      <c r="F150" s="12">
        <v>1490.5</v>
      </c>
    </row>
    <row r="151" spans="1:6" x14ac:dyDescent="0.2">
      <c r="A151" s="11" t="s">
        <v>51</v>
      </c>
      <c r="B151" s="12">
        <v>1422.49</v>
      </c>
      <c r="C151" s="12">
        <v>154.5</v>
      </c>
      <c r="D151" s="12">
        <v>80.400000000000006</v>
      </c>
      <c r="E151" s="12">
        <v>173.6</v>
      </c>
      <c r="F151" s="12">
        <v>1014</v>
      </c>
    </row>
    <row r="152" spans="1:6" x14ac:dyDescent="0.2">
      <c r="A152" s="17" t="s">
        <v>52</v>
      </c>
      <c r="B152" s="12">
        <v>943.10900000000004</v>
      </c>
      <c r="C152" s="12">
        <v>136.5</v>
      </c>
      <c r="D152" s="12">
        <v>65.400000000000006</v>
      </c>
      <c r="E152" s="12">
        <v>153.6</v>
      </c>
      <c r="F152" s="12">
        <v>587.6</v>
      </c>
    </row>
    <row r="153" spans="1:6" ht="3" customHeight="1" x14ac:dyDescent="0.2">
      <c r="A153" s="17"/>
      <c r="B153" s="12"/>
      <c r="C153" s="12"/>
      <c r="D153" s="12"/>
      <c r="E153" s="12"/>
      <c r="F153" s="12"/>
    </row>
    <row r="154" spans="1:6" x14ac:dyDescent="0.2">
      <c r="A154" s="1" t="s">
        <v>29</v>
      </c>
      <c r="B154" s="12"/>
      <c r="C154" s="12"/>
      <c r="D154" s="12"/>
      <c r="E154" s="12"/>
      <c r="F154" s="12"/>
    </row>
    <row r="155" spans="1:6" x14ac:dyDescent="0.2">
      <c r="A155" s="11" t="s">
        <v>46</v>
      </c>
      <c r="B155" s="12">
        <v>536.45500000000004</v>
      </c>
      <c r="C155" s="12">
        <v>116.6</v>
      </c>
      <c r="D155" s="12">
        <v>30</v>
      </c>
      <c r="E155" s="12">
        <v>143.9</v>
      </c>
      <c r="F155" s="12">
        <f>B155-SUM(C155:E155)</f>
        <v>245.95500000000004</v>
      </c>
    </row>
    <row r="156" spans="1:6" x14ac:dyDescent="0.2">
      <c r="A156" s="11" t="s">
        <v>50</v>
      </c>
      <c r="B156" s="12">
        <v>2411.0880000000002</v>
      </c>
      <c r="C156" s="12">
        <v>104.6</v>
      </c>
      <c r="D156" s="12">
        <v>120.3</v>
      </c>
      <c r="E156" s="12">
        <v>118.8</v>
      </c>
      <c r="F156" s="12">
        <f>B156-SUM(C156:E156)</f>
        <v>2067.3880000000004</v>
      </c>
    </row>
    <row r="157" spans="1:6" x14ac:dyDescent="0.2">
      <c r="A157" s="11" t="s">
        <v>51</v>
      </c>
      <c r="B157" s="12">
        <v>1909.934</v>
      </c>
      <c r="C157" s="12">
        <v>129.9</v>
      </c>
      <c r="D157" s="12">
        <v>260.89999999999998</v>
      </c>
      <c r="E157" s="12">
        <v>64.599999999999994</v>
      </c>
      <c r="F157" s="12">
        <f>B157-SUM(C157:E157)</f>
        <v>1454.5340000000001</v>
      </c>
    </row>
    <row r="158" spans="1:6" x14ac:dyDescent="0.2">
      <c r="A158" s="17" t="s">
        <v>52</v>
      </c>
      <c r="B158" s="12">
        <v>1397.681</v>
      </c>
      <c r="C158" s="12">
        <v>152.5</v>
      </c>
      <c r="D158" s="12">
        <v>328.6</v>
      </c>
      <c r="E158" s="12">
        <v>19.100000000000001</v>
      </c>
      <c r="F158" s="12">
        <f>B158-SUM(C158:E158)</f>
        <v>897.48099999999999</v>
      </c>
    </row>
    <row r="159" spans="1:6" ht="3" customHeight="1" x14ac:dyDescent="0.2">
      <c r="A159" s="17"/>
      <c r="B159" s="12"/>
      <c r="C159" s="12"/>
      <c r="D159" s="12"/>
      <c r="E159" s="12"/>
      <c r="F159" s="12"/>
    </row>
    <row r="160" spans="1:6" x14ac:dyDescent="0.2">
      <c r="A160" s="1" t="s">
        <v>30</v>
      </c>
      <c r="B160" s="12"/>
      <c r="C160" s="12"/>
      <c r="D160" s="12"/>
      <c r="E160" s="12"/>
      <c r="F160" s="12"/>
    </row>
    <row r="161" spans="1:7" x14ac:dyDescent="0.2">
      <c r="A161" s="11" t="s">
        <v>46</v>
      </c>
      <c r="B161" s="12">
        <v>868.13400000000001</v>
      </c>
      <c r="C161" s="12">
        <v>162.69999999999999</v>
      </c>
      <c r="D161" s="12">
        <v>216.8</v>
      </c>
      <c r="E161" s="12">
        <v>13.7</v>
      </c>
      <c r="F161" s="12">
        <f>B161-SUM(C161:E161)</f>
        <v>474.93400000000003</v>
      </c>
    </row>
    <row r="162" spans="1:7" x14ac:dyDescent="0.2">
      <c r="A162" s="11" t="s">
        <v>50</v>
      </c>
      <c r="B162" s="12">
        <v>2054.7359999999999</v>
      </c>
      <c r="C162" s="12">
        <v>162.80000000000001</v>
      </c>
      <c r="D162" s="12">
        <v>149.1</v>
      </c>
      <c r="E162" s="12">
        <v>76.099999999999994</v>
      </c>
      <c r="F162" s="12">
        <f>B162-SUM(C162:E162)</f>
        <v>1666.7359999999999</v>
      </c>
    </row>
    <row r="163" spans="1:7" x14ac:dyDescent="0.2">
      <c r="A163" s="11" t="s">
        <v>51</v>
      </c>
      <c r="B163" s="12">
        <v>1447.8</v>
      </c>
      <c r="C163" s="12">
        <v>160.69999999999999</v>
      </c>
      <c r="D163" s="12">
        <v>105.3</v>
      </c>
      <c r="E163" s="12">
        <v>126.7</v>
      </c>
      <c r="F163" s="12">
        <f>B163-SUM(C163:E163)</f>
        <v>1055.0999999999999</v>
      </c>
    </row>
    <row r="164" spans="1:7" x14ac:dyDescent="0.2">
      <c r="A164" s="17" t="s">
        <v>52</v>
      </c>
      <c r="B164" s="12">
        <v>891.97500000000002</v>
      </c>
      <c r="C164" s="12">
        <v>156.9</v>
      </c>
      <c r="D164" s="12">
        <v>47.3</v>
      </c>
      <c r="E164" s="12">
        <v>85.2</v>
      </c>
      <c r="F164" s="12">
        <f>B164-SUM(C164:E164)</f>
        <v>602.57500000000005</v>
      </c>
    </row>
    <row r="165" spans="1:7" ht="3" customHeight="1" x14ac:dyDescent="0.2">
      <c r="A165" s="17"/>
      <c r="B165" s="12"/>
      <c r="C165" s="12"/>
      <c r="D165" s="12"/>
      <c r="E165" s="12"/>
      <c r="F165" s="12"/>
    </row>
    <row r="166" spans="1:7" x14ac:dyDescent="0.2">
      <c r="A166" s="1" t="s">
        <v>31</v>
      </c>
      <c r="B166" s="12"/>
      <c r="C166" s="12"/>
      <c r="D166" s="12"/>
      <c r="E166" s="12"/>
      <c r="F166" s="12"/>
    </row>
    <row r="167" spans="1:7" x14ac:dyDescent="0.2">
      <c r="A167" s="11" t="s">
        <v>46</v>
      </c>
      <c r="B167" s="12">
        <v>475.02100000000002</v>
      </c>
      <c r="C167" s="12">
        <v>152</v>
      </c>
      <c r="D167" s="12">
        <v>19.8</v>
      </c>
      <c r="E167" s="12">
        <v>49.9</v>
      </c>
      <c r="F167" s="12">
        <f>B167-SUM(C167:E167)</f>
        <v>253.321</v>
      </c>
    </row>
    <row r="168" spans="1:7" x14ac:dyDescent="0.2">
      <c r="A168" s="11" t="s">
        <v>50</v>
      </c>
      <c r="B168" s="12">
        <v>2120.5650000000001</v>
      </c>
      <c r="C168" s="12">
        <v>151.6</v>
      </c>
      <c r="D168" s="12">
        <v>76.8</v>
      </c>
      <c r="E168" s="12">
        <v>37.4</v>
      </c>
      <c r="F168" s="12">
        <f>B168-SUM(C168:E168)</f>
        <v>1854.7650000000001</v>
      </c>
    </row>
    <row r="169" spans="1:7" x14ac:dyDescent="0.2">
      <c r="A169" s="11" t="s">
        <v>51</v>
      </c>
      <c r="B169" s="12">
        <v>1591.7349999999999</v>
      </c>
      <c r="C169" s="12">
        <v>151.1</v>
      </c>
      <c r="D169" s="12">
        <v>181.2</v>
      </c>
      <c r="E169" s="12">
        <v>36</v>
      </c>
      <c r="F169" s="12">
        <f>B169-SUM(C169:E169)</f>
        <v>1223.4349999999999</v>
      </c>
    </row>
    <row r="170" spans="1:7" x14ac:dyDescent="0.2">
      <c r="A170" s="17" t="s">
        <v>52</v>
      </c>
      <c r="B170" s="12">
        <v>1048.2909999999999</v>
      </c>
      <c r="C170" s="12">
        <v>150.4</v>
      </c>
      <c r="D170" s="12">
        <v>120.4</v>
      </c>
      <c r="E170" s="12">
        <v>33</v>
      </c>
      <c r="F170" s="12">
        <f>B170-SUM(C170:E170)</f>
        <v>744.49099999999999</v>
      </c>
    </row>
    <row r="171" spans="1:7" ht="3" customHeight="1" x14ac:dyDescent="0.2">
      <c r="A171" s="17"/>
      <c r="B171" s="12"/>
      <c r="C171" s="12"/>
      <c r="D171" s="12"/>
      <c r="E171" s="12"/>
      <c r="F171" s="12"/>
    </row>
    <row r="172" spans="1:7" x14ac:dyDescent="0.2">
      <c r="A172" s="1" t="s">
        <v>32</v>
      </c>
      <c r="B172" s="12"/>
      <c r="C172" s="12"/>
      <c r="D172" s="12"/>
      <c r="E172" s="12"/>
      <c r="F172" s="12"/>
    </row>
    <row r="173" spans="1:7" x14ac:dyDescent="0.2">
      <c r="A173" s="11" t="s">
        <v>46</v>
      </c>
      <c r="B173" s="12">
        <v>530.65200000000004</v>
      </c>
      <c r="C173" s="12">
        <v>150</v>
      </c>
      <c r="D173" s="12">
        <v>47.3</v>
      </c>
      <c r="E173" s="12">
        <v>28.1</v>
      </c>
      <c r="F173" s="12">
        <f>B173-SUM(C173:E173)</f>
        <v>305.25200000000007</v>
      </c>
    </row>
    <row r="174" spans="1:7" x14ac:dyDescent="0.2">
      <c r="A174" s="11" t="s">
        <v>50</v>
      </c>
      <c r="B174" s="12">
        <v>2132.607</v>
      </c>
      <c r="C174" s="12">
        <v>149.9</v>
      </c>
      <c r="D174" s="12">
        <v>103.3</v>
      </c>
      <c r="E174" s="12">
        <v>21.5</v>
      </c>
      <c r="F174" s="12">
        <f>B174-SUM(C174:E174)</f>
        <v>1857.9069999999999</v>
      </c>
    </row>
    <row r="175" spans="1:7" x14ac:dyDescent="0.2">
      <c r="A175" s="11" t="s">
        <v>51</v>
      </c>
      <c r="B175" s="12">
        <v>1585.7339999999999</v>
      </c>
      <c r="C175" s="12">
        <v>150.30000000000001</v>
      </c>
      <c r="D175" s="12">
        <v>192.5</v>
      </c>
      <c r="E175" s="12">
        <v>19.100000000000001</v>
      </c>
      <c r="F175" s="12">
        <f>B175-SUM(C175:E175)</f>
        <v>1223.8339999999998</v>
      </c>
    </row>
    <row r="176" spans="1:7" x14ac:dyDescent="0.2">
      <c r="A176" s="17" t="s">
        <v>52</v>
      </c>
      <c r="B176" s="12">
        <v>1027.9870000000001</v>
      </c>
      <c r="C176" s="12">
        <v>150.4</v>
      </c>
      <c r="D176" s="12">
        <v>120.9</v>
      </c>
      <c r="E176" s="12">
        <v>11.5</v>
      </c>
      <c r="F176" s="12">
        <f>B176-SUM(C176:E176)</f>
        <v>745.18700000000013</v>
      </c>
      <c r="G176" s="29"/>
    </row>
    <row r="177" spans="1:7" ht="3" customHeight="1" x14ac:dyDescent="0.2">
      <c r="A177" s="17"/>
      <c r="B177" s="12"/>
      <c r="C177" s="12"/>
      <c r="D177" s="12"/>
      <c r="E177" s="12"/>
      <c r="F177" s="12"/>
      <c r="G177" s="29"/>
    </row>
    <row r="178" spans="1:7" x14ac:dyDescent="0.2">
      <c r="A178" s="1" t="s">
        <v>33</v>
      </c>
      <c r="B178" s="12"/>
      <c r="C178" s="12"/>
      <c r="D178" s="12"/>
      <c r="E178" s="12"/>
      <c r="F178" s="12"/>
    </row>
    <row r="179" spans="1:7" x14ac:dyDescent="0.2">
      <c r="A179" s="11" t="s">
        <v>46</v>
      </c>
      <c r="B179" s="12">
        <v>568.48400000000004</v>
      </c>
      <c r="C179" s="12">
        <v>150.30000000000001</v>
      </c>
      <c r="D179" s="12">
        <v>67.2</v>
      </c>
      <c r="E179" s="12">
        <v>5.6</v>
      </c>
      <c r="F179" s="12">
        <f>B179-SUM(C179:E179)</f>
        <v>345.38400000000001</v>
      </c>
    </row>
    <row r="180" spans="1:7" x14ac:dyDescent="0.2">
      <c r="A180" s="11" t="s">
        <v>50</v>
      </c>
      <c r="B180" s="12">
        <v>2069.4940000000001</v>
      </c>
      <c r="C180" s="12">
        <v>146.4</v>
      </c>
      <c r="D180" s="12">
        <v>147.80000000000001</v>
      </c>
      <c r="E180" s="12">
        <v>0.2</v>
      </c>
      <c r="F180" s="12">
        <f>B180-SUM(C180:E180)</f>
        <v>1775.0940000000001</v>
      </c>
    </row>
    <row r="181" spans="1:7" x14ac:dyDescent="0.2">
      <c r="A181" s="11" t="s">
        <v>51</v>
      </c>
      <c r="B181" s="12">
        <v>1491.104</v>
      </c>
      <c r="C181" s="12">
        <v>142.80000000000001</v>
      </c>
      <c r="D181" s="12">
        <v>155.30000000000001</v>
      </c>
      <c r="E181" s="12">
        <v>0</v>
      </c>
      <c r="F181" s="12">
        <f>B181-SUM(C181:E181)</f>
        <v>1193.0039999999999</v>
      </c>
    </row>
    <row r="182" spans="1:7" x14ac:dyDescent="0.2">
      <c r="A182" s="17" t="s">
        <v>52</v>
      </c>
      <c r="B182" s="12">
        <v>969.2</v>
      </c>
      <c r="C182" s="12">
        <v>142.30000000000001</v>
      </c>
      <c r="D182" s="12">
        <v>110.7</v>
      </c>
      <c r="E182" s="12">
        <v>0</v>
      </c>
      <c r="F182" s="12">
        <f>B182-SUM(C182:E182)</f>
        <v>716.2</v>
      </c>
    </row>
    <row r="183" spans="1:7" ht="3" customHeight="1" x14ac:dyDescent="0.2">
      <c r="A183" s="17"/>
      <c r="B183" s="12"/>
      <c r="C183" s="12"/>
      <c r="D183" s="12"/>
      <c r="E183" s="12"/>
      <c r="F183" s="12"/>
    </row>
    <row r="184" spans="1:7" x14ac:dyDescent="0.2">
      <c r="A184" s="1" t="s">
        <v>34</v>
      </c>
      <c r="B184" s="12"/>
      <c r="C184" s="12"/>
      <c r="D184" s="12"/>
      <c r="E184" s="12"/>
      <c r="F184" s="12"/>
    </row>
    <row r="185" spans="1:7" x14ac:dyDescent="0.2">
      <c r="A185" s="11" t="s">
        <v>46</v>
      </c>
      <c r="B185" s="12">
        <v>506.58499999999998</v>
      </c>
      <c r="C185" s="12">
        <v>142.1</v>
      </c>
      <c r="D185" s="12">
        <v>63.7</v>
      </c>
      <c r="E185" s="12">
        <v>0</v>
      </c>
      <c r="F185" s="12">
        <f>B185-SUM(C185:E185)</f>
        <v>300.78499999999997</v>
      </c>
    </row>
    <row r="186" spans="1:7" x14ac:dyDescent="0.2">
      <c r="A186" s="11" t="s">
        <v>50</v>
      </c>
      <c r="B186" s="12">
        <v>1881.0989999999999</v>
      </c>
      <c r="C186" s="12">
        <v>141.5</v>
      </c>
      <c r="D186" s="12">
        <v>56.7</v>
      </c>
      <c r="E186" s="12">
        <v>0</v>
      </c>
      <c r="F186" s="12">
        <f>B186-SUM(C186:E186)</f>
        <v>1682.8989999999999</v>
      </c>
    </row>
    <row r="187" spans="1:7" x14ac:dyDescent="0.2">
      <c r="A187" s="11" t="s">
        <v>51</v>
      </c>
      <c r="B187" s="12">
        <v>1338.2670000000001</v>
      </c>
      <c r="C187" s="12">
        <v>141.19999999999999</v>
      </c>
      <c r="D187" s="12">
        <v>86.4</v>
      </c>
      <c r="E187" s="12">
        <v>0</v>
      </c>
      <c r="F187" s="12">
        <f>B187-SUM(C187:E187)</f>
        <v>1110.6670000000001</v>
      </c>
    </row>
    <row r="188" spans="1:7" x14ac:dyDescent="0.2">
      <c r="A188" s="17" t="s">
        <v>52</v>
      </c>
      <c r="B188" s="12">
        <v>823.46400000000006</v>
      </c>
      <c r="C188" s="12">
        <v>137.5</v>
      </c>
      <c r="D188" s="12">
        <v>42.6</v>
      </c>
      <c r="E188" s="12">
        <v>0</v>
      </c>
      <c r="F188" s="12">
        <f>B188-SUM(C188:E188)</f>
        <v>643.36400000000003</v>
      </c>
    </row>
    <row r="189" spans="1:7" ht="3" customHeight="1" x14ac:dyDescent="0.2">
      <c r="A189" s="17"/>
      <c r="B189" s="12"/>
      <c r="C189" s="12"/>
      <c r="D189" s="12"/>
      <c r="E189" s="12"/>
      <c r="F189" s="12"/>
    </row>
    <row r="190" spans="1:7" x14ac:dyDescent="0.2">
      <c r="A190" s="1" t="s">
        <v>35</v>
      </c>
      <c r="B190" s="12"/>
      <c r="C190" s="12"/>
      <c r="D190" s="12"/>
      <c r="E190" s="12"/>
      <c r="F190" s="12"/>
    </row>
    <row r="191" spans="1:7" x14ac:dyDescent="0.2">
      <c r="A191" s="11" t="s">
        <v>46</v>
      </c>
      <c r="B191" s="12">
        <v>376.02</v>
      </c>
      <c r="C191" s="12">
        <v>118.2</v>
      </c>
      <c r="D191" s="12">
        <v>13</v>
      </c>
      <c r="E191" s="12">
        <v>0</v>
      </c>
      <c r="F191" s="12">
        <f>B191-SUM(C191:E191)</f>
        <v>244.82</v>
      </c>
    </row>
    <row r="192" spans="1:7" x14ac:dyDescent="0.2">
      <c r="A192" s="11" t="s">
        <v>50</v>
      </c>
      <c r="B192" s="12">
        <v>1724.1959999999999</v>
      </c>
      <c r="C192" s="12">
        <v>109.5</v>
      </c>
      <c r="D192" s="12">
        <v>42</v>
      </c>
      <c r="E192" s="12">
        <v>0</v>
      </c>
      <c r="F192" s="12">
        <f>B192-SUM(C192:E192)</f>
        <v>1572.6959999999999</v>
      </c>
    </row>
    <row r="193" spans="1:7" x14ac:dyDescent="0.2">
      <c r="A193" s="11" t="s">
        <v>51</v>
      </c>
      <c r="B193" s="12">
        <v>1218.81</v>
      </c>
      <c r="C193" s="12">
        <v>96.1</v>
      </c>
      <c r="D193" s="12">
        <v>131.19999999999999</v>
      </c>
      <c r="E193" s="12">
        <v>0</v>
      </c>
      <c r="F193" s="12">
        <f>B193-SUM(C193:E193)</f>
        <v>991.51</v>
      </c>
    </row>
    <row r="194" spans="1:7" x14ac:dyDescent="0.2">
      <c r="A194" s="15" t="s">
        <v>52</v>
      </c>
      <c r="B194" s="16">
        <v>821.81899999999996</v>
      </c>
      <c r="C194" s="16">
        <v>95.3</v>
      </c>
      <c r="D194" s="12">
        <v>130.30000000000001</v>
      </c>
      <c r="E194" s="12">
        <v>0</v>
      </c>
      <c r="F194" s="12">
        <f>B194-SUM(C194:E194)</f>
        <v>596.21899999999994</v>
      </c>
    </row>
    <row r="195" spans="1:7" x14ac:dyDescent="0.2">
      <c r="A195" s="30" t="s">
        <v>63</v>
      </c>
      <c r="B195" s="24"/>
      <c r="C195" s="24"/>
      <c r="D195" s="24"/>
      <c r="E195" s="24"/>
      <c r="F195" s="25" t="s">
        <v>15</v>
      </c>
    </row>
    <row r="196" spans="1:7" x14ac:dyDescent="0.2">
      <c r="A196" s="23" t="s">
        <v>61</v>
      </c>
      <c r="B196" s="8"/>
      <c r="C196" s="8"/>
      <c r="D196" s="8"/>
      <c r="E196" s="8"/>
      <c r="F196" s="8"/>
    </row>
    <row r="197" spans="1:7" x14ac:dyDescent="0.2">
      <c r="A197" s="1" t="s">
        <v>0</v>
      </c>
      <c r="B197" s="4" t="s">
        <v>43</v>
      </c>
      <c r="C197" s="4" t="s">
        <v>62</v>
      </c>
      <c r="D197" s="4" t="s">
        <v>37</v>
      </c>
      <c r="E197" s="4" t="s">
        <v>42</v>
      </c>
      <c r="F197" s="4" t="s">
        <v>40</v>
      </c>
    </row>
    <row r="198" spans="1:7" x14ac:dyDescent="0.2">
      <c r="A198" s="7" t="s">
        <v>1</v>
      </c>
      <c r="B198" s="9" t="s">
        <v>41</v>
      </c>
      <c r="C198" s="9" t="s">
        <v>44</v>
      </c>
      <c r="D198" s="9" t="s">
        <v>38</v>
      </c>
      <c r="E198" s="9" t="s">
        <v>39</v>
      </c>
      <c r="F198" s="9" t="s">
        <v>41</v>
      </c>
    </row>
    <row r="199" spans="1:7" x14ac:dyDescent="0.2">
      <c r="B199" s="5" t="s">
        <v>45</v>
      </c>
      <c r="C199" s="6"/>
      <c r="D199" s="6"/>
      <c r="E199" s="6"/>
      <c r="F199" s="6"/>
    </row>
    <row r="200" spans="1:7" ht="3" customHeight="1" x14ac:dyDescent="0.2">
      <c r="A200" s="17"/>
      <c r="B200" s="12"/>
      <c r="C200" s="12"/>
      <c r="D200" s="12"/>
      <c r="E200" s="12"/>
      <c r="F200" s="12"/>
    </row>
    <row r="201" spans="1:7" ht="10.199999999999999" customHeight="1" x14ac:dyDescent="0.2">
      <c r="A201" s="1" t="s">
        <v>36</v>
      </c>
      <c r="B201" s="18"/>
      <c r="C201" s="18"/>
      <c r="D201" s="18"/>
      <c r="E201" s="18"/>
      <c r="F201" s="12"/>
    </row>
    <row r="202" spans="1:7" ht="10.199999999999999" customHeight="1" x14ac:dyDescent="0.2">
      <c r="A202" s="11" t="s">
        <v>46</v>
      </c>
      <c r="B202" s="12">
        <v>443.60700000000003</v>
      </c>
      <c r="C202" s="12">
        <v>93</v>
      </c>
      <c r="D202" s="12">
        <v>72.2</v>
      </c>
      <c r="E202" s="12">
        <v>0</v>
      </c>
      <c r="F202" s="12">
        <f>B202-SUM(C202:E202)</f>
        <v>278.40700000000004</v>
      </c>
    </row>
    <row r="203" spans="1:7" ht="10.199999999999999" customHeight="1" x14ac:dyDescent="0.2">
      <c r="A203" s="11" t="s">
        <v>50</v>
      </c>
      <c r="B203" s="12">
        <v>2076.348</v>
      </c>
      <c r="C203" s="12">
        <v>93.2</v>
      </c>
      <c r="D203" s="12">
        <v>101</v>
      </c>
      <c r="E203" s="12">
        <v>0</v>
      </c>
      <c r="F203" s="12">
        <f>B203-SUM(C203:E203)</f>
        <v>1882.1479999999999</v>
      </c>
    </row>
    <row r="204" spans="1:7" ht="10.199999999999999" customHeight="1" x14ac:dyDescent="0.2">
      <c r="A204" s="11" t="s">
        <v>51</v>
      </c>
      <c r="B204" s="12">
        <v>1619.2</v>
      </c>
      <c r="C204" s="12">
        <v>93.1</v>
      </c>
      <c r="D204" s="12">
        <v>169.1</v>
      </c>
      <c r="E204" s="12">
        <v>0</v>
      </c>
      <c r="F204" s="12">
        <f>B204-SUM(C204:E204)</f>
        <v>1357</v>
      </c>
    </row>
    <row r="205" spans="1:7" ht="10.199999999999999" customHeight="1" x14ac:dyDescent="0.2">
      <c r="A205" s="17" t="s">
        <v>52</v>
      </c>
      <c r="B205" s="21">
        <v>1166.5999999999999</v>
      </c>
      <c r="C205" s="21">
        <v>93</v>
      </c>
      <c r="D205" s="12">
        <v>191.3</v>
      </c>
      <c r="E205" s="12">
        <v>0</v>
      </c>
      <c r="F205" s="12">
        <f>B205-SUM(C205:E205)</f>
        <v>882.3</v>
      </c>
    </row>
    <row r="206" spans="1:7" ht="3" customHeight="1" x14ac:dyDescent="0.2">
      <c r="A206" s="17"/>
      <c r="B206" s="12"/>
      <c r="C206" s="12"/>
      <c r="D206" s="12"/>
      <c r="E206" s="12"/>
      <c r="F206" s="12"/>
    </row>
    <row r="207" spans="1:7" x14ac:dyDescent="0.2">
      <c r="A207" s="22" t="s">
        <v>57</v>
      </c>
      <c r="B207" s="12"/>
      <c r="C207" s="12"/>
      <c r="D207" s="12"/>
      <c r="E207" s="12"/>
      <c r="F207" s="12"/>
    </row>
    <row r="208" spans="1:7" x14ac:dyDescent="0.2">
      <c r="A208" s="11" t="s">
        <v>46</v>
      </c>
      <c r="B208" s="12">
        <v>722.5</v>
      </c>
      <c r="C208" s="12">
        <v>94.2</v>
      </c>
      <c r="D208" s="12">
        <v>133.9</v>
      </c>
      <c r="E208" s="12">
        <v>0</v>
      </c>
      <c r="F208" s="12">
        <f>B208-SUM(C208:E208)</f>
        <v>494.4</v>
      </c>
      <c r="G208" s="28"/>
    </row>
    <row r="209" spans="1:7" x14ac:dyDescent="0.2">
      <c r="A209" s="11" t="s">
        <v>50</v>
      </c>
      <c r="B209" s="12">
        <v>2385.3000000000002</v>
      </c>
      <c r="C209" s="12">
        <v>99.8</v>
      </c>
      <c r="D209" s="12">
        <v>236.4</v>
      </c>
      <c r="E209" s="12">
        <v>0</v>
      </c>
      <c r="F209" s="12">
        <f>B209-SUM(C209:E209)</f>
        <v>2049.1000000000004</v>
      </c>
      <c r="G209" s="28"/>
    </row>
    <row r="210" spans="1:7" x14ac:dyDescent="0.2">
      <c r="A210" s="11" t="s">
        <v>51</v>
      </c>
      <c r="B210" s="12">
        <v>1895.7</v>
      </c>
      <c r="C210" s="12">
        <v>126.6</v>
      </c>
      <c r="D210" s="12">
        <v>246.1</v>
      </c>
      <c r="E210" s="12">
        <v>0</v>
      </c>
      <c r="F210" s="12">
        <f>B210-SUM(C210:E210)</f>
        <v>1523</v>
      </c>
      <c r="G210" s="28"/>
    </row>
    <row r="211" spans="1:7" x14ac:dyDescent="0.2">
      <c r="A211" s="17" t="s">
        <v>52</v>
      </c>
      <c r="B211" s="12">
        <v>1450.4</v>
      </c>
      <c r="C211" s="21">
        <v>124.2</v>
      </c>
      <c r="D211" s="21">
        <v>242.2</v>
      </c>
      <c r="E211" s="21">
        <v>0</v>
      </c>
      <c r="F211" s="12">
        <f>B211-SUM(C211:E211)</f>
        <v>1084</v>
      </c>
      <c r="G211" s="28"/>
    </row>
    <row r="212" spans="1:7" ht="3" customHeight="1" x14ac:dyDescent="0.2">
      <c r="A212" s="17"/>
      <c r="B212" s="12"/>
      <c r="C212" s="21"/>
      <c r="D212" s="21"/>
      <c r="E212" s="21"/>
      <c r="F212" s="12"/>
      <c r="G212" s="28"/>
    </row>
    <row r="213" spans="1:7" x14ac:dyDescent="0.2">
      <c r="A213" s="22" t="s">
        <v>65</v>
      </c>
    </row>
    <row r="214" spans="1:7" x14ac:dyDescent="0.2">
      <c r="A214" s="11" t="s">
        <v>46</v>
      </c>
      <c r="B214" s="12">
        <v>945.9</v>
      </c>
      <c r="C214" s="12">
        <v>127.9</v>
      </c>
      <c r="D214" s="12">
        <v>140</v>
      </c>
      <c r="E214" s="12">
        <v>0</v>
      </c>
      <c r="F214" s="12">
        <f>B214-SUM(C214:E214)</f>
        <v>678</v>
      </c>
      <c r="G214" s="28"/>
    </row>
    <row r="215" spans="1:7" x14ac:dyDescent="0.2">
      <c r="A215" s="11" t="s">
        <v>50</v>
      </c>
      <c r="B215" s="12">
        <v>2445</v>
      </c>
      <c r="C215" s="12">
        <v>132.19999999999999</v>
      </c>
      <c r="D215" s="12">
        <v>101.4</v>
      </c>
      <c r="E215" s="12">
        <v>0</v>
      </c>
      <c r="F215" s="12">
        <f>B215-SUM(C215:E215)</f>
        <v>2211.4</v>
      </c>
      <c r="G215" s="28"/>
    </row>
    <row r="216" spans="1:7" x14ac:dyDescent="0.2">
      <c r="A216" s="11" t="s">
        <v>51</v>
      </c>
      <c r="B216" s="12">
        <v>1883.7</v>
      </c>
      <c r="C216" s="12">
        <v>115</v>
      </c>
      <c r="D216" s="12">
        <v>117.4</v>
      </c>
      <c r="E216" s="12">
        <v>0</v>
      </c>
      <c r="F216" s="12">
        <f>B216-SUM(C216:E216)</f>
        <v>1651.3</v>
      </c>
      <c r="G216" s="28"/>
    </row>
    <row r="217" spans="1:7" x14ac:dyDescent="0.2">
      <c r="A217" s="17" t="s">
        <v>52</v>
      </c>
      <c r="B217" s="12">
        <v>1416.5</v>
      </c>
      <c r="C217" s="12">
        <v>108.7</v>
      </c>
      <c r="D217" s="12">
        <v>105</v>
      </c>
      <c r="E217" s="12">
        <v>0</v>
      </c>
      <c r="F217" s="12">
        <f>B217-SUM(C217:E217)</f>
        <v>1202.8</v>
      </c>
      <c r="G217" s="28"/>
    </row>
    <row r="218" spans="1:7" ht="3" customHeight="1" x14ac:dyDescent="0.2">
      <c r="A218" s="17"/>
      <c r="B218" s="12"/>
      <c r="C218" s="12"/>
      <c r="D218" s="12"/>
      <c r="E218" s="12"/>
      <c r="F218" s="12"/>
      <c r="G218" s="28"/>
    </row>
    <row r="219" spans="1:7" x14ac:dyDescent="0.2">
      <c r="A219" s="17" t="s">
        <v>58</v>
      </c>
      <c r="B219" s="12"/>
      <c r="C219" s="12"/>
      <c r="D219" s="12"/>
      <c r="E219" s="12"/>
      <c r="F219" s="12"/>
    </row>
    <row r="220" spans="1:7" x14ac:dyDescent="0.2">
      <c r="A220" s="11" t="s">
        <v>46</v>
      </c>
      <c r="B220" s="12">
        <v>949.7</v>
      </c>
      <c r="C220" s="12">
        <v>103.9</v>
      </c>
      <c r="D220" s="12">
        <v>62</v>
      </c>
      <c r="E220" s="12">
        <v>0</v>
      </c>
      <c r="F220" s="12">
        <f>B220-SUM(C220:E220)</f>
        <v>783.80000000000007</v>
      </c>
      <c r="G220" s="28"/>
    </row>
    <row r="221" spans="1:7" x14ac:dyDescent="0.2">
      <c r="A221" s="11" t="s">
        <v>50</v>
      </c>
      <c r="B221" s="12">
        <v>2352.6999999999998</v>
      </c>
      <c r="C221" s="12">
        <v>108.9</v>
      </c>
      <c r="D221" s="12">
        <v>117.6</v>
      </c>
      <c r="E221" s="12">
        <v>0</v>
      </c>
      <c r="F221" s="12">
        <f>B221-SUM(C221:E221)</f>
        <v>2126.1999999999998</v>
      </c>
      <c r="G221" s="28"/>
    </row>
    <row r="222" spans="1:7" x14ac:dyDescent="0.2">
      <c r="A222" s="11" t="s">
        <v>51</v>
      </c>
      <c r="B222" s="12">
        <v>1806.1</v>
      </c>
      <c r="C222" s="12">
        <v>102.9</v>
      </c>
      <c r="D222" s="12">
        <v>97.4</v>
      </c>
      <c r="E222" s="12">
        <v>0</v>
      </c>
      <c r="F222" s="12">
        <f>B222-SUM(C222:E222)</f>
        <v>1605.8</v>
      </c>
      <c r="G222" s="28"/>
    </row>
    <row r="223" spans="1:7" x14ac:dyDescent="0.2">
      <c r="A223" s="17" t="s">
        <v>52</v>
      </c>
      <c r="B223" s="21">
        <v>1338.4</v>
      </c>
      <c r="C223" s="21">
        <v>104.4</v>
      </c>
      <c r="D223" s="21">
        <v>77.900000000000006</v>
      </c>
      <c r="E223" s="21">
        <v>0</v>
      </c>
      <c r="F223" s="12">
        <f>B223-SUM(C223:E223)</f>
        <v>1156.1000000000001</v>
      </c>
      <c r="G223" s="28"/>
    </row>
    <row r="224" spans="1:7" ht="3" customHeight="1" x14ac:dyDescent="0.2">
      <c r="A224" s="17"/>
      <c r="B224" s="21"/>
      <c r="C224" s="21"/>
      <c r="D224" s="21"/>
      <c r="E224" s="21"/>
      <c r="F224" s="12"/>
      <c r="G224" s="28"/>
    </row>
    <row r="225" spans="1:7" x14ac:dyDescent="0.2">
      <c r="A225" s="26" t="s">
        <v>59</v>
      </c>
      <c r="B225" s="21"/>
      <c r="C225" s="21"/>
      <c r="D225" s="21"/>
      <c r="E225" s="21"/>
      <c r="F225" s="21"/>
    </row>
    <row r="226" spans="1:7" x14ac:dyDescent="0.2">
      <c r="A226" s="27" t="s">
        <v>46</v>
      </c>
      <c r="B226" s="12">
        <v>876.2</v>
      </c>
      <c r="C226" s="12">
        <v>96.9</v>
      </c>
      <c r="D226" s="12">
        <v>42.2</v>
      </c>
      <c r="E226" s="12">
        <v>0</v>
      </c>
      <c r="F226" s="12">
        <f>B226-SUM(C226:E226)</f>
        <v>737.1</v>
      </c>
      <c r="G226" s="28"/>
    </row>
    <row r="227" spans="1:7" x14ac:dyDescent="0.2">
      <c r="A227" s="11" t="s">
        <v>50</v>
      </c>
      <c r="B227" s="12">
        <v>2155.8000000000002</v>
      </c>
      <c r="C227" s="12">
        <v>97.7</v>
      </c>
      <c r="D227" s="12">
        <v>109.8</v>
      </c>
      <c r="E227" s="12">
        <v>0</v>
      </c>
      <c r="F227" s="12">
        <f>B227-SUM(C227:E227)</f>
        <v>1948.3000000000002</v>
      </c>
    </row>
    <row r="228" spans="1:7" x14ac:dyDescent="0.2">
      <c r="A228" s="11" t="s">
        <v>51</v>
      </c>
      <c r="B228" s="12">
        <v>1623.5</v>
      </c>
      <c r="C228" s="12">
        <v>96.9</v>
      </c>
      <c r="D228" s="12">
        <v>128.6</v>
      </c>
      <c r="E228" s="12">
        <v>0</v>
      </c>
      <c r="F228" s="12">
        <f>B228-SUM(C228:E228)</f>
        <v>1398</v>
      </c>
    </row>
    <row r="229" spans="1:7" x14ac:dyDescent="0.2">
      <c r="A229" s="17" t="s">
        <v>52</v>
      </c>
      <c r="B229" s="21">
        <v>1209.8</v>
      </c>
      <c r="C229" s="21">
        <v>96.5</v>
      </c>
      <c r="D229" s="21">
        <v>125.3</v>
      </c>
      <c r="E229" s="21">
        <v>0</v>
      </c>
      <c r="F229" s="12">
        <f>B229-SUM(C229:E229)</f>
        <v>988</v>
      </c>
    </row>
    <row r="230" spans="1:7" ht="3" customHeight="1" x14ac:dyDescent="0.2">
      <c r="A230" s="17"/>
      <c r="B230" s="21"/>
      <c r="C230" s="21"/>
      <c r="D230" s="21"/>
      <c r="E230" s="21"/>
      <c r="F230" s="12"/>
    </row>
    <row r="231" spans="1:7" x14ac:dyDescent="0.2">
      <c r="A231" s="26" t="s">
        <v>66</v>
      </c>
      <c r="B231" s="21"/>
      <c r="C231" s="21"/>
      <c r="D231" s="21"/>
      <c r="E231" s="21"/>
      <c r="F231" s="21"/>
    </row>
    <row r="232" spans="1:7" x14ac:dyDescent="0.2">
      <c r="A232" s="27" t="s">
        <v>46</v>
      </c>
      <c r="B232" s="21">
        <v>777.1</v>
      </c>
      <c r="C232" s="21">
        <v>99</v>
      </c>
      <c r="D232" s="21">
        <v>77.5</v>
      </c>
      <c r="E232" s="21">
        <v>0</v>
      </c>
      <c r="F232" s="12">
        <f>B232-SUM(C232:E232)</f>
        <v>600.6</v>
      </c>
    </row>
    <row r="233" spans="1:7" x14ac:dyDescent="0.2">
      <c r="A233" s="11" t="s">
        <v>50</v>
      </c>
      <c r="B233" s="21">
        <v>1751</v>
      </c>
      <c r="C233" s="21">
        <v>91.4</v>
      </c>
      <c r="D233" s="21">
        <v>59.7</v>
      </c>
      <c r="E233" s="21">
        <v>0</v>
      </c>
      <c r="F233" s="12">
        <f>B233-SUM(C233:E233)</f>
        <v>1599.9</v>
      </c>
    </row>
    <row r="234" spans="1:7" x14ac:dyDescent="0.2">
      <c r="A234" s="11" t="s">
        <v>51</v>
      </c>
      <c r="B234" s="21">
        <v>1321</v>
      </c>
      <c r="C234" s="21">
        <v>80.900000000000006</v>
      </c>
      <c r="D234" s="21">
        <v>62.7</v>
      </c>
      <c r="E234" s="21">
        <v>0</v>
      </c>
      <c r="F234" s="12">
        <f>B234-SUM(C234:E234)</f>
        <v>1177.4000000000001</v>
      </c>
    </row>
    <row r="235" spans="1:7" x14ac:dyDescent="0.2">
      <c r="A235" s="15" t="s">
        <v>52</v>
      </c>
      <c r="B235" s="16">
        <v>919.4</v>
      </c>
      <c r="C235" s="16">
        <v>74.099999999999994</v>
      </c>
      <c r="D235" s="16">
        <v>64.5</v>
      </c>
      <c r="E235" s="16">
        <v>0</v>
      </c>
      <c r="F235" s="16">
        <f>B235-SUM(C235:E235)</f>
        <v>780.8</v>
      </c>
    </row>
    <row r="236" spans="1:7" ht="13.2" customHeight="1" x14ac:dyDescent="0.2">
      <c r="A236" s="14" t="s">
        <v>55</v>
      </c>
      <c r="B236" s="3"/>
      <c r="C236" s="3"/>
      <c r="D236" s="3"/>
      <c r="E236" s="3"/>
      <c r="F236" s="3"/>
    </row>
    <row r="237" spans="1:7" x14ac:dyDescent="0.2">
      <c r="A237" s="19" t="s">
        <v>56</v>
      </c>
    </row>
    <row r="238" spans="1:7" ht="13.2" customHeight="1" x14ac:dyDescent="0.2">
      <c r="A238" s="20" t="s">
        <v>64</v>
      </c>
    </row>
  </sheetData>
  <phoneticPr fontId="0" type="noConversion"/>
  <pageMargins left="0.66700000000000004" right="0.66700000000000004" top="0.66700000000000004" bottom="0.83299999999999996" header="0" footer="0"/>
  <pageSetup orientation="portrait" verticalDpi="300" r:id="rId1"/>
  <headerFooter alignWithMargins="0"/>
  <rowBreaks count="3" manualBreakCount="3">
    <brk id="65" max="16383" man="1"/>
    <brk id="130" max="16383" man="1"/>
    <brk id="19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199999999999999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199999999999999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USDA / ERS / ISD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Appendix table 10--Status of price support loans on specified dates</dc:title>
  <dc:subject>price support loans</dc:subject>
  <dc:creator>Gary Vocke</dc:creator>
  <cp:keywords>prices support loans, ccc loans, ccc stocks</cp:keywords>
  <cp:lastModifiedBy>Aniket Gupta</cp:lastModifiedBy>
  <cp:lastPrinted>2003-05-05T16:50:05Z</cp:lastPrinted>
  <dcterms:created xsi:type="dcterms:W3CDTF">1999-02-05T15:18:41Z</dcterms:created>
  <dcterms:modified xsi:type="dcterms:W3CDTF">2024-02-03T22:30:35Z</dcterms:modified>
</cp:coreProperties>
</file>