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B1265603-A194-410E-B5FD-0756ED8BA6EA}" xr6:coauthVersionLast="47" xr6:coauthVersionMax="47" xr10:uidLastSave="{00000000-0000-0000-0000-000000000000}"/>
  <bookViews>
    <workbookView xWindow="768" yWindow="768" windowWidth="17280" windowHeight="8880"/>
  </bookViews>
  <sheets>
    <sheet name="Master Project - OSURF" sheetId="1" r:id="rId1"/>
  </sheets>
  <definedNames>
    <definedName name="_xlnm.Print_Area" localSheetId="0">'Master Project - OSURF'!$7:$223</definedName>
    <definedName name="_xlnm.Print_Titles" localSheetId="0">'Master Project - OSURF'!$1:$6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" l="1"/>
  <c r="J64" i="1"/>
  <c r="J61" i="1"/>
  <c r="J121" i="1"/>
  <c r="J79" i="1"/>
  <c r="J77" i="1"/>
  <c r="J75" i="1"/>
  <c r="J72" i="1"/>
  <c r="J70" i="1"/>
  <c r="J148" i="1"/>
  <c r="J145" i="1"/>
  <c r="J142" i="1"/>
  <c r="J140" i="1"/>
  <c r="J137" i="1"/>
  <c r="J94" i="1"/>
  <c r="J91" i="1"/>
  <c r="J88" i="1"/>
  <c r="J85" i="1"/>
  <c r="J213" i="1"/>
  <c r="J211" i="1"/>
  <c r="J209" i="1"/>
  <c r="J206" i="1"/>
  <c r="J203" i="1"/>
  <c r="J198" i="1"/>
  <c r="J197" i="1"/>
  <c r="J196" i="1"/>
  <c r="J195" i="1"/>
  <c r="J194" i="1"/>
  <c r="J193" i="1"/>
  <c r="J192" i="1"/>
  <c r="J190" i="1"/>
  <c r="J189" i="1"/>
  <c r="J186" i="1"/>
  <c r="J184" i="1"/>
  <c r="J181" i="1"/>
  <c r="J179" i="1"/>
  <c r="J175" i="1"/>
  <c r="J171" i="1"/>
  <c r="J167" i="1"/>
  <c r="J164" i="1"/>
  <c r="J161" i="1"/>
  <c r="J157" i="1"/>
  <c r="J154" i="1"/>
  <c r="J152" i="1"/>
  <c r="J135" i="1"/>
  <c r="J132" i="1"/>
  <c r="J129" i="1"/>
  <c r="J127" i="1"/>
  <c r="J124" i="1"/>
  <c r="J119" i="1"/>
  <c r="J115" i="1"/>
  <c r="J112" i="1"/>
  <c r="J109" i="1"/>
  <c r="J106" i="1"/>
  <c r="J103" i="1"/>
  <c r="J101" i="1"/>
  <c r="J99" i="1"/>
  <c r="J97" i="1"/>
  <c r="J83" i="1"/>
  <c r="J82" i="1"/>
  <c r="J59" i="1"/>
  <c r="J55" i="1"/>
  <c r="J50" i="1"/>
  <c r="J46" i="1"/>
  <c r="J44" i="1"/>
  <c r="J43" i="1"/>
  <c r="J41" i="1"/>
  <c r="J38" i="1"/>
  <c r="J36" i="1"/>
  <c r="J34" i="1"/>
  <c r="J33" i="1"/>
  <c r="J32" i="1"/>
  <c r="J31" i="1"/>
  <c r="J29" i="1"/>
  <c r="J27" i="1"/>
  <c r="J24" i="1"/>
  <c r="J21" i="1"/>
  <c r="J19" i="1"/>
  <c r="J17" i="1"/>
  <c r="J15" i="1"/>
  <c r="J14" i="1"/>
  <c r="J12" i="1"/>
  <c r="J9" i="1"/>
  <c r="J7" i="1"/>
  <c r="G217" i="1"/>
  <c r="J220" i="1" s="1"/>
  <c r="H218" i="1"/>
  <c r="I219" i="1"/>
</calcChain>
</file>

<file path=xl/sharedStrings.xml><?xml version="1.0" encoding="utf-8"?>
<sst xmlns="http://schemas.openxmlformats.org/spreadsheetml/2006/main" count="346" uniqueCount="261">
  <si>
    <t xml:space="preserve"> </t>
  </si>
  <si>
    <t>Principal</t>
  </si>
  <si>
    <t>Budget</t>
  </si>
  <si>
    <t>Cost</t>
  </si>
  <si>
    <t>Project</t>
  </si>
  <si>
    <t>Sponsor</t>
  </si>
  <si>
    <t>Expended</t>
  </si>
  <si>
    <t>Investigator</t>
  </si>
  <si>
    <t>Org#</t>
  </si>
  <si>
    <t>End Date</t>
  </si>
  <si>
    <t>To Date</t>
  </si>
  <si>
    <t>Commitments</t>
  </si>
  <si>
    <t>Balance</t>
  </si>
  <si>
    <t xml:space="preserve">HOJJAT ADELI            </t>
  </si>
  <si>
    <t xml:space="preserve">E EARL WHITLATCH JR     </t>
  </si>
  <si>
    <t xml:space="preserve">LINDA K WEAVERS         </t>
  </si>
  <si>
    <t xml:space="preserve">C K SHUM                </t>
  </si>
  <si>
    <t xml:space="preserve">THOMAS C LIPPMANN       </t>
  </si>
  <si>
    <t xml:space="preserve">WILLIAM E WOLFE         </t>
  </si>
  <si>
    <t xml:space="preserve">DIANE L FOSTER          </t>
  </si>
  <si>
    <t xml:space="preserve">TARUNJIT S BUTALIA      </t>
  </si>
  <si>
    <t xml:space="preserve">JOHN J LENHART          </t>
  </si>
  <si>
    <t xml:space="preserve">RABI G MISHALANI        </t>
  </si>
  <si>
    <t xml:space="preserve">ALAN J SAALFELD         </t>
  </si>
  <si>
    <t xml:space="preserve">CAROLYN J MERRY         </t>
  </si>
  <si>
    <t xml:space="preserve">HAROLD W WALKER         </t>
  </si>
  <si>
    <t xml:space="preserve">TIMOTHY C GRANATA       </t>
  </si>
  <si>
    <t xml:space="preserve">KEITH W BEDFORD         </t>
  </si>
  <si>
    <t xml:space="preserve">D GREJNER-BRZEZINSKA    </t>
  </si>
  <si>
    <t xml:space="preserve">DEAN C MERCHANT         </t>
  </si>
  <si>
    <t>Expended to-date</t>
  </si>
  <si>
    <t>Total Budget</t>
  </si>
  <si>
    <t>Title</t>
  </si>
  <si>
    <t>Wavelet-based algorithms for control of</t>
  </si>
  <si>
    <t>smart civil structures</t>
  </si>
  <si>
    <t>Innovative computer technologies for</t>
  </si>
  <si>
    <t>integrated design of steel structures</t>
  </si>
  <si>
    <t>Iron &amp; Steel Consortium</t>
  </si>
  <si>
    <t>Commit</t>
  </si>
  <si>
    <t>Project Summary</t>
  </si>
  <si>
    <t>Unconfined compresswive strength</t>
  </si>
  <si>
    <t>testing</t>
  </si>
  <si>
    <t>Applied Sciences</t>
  </si>
  <si>
    <t>combustion byproduct fills</t>
  </si>
  <si>
    <t>Buchanan Intersoll PC</t>
  </si>
  <si>
    <t xml:space="preserve">product </t>
  </si>
  <si>
    <t>West Virginia University</t>
  </si>
  <si>
    <t>OH Dept of Development</t>
  </si>
  <si>
    <t xml:space="preserve">Fly ash enhanced carbon nanofiber </t>
  </si>
  <si>
    <t>reinforced high strength cement</t>
  </si>
  <si>
    <t>Dept of Energy</t>
  </si>
  <si>
    <t xml:space="preserve">Nested hydrodynamic breakwall and </t>
  </si>
  <si>
    <t>regional model of the Cleveland region</t>
  </si>
  <si>
    <t>Limno-Tech, Inc</t>
  </si>
  <si>
    <t>Traffic congestion on freeways</t>
  </si>
  <si>
    <t xml:space="preserve">BEN A COIFMAN      </t>
  </si>
  <si>
    <t>Univ of California at Berkeley</t>
  </si>
  <si>
    <t>of communication</t>
  </si>
  <si>
    <t>National Science Foundation</t>
  </si>
  <si>
    <t>NSF Div Civil &amp; Mech Structures</t>
  </si>
  <si>
    <t>research - ICSST</t>
  </si>
  <si>
    <t>AUDEEN W. FENTIMAN</t>
  </si>
  <si>
    <t>integrating engineering into educ courses</t>
  </si>
  <si>
    <t>and improving educ in engrg courses</t>
  </si>
  <si>
    <t>Ohio Sea Grant College Program</t>
  </si>
  <si>
    <t>Nat Oceanic &amp; Atmospheric Admn.</t>
  </si>
  <si>
    <t>Scour and burial of submerged mines</t>
  </si>
  <si>
    <t>Office of Naval Research</t>
  </si>
  <si>
    <t>Bottom boundary layer and suspended</t>
  </si>
  <si>
    <t>sorbent material</t>
  </si>
  <si>
    <t>Coupling ecological, economic, and engrg</t>
  </si>
  <si>
    <t>removal and river restoration in Great</t>
  </si>
  <si>
    <t>Lakes watersheds</t>
  </si>
  <si>
    <t xml:space="preserve">studies to formulate guidelines for dam </t>
  </si>
  <si>
    <t>Great Lakes Protection Fund</t>
  </si>
  <si>
    <t>Study of RTK techn and support infras-</t>
  </si>
  <si>
    <t>structure suitable for long-range instan-</t>
  </si>
  <si>
    <t>taneous, centimeter-level positioning as</t>
  </si>
  <si>
    <t>related to the US NSRS network</t>
  </si>
  <si>
    <t>Office of National Geodetic</t>
  </si>
  <si>
    <t>NSF Engrg, Educ &amp; Centers</t>
  </si>
  <si>
    <t>Airborne LIDAR: a new source of traffic</t>
  </si>
  <si>
    <t>flow data</t>
  </si>
  <si>
    <t>OH Dept of Transportation</t>
  </si>
  <si>
    <t>Toth, McCord and Wilson</t>
  </si>
  <si>
    <t>Ohio Water Resources Center</t>
  </si>
  <si>
    <t>OH Water Dev Authority</t>
  </si>
  <si>
    <t>FY 03 Oh Water Res Inst Program</t>
  </si>
  <si>
    <t>US Geological Survey</t>
  </si>
  <si>
    <t>Assimilating data into a circulation model</t>
  </si>
  <si>
    <t>Digital Camera calibration facility</t>
  </si>
  <si>
    <t>Use of remote sensing for Auglaize River</t>
  </si>
  <si>
    <t>Sediment monitoring</t>
  </si>
  <si>
    <t>Univ of Toledo</t>
  </si>
  <si>
    <t>Engrg applications for Lansat 7 data</t>
  </si>
  <si>
    <t>and design of a user-friendly data mining</t>
  </si>
  <si>
    <t>approach for georeferenced images</t>
  </si>
  <si>
    <t>OH Aerospace Inst</t>
  </si>
  <si>
    <t>Morrison</t>
  </si>
  <si>
    <t>OH view virtual univ prog in remote</t>
  </si>
  <si>
    <t>sensing and GIS technology</t>
  </si>
  <si>
    <t>Kent State University</t>
  </si>
  <si>
    <t>Implementing web-based solutions for</t>
  </si>
  <si>
    <t>satellite data presentation, analysis and</t>
  </si>
  <si>
    <t>understanding</t>
  </si>
  <si>
    <t>OH University</t>
  </si>
  <si>
    <t>Design of a user-friendly data mining</t>
  </si>
  <si>
    <t>assessment, deterioration forecasting,</t>
  </si>
  <si>
    <t>and decision making</t>
  </si>
  <si>
    <t>Nat Science Foundation</t>
  </si>
  <si>
    <t>Natl Imagery &amp; Mapping Agency</t>
  </si>
  <si>
    <t xml:space="preserve">management </t>
  </si>
  <si>
    <t>Ohio Sea Grant College Program pass-</t>
  </si>
  <si>
    <t>Nat Oceanic &amp; Atmospheric</t>
  </si>
  <si>
    <t>Administration</t>
  </si>
  <si>
    <t>Se grant dev fund for the design and</t>
  </si>
  <si>
    <t>installation of a GPS-equipped buoy in</t>
  </si>
  <si>
    <t>Lake Erie</t>
  </si>
  <si>
    <t>OH Sea Grant Coll Program: Monitoring</t>
  </si>
  <si>
    <t>lake level changes using satellite altimetry</t>
  </si>
  <si>
    <t>and GPS-buoys</t>
  </si>
  <si>
    <t>The Great Lakes GPS network for</t>
  </si>
  <si>
    <t>atmospheric and geodetic research</t>
  </si>
  <si>
    <t>Univ Corp Atmospheric Res</t>
  </si>
  <si>
    <t>OH Sea Grant College Program: Monitoring</t>
  </si>
  <si>
    <t>Adv treatment processes for the removal</t>
  </si>
  <si>
    <t>of cynanobacterial toxins from drinking</t>
  </si>
  <si>
    <t>water</t>
  </si>
  <si>
    <t>Characterization of source and treated</t>
  </si>
  <si>
    <t xml:space="preserve">water for the New Attica water </t>
  </si>
  <si>
    <t>treatment plant</t>
  </si>
  <si>
    <t>GGC Engineers Inc</t>
  </si>
  <si>
    <t>Removal of agricultural pollutants from</t>
  </si>
  <si>
    <t>drinking water by membrane process</t>
  </si>
  <si>
    <t>OH Water Dev. Authority</t>
  </si>
  <si>
    <t>Student costs for Sani-T-Bag</t>
  </si>
  <si>
    <t>Avantec Technologies</t>
  </si>
  <si>
    <t>Sani-T-Bag testing</t>
  </si>
  <si>
    <t>Sonochemical desorption and destruction</t>
  </si>
  <si>
    <t>Release of mercury during curing con-</t>
  </si>
  <si>
    <t>Electric Power Res Inst</t>
  </si>
  <si>
    <t xml:space="preserve">PECASE: Elucidation of reaction </t>
  </si>
  <si>
    <t>mechanisms and evaluation of photo-</t>
  </si>
  <si>
    <t>activated periodate as an advanced</t>
  </si>
  <si>
    <t>oxidation technology</t>
  </si>
  <si>
    <t>NSF Div Bioengineering &amp;</t>
  </si>
  <si>
    <t>Environmental</t>
  </si>
  <si>
    <t>chemical desorption of mercury laden</t>
  </si>
  <si>
    <t>sediments</t>
  </si>
  <si>
    <t xml:space="preserve">CAREER: Elucidation of reaction </t>
  </si>
  <si>
    <t>Sonochemical treatment of surfactants in</t>
  </si>
  <si>
    <t>PECASE: Elucidation of reaction</t>
  </si>
  <si>
    <t>mechanisms and evaluation of photactiva</t>
  </si>
  <si>
    <t>technology</t>
  </si>
  <si>
    <t>Ultrasonic cleaning of fouled membrane</t>
  </si>
  <si>
    <t xml:space="preserve">during drinking water treatment: </t>
  </si>
  <si>
    <t>Application to small treatment systems.</t>
  </si>
  <si>
    <t>OH Water Development</t>
  </si>
  <si>
    <t>Authority</t>
  </si>
  <si>
    <t>Ohio Sea Grant College Program: Sono</t>
  </si>
  <si>
    <t>Whitlatch</t>
  </si>
  <si>
    <t>Coupling ecological, economic, and</t>
  </si>
  <si>
    <t>engineering studies to formulate guide-</t>
  </si>
  <si>
    <t>lines for dam removal and river restor-</t>
  </si>
  <si>
    <t>ation in Great Lakes watershed</t>
  </si>
  <si>
    <t>FY 02 OH Water Res Inst program</t>
  </si>
  <si>
    <t>FY 03 OH Water Res Inst program</t>
  </si>
  <si>
    <t>Use of clean techn control by product</t>
  </si>
  <si>
    <t>consortium-Easter Region</t>
  </si>
  <si>
    <t>Water Management Assoc/OH</t>
  </si>
  <si>
    <t>Admn of emission control by product</t>
  </si>
  <si>
    <t>product pavement sections subjected to</t>
  </si>
  <si>
    <t>repeated wheel loads</t>
  </si>
  <si>
    <t>Full scale testing of coal combustion</t>
  </si>
  <si>
    <t>Continued monitoring of SHRP pavement</t>
  </si>
  <si>
    <t>instrumentation including soil suction and</t>
  </si>
  <si>
    <t>relationships with resilient modulus</t>
  </si>
  <si>
    <t>OH Dept of transportation</t>
  </si>
  <si>
    <t>Cal  Polytechnic State Univ.</t>
  </si>
  <si>
    <t xml:space="preserve">Full Scale testing of coal combustion </t>
  </si>
  <si>
    <t xml:space="preserve">Geotechnical characterization of coal </t>
  </si>
  <si>
    <t>Use of clean coal techn. Products in the</t>
  </si>
  <si>
    <t>construction of low permeability liners</t>
  </si>
  <si>
    <t>NSF/US DOT partnership for exploratory</t>
  </si>
  <si>
    <t>Assistance to caltrans for assessment</t>
  </si>
  <si>
    <t>Berkeley highway laboratory</t>
  </si>
  <si>
    <t>sediment dynamics in the near shore reg.</t>
  </si>
  <si>
    <t>Survey</t>
  </si>
  <si>
    <t>Infrastructure mgmt; inspection,</t>
  </si>
  <si>
    <t xml:space="preserve">Mathematical principles for spatial data </t>
  </si>
  <si>
    <t>through funding request for global change</t>
  </si>
  <si>
    <t>ted periodate as an advanced oxidation</t>
  </si>
  <si>
    <t>complex mixtures</t>
  </si>
  <si>
    <t>OH Sea grants College Program: Sono-</t>
  </si>
  <si>
    <t>of contaminant mixtures from sediment</t>
  </si>
  <si>
    <t>crete containing fly ash and mercury</t>
  </si>
  <si>
    <t>Support services to Water Mgmt Assoc</t>
  </si>
  <si>
    <t>Coal Combustion prodts extension program</t>
  </si>
  <si>
    <t>Rongxing Li</t>
  </si>
  <si>
    <t xml:space="preserve">Travel to attend MER participating scientist </t>
  </si>
  <si>
    <t>rover localization for MER 2003 mission</t>
  </si>
  <si>
    <t>making supported by multi-dimensional</t>
  </si>
  <si>
    <t xml:space="preserve">Multi-view registration for camera hand-off </t>
  </si>
  <si>
    <t>applications</t>
  </si>
  <si>
    <t>NSF</t>
  </si>
  <si>
    <t xml:space="preserve">project directed trainng exercise in </t>
  </si>
  <si>
    <t>support of contract 1242670</t>
  </si>
  <si>
    <t>Surface image-based high precison real-</t>
  </si>
  <si>
    <t xml:space="preserve">time landing site mapping and long range </t>
  </si>
  <si>
    <t>Digitalization or coastal mgmt an decision-</t>
  </si>
  <si>
    <t>geospatial information and analysis</t>
  </si>
  <si>
    <t>California Inst of Technolgoy</t>
  </si>
  <si>
    <t>CMG: Multi-resolution inversion of tecto-</t>
  </si>
  <si>
    <t xml:space="preserve">nically driven spatio-temporal gravity </t>
  </si>
  <si>
    <t>signals using wavelets and satellite data</t>
  </si>
  <si>
    <t>NSF Div Earth Sciences</t>
  </si>
  <si>
    <t>Determination and charaterization of 20th</t>
  </si>
  <si>
    <t>century global sea level rise</t>
  </si>
  <si>
    <t>Goodard Space Flight Center</t>
  </si>
  <si>
    <t>Ocean Tide modeling in South Ross Sea</t>
  </si>
  <si>
    <t>using interferometric SAR and radar</t>
  </si>
  <si>
    <t>altimetry</t>
  </si>
  <si>
    <t>NSF Ofc-Polar Programs</t>
  </si>
  <si>
    <t xml:space="preserve">National Imagery &amp; Mapping </t>
  </si>
  <si>
    <t xml:space="preserve">    Agency</t>
  </si>
  <si>
    <t xml:space="preserve">solution of the terrestrial gravity field </t>
  </si>
  <si>
    <t>model</t>
  </si>
  <si>
    <t>A geophysical approach to study the role</t>
  </si>
  <si>
    <t>level change</t>
  </si>
  <si>
    <t>Application of spherical wavelets to the</t>
  </si>
  <si>
    <t>of ice sheet mass balance in global sea</t>
  </si>
  <si>
    <t>Christopher Jekeli</t>
  </si>
  <si>
    <t xml:space="preserve">High-accuracy gradiometer-aided inertial </t>
  </si>
  <si>
    <t>navigation system study</t>
  </si>
  <si>
    <t>Advanced Res Proj Agency</t>
  </si>
  <si>
    <t>Interpretation and analysis of the gravity</t>
  </si>
  <si>
    <t>gradient tensor, application to character-</t>
  </si>
  <si>
    <t>ization of underground structures</t>
  </si>
  <si>
    <t>National Imagery &amp; Mapping</t>
  </si>
  <si>
    <t>Agency</t>
  </si>
  <si>
    <t>Methods and applications in gravity</t>
  </si>
  <si>
    <t>gradiometry</t>
  </si>
  <si>
    <t>New measurement concepts for</t>
  </si>
  <si>
    <t>determining earth's gravity vector field</t>
  </si>
  <si>
    <t>New methods in high-resolution global</t>
  </si>
  <si>
    <t>and local gravity field modeling</t>
  </si>
  <si>
    <t>Geodetic surfaces: Understanding their</t>
  </si>
  <si>
    <t>geometry and topology</t>
  </si>
  <si>
    <t>NSF Div Mathematical Sci.</t>
  </si>
  <si>
    <t>Study on the impact of accurate gravity</t>
  </si>
  <si>
    <t>compensation on GPS/INS-based direct</t>
  </si>
  <si>
    <t>sensor orientation and targeting</t>
  </si>
  <si>
    <t xml:space="preserve">DURIP-02: Acquire precision navigation </t>
  </si>
  <si>
    <t>and positioning instrumentation</t>
  </si>
  <si>
    <t>Air Force Office of Scientific</t>
  </si>
  <si>
    <t>Research</t>
  </si>
  <si>
    <t>Near real- time GPS/LEO precision orbit</t>
  </si>
  <si>
    <t xml:space="preserve">determination for operational weather </t>
  </si>
  <si>
    <t>forecasting with GPS</t>
  </si>
  <si>
    <t>Goddard Space Flight Center</t>
  </si>
  <si>
    <t>As of November 24,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</si>
</sst>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0"/>
      <name val="Arial"/>
    </font>
    <font>
      <sz val="8"/>
      <name val="Arial"/>
    </font>
    <font>
      <b/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7.5"/>
      <name val="Arial"/>
    </font>
    <font>
      <b/>
      <sz val="7.5"/>
      <name val="Arial"/>
      <family val="2"/>
    </font>
    <font>
      <sz val="7.5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/>
    <xf numFmtId="14" fontId="2" fillId="0" borderId="0" xfId="0" applyNumberFormat="1" applyFont="1"/>
    <xf numFmtId="8" fontId="1" fillId="0" borderId="0" xfId="0" applyNumberFormat="1" applyFont="1"/>
    <xf numFmtId="8" fontId="2" fillId="0" borderId="0" xfId="0" applyNumberFormat="1" applyFont="1" applyAlignment="1">
      <alignment horizontal="center"/>
    </xf>
    <xf numFmtId="14" fontId="1" fillId="0" borderId="0" xfId="0" applyNumberFormat="1" applyFont="1"/>
    <xf numFmtId="8" fontId="1" fillId="0" borderId="0" xfId="0" applyNumberFormat="1" applyFont="1" applyAlignment="1">
      <alignment horizontal="center"/>
    </xf>
    <xf numFmtId="0" fontId="2" fillId="0" borderId="0" xfId="0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8" fontId="4" fillId="0" borderId="0" xfId="0" applyNumberFormat="1" applyFont="1" applyAlignment="1">
      <alignment horizontal="center"/>
    </xf>
    <xf numFmtId="0" fontId="5" fillId="2" borderId="0" xfId="0" applyFont="1" applyFill="1"/>
    <xf numFmtId="0" fontId="1" fillId="2" borderId="0" xfId="0" applyFont="1" applyFill="1"/>
    <xf numFmtId="14" fontId="1" fillId="2" borderId="0" xfId="0" applyNumberFormat="1" applyFont="1" applyFill="1"/>
    <xf numFmtId="8" fontId="1" fillId="2" borderId="0" xfId="0" applyNumberFormat="1" applyFont="1" applyFill="1"/>
    <xf numFmtId="8" fontId="2" fillId="2" borderId="0" xfId="0" applyNumberFormat="1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8" fontId="1" fillId="0" borderId="0" xfId="0" applyNumberFormat="1" applyFont="1" applyFill="1"/>
    <xf numFmtId="8" fontId="2" fillId="0" borderId="0" xfId="0" applyNumberFormat="1" applyFont="1" applyFill="1" applyAlignment="1">
      <alignment horizontal="center"/>
    </xf>
    <xf numFmtId="8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workbookViewId="0">
      <selection activeCell="J221" sqref="J221"/>
    </sheetView>
  </sheetViews>
  <sheetFormatPr defaultRowHeight="13.2" x14ac:dyDescent="0.25"/>
  <cols>
    <col min="1" max="1" width="19.44140625" customWidth="1"/>
    <col min="2" max="2" width="5.5546875" customWidth="1"/>
    <col min="3" max="3" width="29.5546875" customWidth="1"/>
    <col min="4" max="4" width="21.5546875" customWidth="1"/>
    <col min="5" max="5" width="7" customWidth="1"/>
    <col min="7" max="7" width="12" customWidth="1"/>
    <col min="8" max="8" width="11.109375" customWidth="1"/>
    <col min="9" max="9" width="11.5546875" customWidth="1"/>
    <col min="10" max="10" width="11.5546875" style="1" customWidth="1"/>
  </cols>
  <sheetData>
    <row r="1" spans="1:10" s="12" customFormat="1" x14ac:dyDescent="0.25">
      <c r="A1" s="33"/>
      <c r="C1" s="34" t="s">
        <v>39</v>
      </c>
      <c r="J1" s="13"/>
    </row>
    <row r="2" spans="1:10" s="12" customFormat="1" ht="10.199999999999999" x14ac:dyDescent="0.2">
      <c r="C2" s="13" t="s">
        <v>260</v>
      </c>
      <c r="J2" s="13"/>
    </row>
    <row r="3" spans="1:10" s="14" customFormat="1" ht="10.199999999999999" x14ac:dyDescent="0.2">
      <c r="J3" s="15"/>
    </row>
    <row r="4" spans="1:10" s="13" customFormat="1" ht="10.199999999999999" x14ac:dyDescent="0.2">
      <c r="A4" s="13" t="s">
        <v>1</v>
      </c>
      <c r="E4" s="13" t="s">
        <v>3</v>
      </c>
      <c r="F4" s="13" t="s">
        <v>4</v>
      </c>
      <c r="G4" s="13" t="s">
        <v>5</v>
      </c>
      <c r="H4" s="13" t="s">
        <v>6</v>
      </c>
    </row>
    <row r="5" spans="1:10" s="13" customFormat="1" ht="10.199999999999999" x14ac:dyDescent="0.2">
      <c r="A5" s="13" t="s">
        <v>7</v>
      </c>
      <c r="B5" s="13" t="s">
        <v>8</v>
      </c>
      <c r="C5" s="13" t="s">
        <v>32</v>
      </c>
      <c r="D5" s="13" t="s">
        <v>5</v>
      </c>
      <c r="E5" s="13" t="s">
        <v>4</v>
      </c>
      <c r="F5" s="13" t="s">
        <v>9</v>
      </c>
      <c r="G5" s="13" t="s">
        <v>2</v>
      </c>
      <c r="H5" s="13" t="s">
        <v>10</v>
      </c>
      <c r="I5" s="13" t="s">
        <v>38</v>
      </c>
      <c r="J5" s="13" t="s">
        <v>12</v>
      </c>
    </row>
    <row r="6" spans="1:10" s="14" customFormat="1" ht="10.199999999999999" x14ac:dyDescent="0.2">
      <c r="A6" s="14" t="s">
        <v>0</v>
      </c>
      <c r="J6" s="15"/>
    </row>
    <row r="7" spans="1:10" s="3" customFormat="1" ht="10.199999999999999" x14ac:dyDescent="0.2">
      <c r="A7" s="30" t="s">
        <v>13</v>
      </c>
      <c r="B7" s="3">
        <v>14270</v>
      </c>
      <c r="C7" s="3" t="s">
        <v>35</v>
      </c>
      <c r="D7" s="3" t="s">
        <v>37</v>
      </c>
      <c r="E7" s="3">
        <v>727760</v>
      </c>
      <c r="F7" s="4">
        <v>37894</v>
      </c>
      <c r="G7" s="5">
        <v>50000</v>
      </c>
      <c r="H7" s="5">
        <v>50247.6</v>
      </c>
      <c r="I7" s="5">
        <v>0</v>
      </c>
      <c r="J7" s="6">
        <f>G7-H7-I7</f>
        <v>-247.59999999999854</v>
      </c>
    </row>
    <row r="8" spans="1:10" s="3" customFormat="1" ht="10.199999999999999" x14ac:dyDescent="0.2">
      <c r="A8" s="16"/>
      <c r="C8" s="3" t="s">
        <v>36</v>
      </c>
      <c r="F8" s="4"/>
      <c r="G8" s="5"/>
      <c r="H8" s="5"/>
      <c r="I8" s="5"/>
      <c r="J8" s="6"/>
    </row>
    <row r="9" spans="1:10" s="3" customFormat="1" ht="10.199999999999999" x14ac:dyDescent="0.2">
      <c r="A9" s="16"/>
      <c r="B9" s="3">
        <v>14270</v>
      </c>
      <c r="C9" s="3" t="s">
        <v>33</v>
      </c>
      <c r="D9" s="3" t="s">
        <v>59</v>
      </c>
      <c r="E9" s="3">
        <v>745167</v>
      </c>
      <c r="F9" s="7">
        <v>38077</v>
      </c>
      <c r="G9" s="5">
        <v>10000</v>
      </c>
      <c r="H9" s="5">
        <v>22562.959999999999</v>
      </c>
      <c r="I9" s="5">
        <v>0</v>
      </c>
      <c r="J9" s="6">
        <f>G9-H9-I9</f>
        <v>-12562.96</v>
      </c>
    </row>
    <row r="10" spans="1:10" s="3" customFormat="1" ht="10.199999999999999" x14ac:dyDescent="0.2">
      <c r="A10" s="16"/>
      <c r="C10" s="3" t="s">
        <v>34</v>
      </c>
      <c r="F10" s="7"/>
      <c r="G10" s="5"/>
      <c r="H10" s="5"/>
      <c r="I10" s="5"/>
      <c r="J10" s="6"/>
    </row>
    <row r="11" spans="1:10" s="19" customFormat="1" ht="10.199999999999999" x14ac:dyDescent="0.2">
      <c r="A11" s="18"/>
      <c r="F11" s="20"/>
      <c r="G11" s="21"/>
      <c r="H11" s="21"/>
      <c r="I11" s="21"/>
      <c r="J11" s="22"/>
    </row>
    <row r="12" spans="1:10" s="3" customFormat="1" ht="10.199999999999999" x14ac:dyDescent="0.2">
      <c r="A12" s="30" t="s">
        <v>20</v>
      </c>
      <c r="B12" s="3">
        <v>14270</v>
      </c>
      <c r="C12" s="3" t="s">
        <v>179</v>
      </c>
      <c r="D12" s="3" t="s">
        <v>46</v>
      </c>
      <c r="E12" s="14">
        <v>744198</v>
      </c>
      <c r="F12" s="7">
        <v>38230</v>
      </c>
      <c r="G12" s="5">
        <v>70000</v>
      </c>
      <c r="H12" s="5">
        <v>2060.94</v>
      </c>
      <c r="I12" s="5">
        <v>4121.8900000000003</v>
      </c>
      <c r="J12" s="17">
        <f t="shared" ref="J12:J21" si="0">G12-H12-I12</f>
        <v>63817.17</v>
      </c>
    </row>
    <row r="13" spans="1:10" s="3" customFormat="1" ht="10.199999999999999" x14ac:dyDescent="0.2">
      <c r="A13" s="16"/>
      <c r="C13" s="3" t="s">
        <v>45</v>
      </c>
      <c r="E13" s="14"/>
      <c r="F13" s="7"/>
      <c r="G13" s="5"/>
      <c r="H13" s="5"/>
      <c r="I13" s="5"/>
      <c r="J13" s="17"/>
    </row>
    <row r="14" spans="1:10" s="3" customFormat="1" ht="10.199999999999999" x14ac:dyDescent="0.2">
      <c r="A14" s="16"/>
      <c r="B14" s="3">
        <v>14270</v>
      </c>
      <c r="C14" s="3" t="s">
        <v>197</v>
      </c>
      <c r="D14" s="3" t="s">
        <v>50</v>
      </c>
      <c r="E14" s="14">
        <v>739824</v>
      </c>
      <c r="F14" s="7">
        <v>37986</v>
      </c>
      <c r="G14" s="5">
        <v>55647</v>
      </c>
      <c r="H14" s="5">
        <v>7030.63</v>
      </c>
      <c r="I14" s="5">
        <v>0</v>
      </c>
      <c r="J14" s="17">
        <f t="shared" si="0"/>
        <v>48616.37</v>
      </c>
    </row>
    <row r="15" spans="1:10" s="3" customFormat="1" ht="10.199999999999999" x14ac:dyDescent="0.2">
      <c r="A15" s="16"/>
      <c r="B15" s="3">
        <v>14270</v>
      </c>
      <c r="C15" s="3" t="s">
        <v>48</v>
      </c>
      <c r="D15" s="3" t="s">
        <v>42</v>
      </c>
      <c r="E15" s="14">
        <v>740793</v>
      </c>
      <c r="F15" s="4">
        <v>37894</v>
      </c>
      <c r="G15" s="5">
        <v>110760</v>
      </c>
      <c r="H15" s="5">
        <v>118365.67</v>
      </c>
      <c r="I15" s="5">
        <v>0</v>
      </c>
      <c r="J15" s="17">
        <f t="shared" si="0"/>
        <v>-7605.6699999999983</v>
      </c>
    </row>
    <row r="16" spans="1:10" s="3" customFormat="1" ht="10.199999999999999" x14ac:dyDescent="0.2">
      <c r="A16" s="16"/>
      <c r="C16" s="3" t="s">
        <v>49</v>
      </c>
      <c r="E16" s="14"/>
      <c r="F16" s="4"/>
      <c r="G16" s="5"/>
      <c r="H16" s="5"/>
      <c r="I16" s="5"/>
      <c r="J16" s="17"/>
    </row>
    <row r="17" spans="1:10" s="3" customFormat="1" ht="10.199999999999999" x14ac:dyDescent="0.2">
      <c r="A17" s="16"/>
      <c r="B17" s="3">
        <v>14270</v>
      </c>
      <c r="C17" s="3" t="s">
        <v>180</v>
      </c>
      <c r="D17" s="3" t="s">
        <v>44</v>
      </c>
      <c r="E17" s="14">
        <v>744755</v>
      </c>
      <c r="F17" s="7">
        <v>38138</v>
      </c>
      <c r="G17" s="5">
        <v>24598</v>
      </c>
      <c r="H17" s="5">
        <v>0</v>
      </c>
      <c r="I17" s="5">
        <v>0</v>
      </c>
      <c r="J17" s="17">
        <f t="shared" si="0"/>
        <v>24598</v>
      </c>
    </row>
    <row r="18" spans="1:10" s="3" customFormat="1" ht="10.199999999999999" x14ac:dyDescent="0.2">
      <c r="A18" s="16"/>
      <c r="C18" s="3" t="s">
        <v>43</v>
      </c>
      <c r="E18" s="14"/>
      <c r="F18" s="7"/>
      <c r="G18" s="5"/>
      <c r="H18" s="5"/>
      <c r="I18" s="5"/>
      <c r="J18" s="17"/>
    </row>
    <row r="19" spans="1:10" s="3" customFormat="1" ht="10.199999999999999" x14ac:dyDescent="0.2">
      <c r="A19" s="16"/>
      <c r="B19" s="3">
        <v>14270</v>
      </c>
      <c r="C19" s="3" t="s">
        <v>40</v>
      </c>
      <c r="D19" s="3" t="s">
        <v>42</v>
      </c>
      <c r="E19" s="14">
        <v>745644</v>
      </c>
      <c r="F19" s="4">
        <v>37925</v>
      </c>
      <c r="G19" s="5">
        <v>11234</v>
      </c>
      <c r="H19" s="5">
        <v>0</v>
      </c>
      <c r="I19" s="5">
        <v>0</v>
      </c>
      <c r="J19" s="17">
        <f t="shared" si="0"/>
        <v>11234</v>
      </c>
    </row>
    <row r="20" spans="1:10" s="3" customFormat="1" ht="10.199999999999999" x14ac:dyDescent="0.2">
      <c r="A20" s="16"/>
      <c r="C20" s="3" t="s">
        <v>41</v>
      </c>
      <c r="F20" s="7"/>
      <c r="G20" s="5"/>
      <c r="H20" s="5"/>
      <c r="I20" s="5"/>
      <c r="J20" s="6"/>
    </row>
    <row r="21" spans="1:10" s="3" customFormat="1" ht="10.199999999999999" x14ac:dyDescent="0.2">
      <c r="A21" s="16"/>
      <c r="B21" s="3">
        <v>14270</v>
      </c>
      <c r="C21" s="3" t="s">
        <v>181</v>
      </c>
      <c r="D21" s="3" t="s">
        <v>47</v>
      </c>
      <c r="E21" s="3">
        <v>738873</v>
      </c>
      <c r="F21" s="7">
        <v>38168</v>
      </c>
      <c r="G21" s="5">
        <v>286237</v>
      </c>
      <c r="H21" s="5">
        <v>279397.40999999997</v>
      </c>
      <c r="I21" s="5">
        <v>0</v>
      </c>
      <c r="J21" s="17">
        <f t="shared" si="0"/>
        <v>6839.5900000000256</v>
      </c>
    </row>
    <row r="22" spans="1:10" s="3" customFormat="1" ht="10.199999999999999" x14ac:dyDescent="0.2">
      <c r="A22" s="16"/>
      <c r="C22" s="3" t="s">
        <v>182</v>
      </c>
      <c r="F22" s="7"/>
      <c r="G22" s="5"/>
      <c r="H22" s="5"/>
      <c r="I22" s="5"/>
      <c r="J22" s="6"/>
    </row>
    <row r="23" spans="1:10" s="19" customFormat="1" ht="10.199999999999999" x14ac:dyDescent="0.2">
      <c r="A23" s="18"/>
      <c r="F23" s="20"/>
      <c r="G23" s="21"/>
      <c r="H23" s="21"/>
      <c r="I23" s="21"/>
      <c r="J23" s="22"/>
    </row>
    <row r="24" spans="1:10" s="3" customFormat="1" ht="10.199999999999999" x14ac:dyDescent="0.2">
      <c r="A24" s="30" t="s">
        <v>27</v>
      </c>
      <c r="B24" s="3">
        <v>14270</v>
      </c>
      <c r="C24" s="3" t="s">
        <v>51</v>
      </c>
      <c r="D24" s="3" t="s">
        <v>53</v>
      </c>
      <c r="E24" s="3">
        <v>743843</v>
      </c>
      <c r="F24" s="4">
        <v>37711</v>
      </c>
      <c r="G24" s="5">
        <v>65484</v>
      </c>
      <c r="H24" s="5">
        <v>168746.97</v>
      </c>
      <c r="I24" s="5">
        <v>0</v>
      </c>
      <c r="J24" s="28">
        <f>G24-H24-I24</f>
        <v>-103262.97</v>
      </c>
    </row>
    <row r="25" spans="1:10" s="24" customFormat="1" ht="10.199999999999999" x14ac:dyDescent="0.2">
      <c r="A25" s="23"/>
      <c r="C25" s="24" t="s">
        <v>52</v>
      </c>
      <c r="F25" s="25"/>
      <c r="G25" s="26"/>
      <c r="H25" s="26"/>
      <c r="I25" s="26"/>
      <c r="J25" s="27"/>
    </row>
    <row r="26" spans="1:10" s="19" customFormat="1" ht="10.199999999999999" x14ac:dyDescent="0.2">
      <c r="A26" s="18"/>
      <c r="F26" s="20"/>
      <c r="G26" s="21"/>
      <c r="H26" s="21"/>
      <c r="I26" s="21"/>
      <c r="J26" s="22"/>
    </row>
    <row r="27" spans="1:10" s="3" customFormat="1" ht="10.199999999999999" x14ac:dyDescent="0.2">
      <c r="A27" s="30" t="s">
        <v>55</v>
      </c>
      <c r="B27" s="3">
        <v>14270</v>
      </c>
      <c r="C27" s="3" t="s">
        <v>183</v>
      </c>
      <c r="D27" s="3" t="s">
        <v>58</v>
      </c>
      <c r="E27" s="3">
        <v>741691</v>
      </c>
      <c r="F27" s="4">
        <v>37894</v>
      </c>
      <c r="G27" s="5">
        <v>97906</v>
      </c>
      <c r="H27" s="5">
        <v>95355.14</v>
      </c>
      <c r="I27" s="5">
        <v>0</v>
      </c>
      <c r="J27" s="17">
        <f t="shared" ref="J27:J38" si="1">G27-H27-I27</f>
        <v>2550.8600000000006</v>
      </c>
    </row>
    <row r="28" spans="1:10" s="3" customFormat="1" ht="10.199999999999999" x14ac:dyDescent="0.2">
      <c r="A28" s="16"/>
      <c r="C28" s="3" t="s">
        <v>60</v>
      </c>
      <c r="F28" s="4"/>
      <c r="G28" s="5"/>
      <c r="H28" s="5"/>
      <c r="I28" s="5"/>
      <c r="J28" s="17"/>
    </row>
    <row r="29" spans="1:10" s="3" customFormat="1" ht="10.199999999999999" x14ac:dyDescent="0.2">
      <c r="A29" s="16"/>
      <c r="B29" s="3">
        <v>14270</v>
      </c>
      <c r="C29" s="3" t="s">
        <v>183</v>
      </c>
      <c r="D29" s="3" t="s">
        <v>58</v>
      </c>
      <c r="E29" s="3">
        <v>743400</v>
      </c>
      <c r="F29" s="4">
        <v>37894</v>
      </c>
      <c r="G29" s="5">
        <v>12000</v>
      </c>
      <c r="H29" s="5">
        <v>6329.63</v>
      </c>
      <c r="I29" s="5">
        <v>0</v>
      </c>
      <c r="J29" s="17">
        <f t="shared" si="1"/>
        <v>5670.37</v>
      </c>
    </row>
    <row r="30" spans="1:10" s="3" customFormat="1" ht="10.199999999999999" x14ac:dyDescent="0.2">
      <c r="A30" s="16"/>
      <c r="C30" s="3" t="s">
        <v>60</v>
      </c>
      <c r="F30" s="4"/>
      <c r="G30" s="5"/>
      <c r="H30" s="5"/>
      <c r="I30" s="5"/>
      <c r="J30" s="17"/>
    </row>
    <row r="31" spans="1:10" s="3" customFormat="1" ht="10.199999999999999" x14ac:dyDescent="0.2">
      <c r="A31" s="16"/>
      <c r="B31" s="3">
        <v>14270</v>
      </c>
      <c r="C31" s="3" t="s">
        <v>54</v>
      </c>
      <c r="D31" s="3" t="s">
        <v>59</v>
      </c>
      <c r="E31" s="3">
        <v>742589</v>
      </c>
      <c r="F31" s="7">
        <v>39355</v>
      </c>
      <c r="G31" s="5">
        <v>347000</v>
      </c>
      <c r="H31" s="5">
        <v>29700.68</v>
      </c>
      <c r="I31" s="5">
        <v>25494.639999999999</v>
      </c>
      <c r="J31" s="17">
        <f t="shared" si="1"/>
        <v>291804.68</v>
      </c>
    </row>
    <row r="32" spans="1:10" s="3" customFormat="1" ht="10.199999999999999" x14ac:dyDescent="0.2">
      <c r="A32" s="16"/>
      <c r="B32" s="3">
        <v>14270</v>
      </c>
      <c r="C32" s="3" t="s">
        <v>54</v>
      </c>
      <c r="D32" s="3" t="s">
        <v>59</v>
      </c>
      <c r="E32" s="3">
        <v>743395</v>
      </c>
      <c r="F32" s="7">
        <v>38260</v>
      </c>
      <c r="G32" s="5">
        <v>12000</v>
      </c>
      <c r="H32" s="5">
        <v>1081.19</v>
      </c>
      <c r="I32" s="5">
        <v>0</v>
      </c>
      <c r="J32" s="17">
        <f t="shared" si="1"/>
        <v>10918.81</v>
      </c>
    </row>
    <row r="33" spans="1:10" s="3" customFormat="1" ht="10.199999999999999" x14ac:dyDescent="0.2">
      <c r="A33" s="16"/>
      <c r="B33" s="3">
        <v>14270</v>
      </c>
      <c r="C33" s="3" t="s">
        <v>54</v>
      </c>
      <c r="D33" s="3" t="s">
        <v>59</v>
      </c>
      <c r="E33" s="3">
        <v>744638</v>
      </c>
      <c r="F33" s="7">
        <v>39355</v>
      </c>
      <c r="G33" s="5">
        <v>28000</v>
      </c>
      <c r="H33" s="5">
        <v>3607.11</v>
      </c>
      <c r="I33" s="5">
        <v>83</v>
      </c>
      <c r="J33" s="17">
        <f t="shared" si="1"/>
        <v>24309.89</v>
      </c>
    </row>
    <row r="34" spans="1:10" s="3" customFormat="1" ht="10.199999999999999" x14ac:dyDescent="0.2">
      <c r="A34" s="16"/>
      <c r="B34" s="3">
        <v>14270</v>
      </c>
      <c r="C34" s="3" t="s">
        <v>184</v>
      </c>
      <c r="D34" s="3" t="s">
        <v>178</v>
      </c>
      <c r="E34" s="3">
        <v>744185</v>
      </c>
      <c r="F34" s="7">
        <v>37986</v>
      </c>
      <c r="G34" s="5">
        <v>52714</v>
      </c>
      <c r="H34" s="5">
        <v>63351.59</v>
      </c>
      <c r="I34" s="5">
        <v>3358.58</v>
      </c>
      <c r="J34" s="17">
        <f t="shared" si="1"/>
        <v>-13996.169999999996</v>
      </c>
    </row>
    <row r="35" spans="1:10" s="3" customFormat="1" ht="10.199999999999999" x14ac:dyDescent="0.2">
      <c r="A35" s="16"/>
      <c r="C35" s="3" t="s">
        <v>57</v>
      </c>
      <c r="F35" s="7"/>
      <c r="G35" s="5"/>
      <c r="H35" s="5"/>
      <c r="I35" s="5"/>
      <c r="J35" s="17"/>
    </row>
    <row r="36" spans="1:10" s="3" customFormat="1" ht="10.199999999999999" x14ac:dyDescent="0.2">
      <c r="A36" s="16"/>
      <c r="B36" s="3">
        <v>14270</v>
      </c>
      <c r="C36" s="3" t="s">
        <v>185</v>
      </c>
      <c r="D36" s="3" t="s">
        <v>56</v>
      </c>
      <c r="E36" s="3">
        <v>744612</v>
      </c>
      <c r="F36" s="29">
        <v>38077</v>
      </c>
      <c r="G36" s="5">
        <v>32991</v>
      </c>
      <c r="H36" s="5">
        <v>26705.439999999999</v>
      </c>
      <c r="I36" s="5">
        <v>3358.58</v>
      </c>
      <c r="J36" s="17">
        <f t="shared" si="1"/>
        <v>2926.9800000000014</v>
      </c>
    </row>
    <row r="37" spans="1:10" s="19" customFormat="1" ht="10.199999999999999" x14ac:dyDescent="0.2">
      <c r="A37" s="18"/>
      <c r="F37" s="20"/>
      <c r="G37" s="21"/>
      <c r="H37" s="21"/>
      <c r="I37" s="21"/>
      <c r="J37" s="22"/>
    </row>
    <row r="38" spans="1:10" s="24" customFormat="1" ht="10.199999999999999" x14ac:dyDescent="0.2">
      <c r="A38" s="31" t="s">
        <v>61</v>
      </c>
      <c r="B38" s="24">
        <v>14270</v>
      </c>
      <c r="C38" s="24" t="s">
        <v>62</v>
      </c>
      <c r="D38" s="24" t="s">
        <v>80</v>
      </c>
      <c r="E38" s="24">
        <v>745258</v>
      </c>
      <c r="F38" s="25">
        <v>38230</v>
      </c>
      <c r="G38" s="26">
        <v>98842</v>
      </c>
      <c r="H38" s="26">
        <v>4691.1000000000004</v>
      </c>
      <c r="I38" s="26">
        <v>23636.95</v>
      </c>
      <c r="J38" s="17">
        <f t="shared" si="1"/>
        <v>70513.95</v>
      </c>
    </row>
    <row r="39" spans="1:10" s="24" customFormat="1" ht="10.199999999999999" x14ac:dyDescent="0.2">
      <c r="A39" s="23"/>
      <c r="C39" s="24" t="s">
        <v>63</v>
      </c>
      <c r="F39" s="25"/>
      <c r="G39" s="26"/>
      <c r="H39" s="26"/>
      <c r="I39" s="26"/>
      <c r="J39" s="27"/>
    </row>
    <row r="40" spans="1:10" s="19" customFormat="1" ht="10.199999999999999" x14ac:dyDescent="0.2">
      <c r="A40" s="18"/>
      <c r="F40" s="20"/>
      <c r="G40" s="21"/>
      <c r="H40" s="21"/>
      <c r="I40" s="21"/>
      <c r="J40" s="22"/>
    </row>
    <row r="41" spans="1:10" s="3" customFormat="1" ht="10.199999999999999" x14ac:dyDescent="0.2">
      <c r="A41" s="30" t="s">
        <v>19</v>
      </c>
      <c r="B41" s="3">
        <v>14270</v>
      </c>
      <c r="C41" s="3" t="s">
        <v>68</v>
      </c>
      <c r="D41" s="3" t="s">
        <v>67</v>
      </c>
      <c r="E41" s="3">
        <v>738647</v>
      </c>
      <c r="F41" s="7">
        <v>37986</v>
      </c>
      <c r="G41" s="5">
        <v>301972</v>
      </c>
      <c r="H41" s="5">
        <v>256560.03</v>
      </c>
      <c r="I41" s="5">
        <v>4427.21</v>
      </c>
      <c r="J41" s="17">
        <f>193-H41-I41</f>
        <v>-260794.23999999999</v>
      </c>
    </row>
    <row r="42" spans="1:10" s="3" customFormat="1" ht="10.199999999999999" x14ac:dyDescent="0.2">
      <c r="A42" s="16"/>
      <c r="C42" s="3" t="s">
        <v>186</v>
      </c>
      <c r="F42" s="7"/>
      <c r="G42" s="5"/>
      <c r="H42" s="5"/>
      <c r="I42" s="5"/>
      <c r="J42" s="17"/>
    </row>
    <row r="43" spans="1:10" s="3" customFormat="1" ht="10.199999999999999" x14ac:dyDescent="0.2">
      <c r="A43" s="16"/>
      <c r="B43" s="3">
        <v>14270</v>
      </c>
      <c r="C43" s="3" t="s">
        <v>66</v>
      </c>
      <c r="D43" s="3" t="s">
        <v>67</v>
      </c>
      <c r="E43" s="3">
        <v>740743</v>
      </c>
      <c r="F43" s="7">
        <v>38625</v>
      </c>
      <c r="G43" s="5">
        <v>270000</v>
      </c>
      <c r="H43" s="5">
        <v>122253.72</v>
      </c>
      <c r="I43" s="5">
        <v>4274.7</v>
      </c>
      <c r="J43" s="17">
        <f>G43-H43-I43</f>
        <v>143471.57999999999</v>
      </c>
    </row>
    <row r="44" spans="1:10" s="3" customFormat="1" ht="10.199999999999999" x14ac:dyDescent="0.2">
      <c r="A44" s="16"/>
      <c r="B44" s="3">
        <v>14270</v>
      </c>
      <c r="C44" s="3" t="s">
        <v>64</v>
      </c>
      <c r="D44" s="3" t="s">
        <v>65</v>
      </c>
      <c r="E44" s="3">
        <v>742662</v>
      </c>
      <c r="F44" s="7">
        <v>38046</v>
      </c>
      <c r="G44" s="5">
        <v>90088</v>
      </c>
      <c r="H44" s="5">
        <v>62456.76</v>
      </c>
      <c r="I44" s="5">
        <v>5732.59</v>
      </c>
      <c r="J44" s="17">
        <f>G44-H44-I44</f>
        <v>21898.649999999998</v>
      </c>
    </row>
    <row r="45" spans="1:10" s="19" customFormat="1" ht="10.199999999999999" x14ac:dyDescent="0.2">
      <c r="A45" s="18"/>
      <c r="F45" s="20"/>
      <c r="G45" s="21"/>
      <c r="H45" s="21"/>
      <c r="I45" s="21"/>
      <c r="J45" s="22"/>
    </row>
    <row r="46" spans="1:10" s="3" customFormat="1" ht="10.199999999999999" x14ac:dyDescent="0.2">
      <c r="A46" s="30" t="s">
        <v>26</v>
      </c>
      <c r="B46" s="3">
        <v>14270</v>
      </c>
      <c r="C46" s="3" t="s">
        <v>70</v>
      </c>
      <c r="D46" s="3" t="s">
        <v>74</v>
      </c>
      <c r="E46" s="3">
        <v>743121</v>
      </c>
      <c r="F46" s="7">
        <v>38186</v>
      </c>
      <c r="G46" s="5">
        <v>258032</v>
      </c>
      <c r="H46" s="5">
        <v>185784</v>
      </c>
      <c r="I46" s="5">
        <v>72247</v>
      </c>
      <c r="J46" s="17">
        <f>G46-H46-I46</f>
        <v>1</v>
      </c>
    </row>
    <row r="47" spans="1:10" s="3" customFormat="1" ht="10.199999999999999" x14ac:dyDescent="0.2">
      <c r="A47" s="16"/>
      <c r="C47" s="3" t="s">
        <v>73</v>
      </c>
      <c r="F47" s="7"/>
      <c r="G47" s="5"/>
      <c r="H47" s="5"/>
      <c r="I47" s="5"/>
      <c r="J47" s="8"/>
    </row>
    <row r="48" spans="1:10" s="3" customFormat="1" ht="10.199999999999999" x14ac:dyDescent="0.2">
      <c r="A48" s="16"/>
      <c r="C48" s="3" t="s">
        <v>71</v>
      </c>
      <c r="F48" s="7"/>
      <c r="G48" s="5"/>
      <c r="H48" s="5"/>
      <c r="I48" s="5"/>
      <c r="J48" s="8"/>
    </row>
    <row r="49" spans="1:10" s="3" customFormat="1" ht="10.199999999999999" x14ac:dyDescent="0.2">
      <c r="A49" s="16"/>
      <c r="C49" s="3" t="s">
        <v>72</v>
      </c>
      <c r="F49" s="7"/>
      <c r="G49" s="5"/>
      <c r="H49" s="5"/>
      <c r="I49" s="5"/>
      <c r="J49" s="8"/>
    </row>
    <row r="50" spans="1:10" s="3" customFormat="1" ht="10.199999999999999" x14ac:dyDescent="0.2">
      <c r="A50" s="16"/>
      <c r="B50" s="3">
        <v>14270</v>
      </c>
      <c r="C50" s="3" t="s">
        <v>70</v>
      </c>
      <c r="D50" s="3" t="s">
        <v>74</v>
      </c>
      <c r="E50" s="3">
        <v>743127</v>
      </c>
      <c r="F50" s="7">
        <v>38186</v>
      </c>
      <c r="G50" s="5">
        <v>262059</v>
      </c>
      <c r="H50" s="5">
        <v>160018.5</v>
      </c>
      <c r="I50" s="5">
        <v>14509.24</v>
      </c>
      <c r="J50" s="17">
        <f>G50-H50-I50</f>
        <v>87531.26</v>
      </c>
    </row>
    <row r="51" spans="1:10" s="24" customFormat="1" ht="10.199999999999999" x14ac:dyDescent="0.2">
      <c r="A51" s="23"/>
      <c r="C51" s="3" t="s">
        <v>73</v>
      </c>
      <c r="F51" s="25"/>
      <c r="G51" s="26"/>
      <c r="H51" s="26"/>
      <c r="I51" s="26"/>
      <c r="J51" s="27"/>
    </row>
    <row r="52" spans="1:10" s="24" customFormat="1" ht="10.199999999999999" x14ac:dyDescent="0.2">
      <c r="A52" s="23"/>
      <c r="C52" s="3" t="s">
        <v>71</v>
      </c>
      <c r="F52" s="25"/>
      <c r="G52" s="26"/>
      <c r="H52" s="26"/>
      <c r="I52" s="26"/>
      <c r="J52" s="27"/>
    </row>
    <row r="53" spans="1:10" s="24" customFormat="1" ht="10.199999999999999" x14ac:dyDescent="0.2">
      <c r="A53" s="23"/>
      <c r="C53" s="3" t="s">
        <v>72</v>
      </c>
      <c r="F53" s="25"/>
      <c r="G53" s="26"/>
      <c r="H53" s="26"/>
      <c r="I53" s="26"/>
      <c r="J53" s="27"/>
    </row>
    <row r="54" spans="1:10" s="19" customFormat="1" ht="10.199999999999999" x14ac:dyDescent="0.2">
      <c r="A54" s="18"/>
      <c r="F54" s="20"/>
      <c r="G54" s="21"/>
      <c r="H54" s="21"/>
      <c r="I54" s="21"/>
      <c r="J54" s="22"/>
    </row>
    <row r="55" spans="1:10" s="3" customFormat="1" ht="10.199999999999999" x14ac:dyDescent="0.2">
      <c r="A55" s="30" t="s">
        <v>28</v>
      </c>
      <c r="B55" s="3">
        <v>14270</v>
      </c>
      <c r="C55" s="3" t="s">
        <v>75</v>
      </c>
      <c r="D55" s="3" t="s">
        <v>79</v>
      </c>
      <c r="E55" s="3">
        <v>743926</v>
      </c>
      <c r="F55" s="7">
        <v>38231</v>
      </c>
      <c r="G55" s="5">
        <v>99883</v>
      </c>
      <c r="H55" s="5">
        <v>58192.9</v>
      </c>
      <c r="I55" s="5">
        <v>40537.5</v>
      </c>
      <c r="J55" s="17">
        <f>G55-H55-I55</f>
        <v>1152.5999999999985</v>
      </c>
    </row>
    <row r="56" spans="1:10" s="24" customFormat="1" ht="10.199999999999999" x14ac:dyDescent="0.2">
      <c r="A56" s="16"/>
      <c r="B56" s="3"/>
      <c r="C56" s="3" t="s">
        <v>76</v>
      </c>
      <c r="D56" s="24" t="s">
        <v>187</v>
      </c>
      <c r="F56" s="25"/>
      <c r="G56" s="26"/>
      <c r="H56" s="26"/>
      <c r="I56" s="26"/>
      <c r="J56" s="27"/>
    </row>
    <row r="57" spans="1:10" s="24" customFormat="1" ht="10.199999999999999" x14ac:dyDescent="0.2">
      <c r="A57" s="16"/>
      <c r="B57" s="3"/>
      <c r="C57" s="3" t="s">
        <v>77</v>
      </c>
      <c r="F57" s="25"/>
      <c r="G57" s="26"/>
      <c r="H57" s="26"/>
      <c r="I57" s="26"/>
      <c r="J57" s="27"/>
    </row>
    <row r="58" spans="1:10" s="24" customFormat="1" ht="10.199999999999999" x14ac:dyDescent="0.2">
      <c r="A58" s="16"/>
      <c r="B58" s="3"/>
      <c r="C58" s="3" t="s">
        <v>78</v>
      </c>
      <c r="F58" s="25"/>
      <c r="G58" s="26"/>
      <c r="H58" s="26"/>
      <c r="I58" s="26"/>
      <c r="J58" s="27"/>
    </row>
    <row r="59" spans="1:10" s="24" customFormat="1" ht="10.199999999999999" x14ac:dyDescent="0.2">
      <c r="A59" s="16"/>
      <c r="B59" s="14">
        <v>14275</v>
      </c>
      <c r="C59" s="3" t="s">
        <v>81</v>
      </c>
      <c r="D59" s="24" t="s">
        <v>83</v>
      </c>
      <c r="E59" s="24">
        <v>745774</v>
      </c>
      <c r="F59" s="25">
        <v>38533</v>
      </c>
      <c r="G59" s="26">
        <v>0</v>
      </c>
      <c r="H59" s="26">
        <v>0</v>
      </c>
      <c r="I59" s="26">
        <v>0</v>
      </c>
      <c r="J59" s="17">
        <f>G59-H59-I59</f>
        <v>0</v>
      </c>
    </row>
    <row r="60" spans="1:10" s="24" customFormat="1" ht="10.199999999999999" x14ac:dyDescent="0.2">
      <c r="A60" s="16" t="s">
        <v>84</v>
      </c>
      <c r="B60" s="14"/>
      <c r="C60" s="3" t="s">
        <v>82</v>
      </c>
      <c r="F60" s="25"/>
      <c r="G60" s="26"/>
      <c r="H60" s="26"/>
      <c r="I60" s="26"/>
      <c r="J60" s="17"/>
    </row>
    <row r="61" spans="1:10" s="24" customFormat="1" ht="10.199999999999999" x14ac:dyDescent="0.2">
      <c r="A61" s="16"/>
      <c r="B61" s="14">
        <v>14275</v>
      </c>
      <c r="C61" s="3" t="s">
        <v>249</v>
      </c>
      <c r="D61" s="24" t="s">
        <v>238</v>
      </c>
      <c r="E61" s="24">
        <v>745632</v>
      </c>
      <c r="F61" s="25">
        <v>38981</v>
      </c>
      <c r="G61" s="26">
        <v>109000</v>
      </c>
      <c r="H61" s="26">
        <v>9195.11</v>
      </c>
      <c r="I61" s="26">
        <v>3663.9</v>
      </c>
      <c r="J61" s="17">
        <f>G61-H61-I61</f>
        <v>96140.99</v>
      </c>
    </row>
    <row r="62" spans="1:10" s="24" customFormat="1" ht="10.199999999999999" x14ac:dyDescent="0.2">
      <c r="A62" s="16"/>
      <c r="B62" s="14"/>
      <c r="C62" s="3" t="s">
        <v>250</v>
      </c>
      <c r="D62" s="24" t="s">
        <v>239</v>
      </c>
      <c r="F62" s="25"/>
      <c r="G62" s="26"/>
      <c r="H62" s="26"/>
      <c r="I62" s="26"/>
      <c r="J62" s="17"/>
    </row>
    <row r="63" spans="1:10" s="24" customFormat="1" ht="10.199999999999999" x14ac:dyDescent="0.2">
      <c r="A63" s="16"/>
      <c r="B63" s="14"/>
      <c r="C63" s="3" t="s">
        <v>251</v>
      </c>
      <c r="F63" s="25"/>
      <c r="G63" s="26"/>
      <c r="H63" s="26"/>
      <c r="I63" s="26"/>
      <c r="J63" s="17"/>
    </row>
    <row r="64" spans="1:10" s="24" customFormat="1" ht="10.199999999999999" x14ac:dyDescent="0.2">
      <c r="A64" s="16"/>
      <c r="B64" s="14">
        <v>14275</v>
      </c>
      <c r="C64" s="3" t="s">
        <v>252</v>
      </c>
      <c r="D64" s="24" t="s">
        <v>254</v>
      </c>
      <c r="E64" s="24">
        <v>742892</v>
      </c>
      <c r="F64" s="25">
        <v>38077</v>
      </c>
      <c r="G64" s="26">
        <v>176700</v>
      </c>
      <c r="H64" s="26">
        <v>161502.91</v>
      </c>
      <c r="I64" s="26">
        <v>3552.57</v>
      </c>
      <c r="J64" s="17">
        <f>G64-H64-I64</f>
        <v>11644.519999999997</v>
      </c>
    </row>
    <row r="65" spans="1:10" s="24" customFormat="1" ht="10.199999999999999" x14ac:dyDescent="0.2">
      <c r="A65" s="16"/>
      <c r="B65" s="14"/>
      <c r="C65" s="3" t="s">
        <v>253</v>
      </c>
      <c r="D65" s="24" t="s">
        <v>255</v>
      </c>
      <c r="F65" s="25"/>
      <c r="G65" s="26"/>
      <c r="H65" s="26"/>
      <c r="I65" s="26"/>
      <c r="J65" s="17"/>
    </row>
    <row r="66" spans="1:10" s="24" customFormat="1" ht="10.199999999999999" x14ac:dyDescent="0.2">
      <c r="A66" s="16"/>
      <c r="B66" s="14">
        <v>14275</v>
      </c>
      <c r="C66" s="3" t="s">
        <v>256</v>
      </c>
      <c r="D66" s="24" t="s">
        <v>259</v>
      </c>
      <c r="E66" s="24">
        <v>740809</v>
      </c>
      <c r="F66" s="25">
        <v>38077</v>
      </c>
      <c r="G66" s="26">
        <v>332461</v>
      </c>
      <c r="H66" s="26">
        <v>224676.66</v>
      </c>
      <c r="I66" s="26">
        <v>16666.03</v>
      </c>
      <c r="J66" s="17">
        <f>G66-H66-I66</f>
        <v>91118.31</v>
      </c>
    </row>
    <row r="67" spans="1:10" s="24" customFormat="1" ht="10.199999999999999" x14ac:dyDescent="0.2">
      <c r="A67" s="16"/>
      <c r="B67" s="14"/>
      <c r="C67" s="3" t="s">
        <v>257</v>
      </c>
      <c r="F67" s="25"/>
      <c r="G67" s="26"/>
      <c r="H67" s="26"/>
      <c r="I67" s="26"/>
      <c r="J67" s="17"/>
    </row>
    <row r="68" spans="1:10" s="24" customFormat="1" ht="10.199999999999999" x14ac:dyDescent="0.2">
      <c r="A68" s="16"/>
      <c r="B68" s="14"/>
      <c r="C68" s="3" t="s">
        <v>258</v>
      </c>
      <c r="F68" s="25"/>
      <c r="G68" s="26"/>
      <c r="H68" s="26"/>
      <c r="I68" s="26"/>
      <c r="J68" s="17"/>
    </row>
    <row r="69" spans="1:10" s="19" customFormat="1" ht="10.199999999999999" x14ac:dyDescent="0.2">
      <c r="A69" s="18"/>
      <c r="F69" s="20"/>
      <c r="G69" s="21"/>
      <c r="H69" s="21"/>
      <c r="I69" s="21"/>
      <c r="J69" s="22"/>
    </row>
    <row r="70" spans="1:10" s="24" customFormat="1" ht="10.199999999999999" x14ac:dyDescent="0.2">
      <c r="A70" s="31" t="s">
        <v>231</v>
      </c>
      <c r="B70" s="36">
        <v>14275</v>
      </c>
      <c r="C70" s="24" t="s">
        <v>232</v>
      </c>
      <c r="D70" s="24" t="s">
        <v>234</v>
      </c>
      <c r="E70" s="24">
        <v>745281</v>
      </c>
      <c r="F70" s="25">
        <v>38083</v>
      </c>
      <c r="G70" s="26">
        <v>84433</v>
      </c>
      <c r="H70" s="26">
        <v>18697.810000000001</v>
      </c>
      <c r="I70" s="26">
        <v>0</v>
      </c>
      <c r="J70" s="17">
        <f>G70-H70-I70</f>
        <v>65735.19</v>
      </c>
    </row>
    <row r="71" spans="1:10" s="24" customFormat="1" ht="10.199999999999999" x14ac:dyDescent="0.2">
      <c r="A71" s="23"/>
      <c r="C71" s="24" t="s">
        <v>233</v>
      </c>
      <c r="F71" s="25"/>
      <c r="G71" s="26"/>
      <c r="H71" s="26"/>
      <c r="I71" s="26"/>
      <c r="J71" s="27"/>
    </row>
    <row r="72" spans="1:10" s="24" customFormat="1" ht="10.199999999999999" x14ac:dyDescent="0.2">
      <c r="A72" s="23"/>
      <c r="B72" s="36">
        <v>14275</v>
      </c>
      <c r="C72" s="24" t="s">
        <v>235</v>
      </c>
      <c r="D72" s="24" t="s">
        <v>238</v>
      </c>
      <c r="E72" s="24">
        <v>743343</v>
      </c>
      <c r="F72" s="25">
        <v>38186</v>
      </c>
      <c r="G72" s="26">
        <v>200000</v>
      </c>
      <c r="H72" s="26">
        <v>1815.87</v>
      </c>
      <c r="I72" s="26">
        <v>7.38</v>
      </c>
      <c r="J72" s="17">
        <f>G72-H72-I72</f>
        <v>198176.75</v>
      </c>
    </row>
    <row r="73" spans="1:10" s="24" customFormat="1" ht="10.199999999999999" x14ac:dyDescent="0.2">
      <c r="A73" s="23"/>
      <c r="C73" s="24" t="s">
        <v>236</v>
      </c>
      <c r="D73" s="24" t="s">
        <v>239</v>
      </c>
      <c r="F73" s="25"/>
      <c r="G73" s="26"/>
      <c r="H73" s="26"/>
      <c r="I73" s="26"/>
      <c r="J73" s="27"/>
    </row>
    <row r="74" spans="1:10" s="24" customFormat="1" ht="10.199999999999999" x14ac:dyDescent="0.2">
      <c r="A74" s="23"/>
      <c r="C74" s="24" t="s">
        <v>237</v>
      </c>
      <c r="F74" s="25"/>
      <c r="G74" s="26"/>
      <c r="H74" s="26"/>
      <c r="I74" s="26"/>
      <c r="J74" s="27"/>
    </row>
    <row r="75" spans="1:10" s="24" customFormat="1" ht="10.199999999999999" x14ac:dyDescent="0.2">
      <c r="A75" s="23"/>
      <c r="B75" s="36">
        <v>14275</v>
      </c>
      <c r="C75" s="24" t="s">
        <v>240</v>
      </c>
      <c r="D75" s="24" t="s">
        <v>238</v>
      </c>
      <c r="E75" s="24">
        <v>742984</v>
      </c>
      <c r="F75" s="25">
        <v>38515</v>
      </c>
      <c r="G75" s="26">
        <v>292605</v>
      </c>
      <c r="H75" s="26">
        <v>85583.44</v>
      </c>
      <c r="I75" s="26">
        <v>3740.23</v>
      </c>
      <c r="J75" s="17">
        <f>G75-H75-I75</f>
        <v>203281.33</v>
      </c>
    </row>
    <row r="76" spans="1:10" s="24" customFormat="1" ht="10.199999999999999" x14ac:dyDescent="0.2">
      <c r="A76" s="23"/>
      <c r="C76" s="24" t="s">
        <v>241</v>
      </c>
      <c r="D76" s="24" t="s">
        <v>239</v>
      </c>
      <c r="F76" s="25"/>
      <c r="G76" s="26"/>
      <c r="H76" s="26"/>
      <c r="I76" s="26"/>
      <c r="J76" s="27"/>
    </row>
    <row r="77" spans="1:10" s="24" customFormat="1" ht="10.199999999999999" x14ac:dyDescent="0.2">
      <c r="A77" s="23"/>
      <c r="B77" s="36">
        <v>14275</v>
      </c>
      <c r="C77" s="24" t="s">
        <v>244</v>
      </c>
      <c r="D77" s="24" t="s">
        <v>238</v>
      </c>
      <c r="E77" s="24">
        <v>742964</v>
      </c>
      <c r="F77" s="25">
        <v>38147</v>
      </c>
      <c r="G77" s="26">
        <v>224679</v>
      </c>
      <c r="H77" s="26">
        <v>174653.37</v>
      </c>
      <c r="I77" s="26">
        <v>62974.82</v>
      </c>
      <c r="J77" s="17">
        <f>G77-H77-I77</f>
        <v>-12949.189999999995</v>
      </c>
    </row>
    <row r="78" spans="1:10" s="24" customFormat="1" ht="10.199999999999999" x14ac:dyDescent="0.2">
      <c r="A78" s="23"/>
      <c r="C78" s="24" t="s">
        <v>245</v>
      </c>
      <c r="D78" s="24" t="s">
        <v>239</v>
      </c>
      <c r="F78" s="25"/>
      <c r="G78" s="26"/>
      <c r="H78" s="26"/>
      <c r="I78" s="26"/>
      <c r="J78" s="27"/>
    </row>
    <row r="79" spans="1:10" s="24" customFormat="1" ht="10.199999999999999" x14ac:dyDescent="0.2">
      <c r="A79" s="23"/>
      <c r="B79" s="36">
        <v>14275</v>
      </c>
      <c r="C79" s="24" t="s">
        <v>242</v>
      </c>
      <c r="D79" s="24" t="s">
        <v>238</v>
      </c>
      <c r="E79" s="24">
        <v>736145</v>
      </c>
      <c r="F79" s="25">
        <v>38168</v>
      </c>
      <c r="G79" s="26">
        <v>361978</v>
      </c>
      <c r="H79" s="26">
        <v>312636.18</v>
      </c>
      <c r="I79" s="26">
        <v>5431.74</v>
      </c>
      <c r="J79" s="17">
        <f>G79-H79-I79</f>
        <v>43910.080000000009</v>
      </c>
    </row>
    <row r="80" spans="1:10" s="24" customFormat="1" ht="10.199999999999999" x14ac:dyDescent="0.2">
      <c r="A80" s="23"/>
      <c r="C80" s="24" t="s">
        <v>243</v>
      </c>
      <c r="D80" s="24" t="s">
        <v>239</v>
      </c>
      <c r="F80" s="25"/>
      <c r="G80" s="26"/>
      <c r="H80" s="26"/>
      <c r="I80" s="26"/>
      <c r="J80" s="27"/>
    </row>
    <row r="81" spans="1:10" s="19" customFormat="1" ht="10.199999999999999" x14ac:dyDescent="0.2">
      <c r="A81" s="18"/>
      <c r="F81" s="20"/>
      <c r="G81" s="21"/>
      <c r="H81" s="21"/>
      <c r="I81" s="21"/>
      <c r="J81" s="22"/>
    </row>
    <row r="82" spans="1:10" s="3" customFormat="1" ht="10.199999999999999" x14ac:dyDescent="0.2">
      <c r="A82" s="30" t="s">
        <v>21</v>
      </c>
      <c r="B82" s="3">
        <v>14270</v>
      </c>
      <c r="C82" s="3" t="s">
        <v>85</v>
      </c>
      <c r="D82" s="3" t="s">
        <v>86</v>
      </c>
      <c r="E82" s="3">
        <v>744734</v>
      </c>
      <c r="F82" s="7">
        <v>38352</v>
      </c>
      <c r="G82" s="5">
        <v>68058</v>
      </c>
      <c r="H82" s="5">
        <v>14116.17</v>
      </c>
      <c r="I82" s="5">
        <v>0</v>
      </c>
      <c r="J82" s="17">
        <f>G82-H82-I82</f>
        <v>53941.83</v>
      </c>
    </row>
    <row r="83" spans="1:10" s="3" customFormat="1" ht="10.199999999999999" x14ac:dyDescent="0.2">
      <c r="A83" s="16" t="s">
        <v>160</v>
      </c>
      <c r="B83" s="3">
        <v>14270</v>
      </c>
      <c r="C83" s="3" t="s">
        <v>87</v>
      </c>
      <c r="D83" s="3" t="s">
        <v>88</v>
      </c>
      <c r="E83" s="3">
        <v>744647</v>
      </c>
      <c r="F83" s="7">
        <v>38046</v>
      </c>
      <c r="G83" s="5">
        <v>50000</v>
      </c>
      <c r="H83" s="5">
        <v>11941.45</v>
      </c>
      <c r="I83" s="5">
        <v>7785.3</v>
      </c>
      <c r="J83" s="17">
        <f>G83-H83-I83</f>
        <v>30273.250000000004</v>
      </c>
    </row>
    <row r="84" spans="1:10" s="19" customFormat="1" ht="10.199999999999999" x14ac:dyDescent="0.2">
      <c r="A84" s="18"/>
      <c r="F84" s="20"/>
      <c r="G84" s="21"/>
      <c r="H84" s="21"/>
      <c r="I84" s="21"/>
      <c r="J84" s="22"/>
    </row>
    <row r="85" spans="1:10" s="24" customFormat="1" ht="10.199999999999999" x14ac:dyDescent="0.2">
      <c r="A85" s="35" t="s">
        <v>198</v>
      </c>
      <c r="B85" s="24">
        <v>14275</v>
      </c>
      <c r="C85" s="24" t="s">
        <v>199</v>
      </c>
      <c r="D85" s="24" t="s">
        <v>211</v>
      </c>
      <c r="E85" s="24">
        <v>745299</v>
      </c>
      <c r="F85" s="25">
        <v>37889</v>
      </c>
      <c r="G85" s="26">
        <v>1770</v>
      </c>
      <c r="H85" s="26">
        <v>1528.54</v>
      </c>
      <c r="I85" s="26">
        <v>0</v>
      </c>
      <c r="J85" s="17">
        <f>G85-H85-I85</f>
        <v>241.46000000000004</v>
      </c>
    </row>
    <row r="86" spans="1:10" s="24" customFormat="1" ht="10.199999999999999" x14ac:dyDescent="0.2">
      <c r="A86" s="23"/>
      <c r="C86" s="24" t="s">
        <v>205</v>
      </c>
      <c r="F86" s="25"/>
      <c r="G86" s="26"/>
      <c r="H86" s="26"/>
      <c r="I86" s="26"/>
      <c r="J86" s="27"/>
    </row>
    <row r="87" spans="1:10" s="24" customFormat="1" ht="10.199999999999999" x14ac:dyDescent="0.2">
      <c r="A87" s="23"/>
      <c r="C87" s="24" t="s">
        <v>206</v>
      </c>
      <c r="F87" s="25"/>
      <c r="G87" s="26"/>
      <c r="H87" s="26"/>
      <c r="I87" s="26"/>
      <c r="J87" s="27"/>
    </row>
    <row r="88" spans="1:10" s="24" customFormat="1" ht="10.199999999999999" x14ac:dyDescent="0.2">
      <c r="A88" s="23"/>
      <c r="B88" s="24">
        <v>14275</v>
      </c>
      <c r="C88" s="24" t="s">
        <v>207</v>
      </c>
      <c r="D88" s="24" t="s">
        <v>211</v>
      </c>
      <c r="E88" s="24">
        <v>743197</v>
      </c>
      <c r="F88" s="25">
        <v>38625</v>
      </c>
      <c r="G88" s="26">
        <v>70000</v>
      </c>
      <c r="H88" s="26">
        <v>102782.8</v>
      </c>
      <c r="I88" s="26">
        <v>0</v>
      </c>
      <c r="J88" s="17">
        <f>G88-H88-I88</f>
        <v>-32782.800000000003</v>
      </c>
    </row>
    <row r="89" spans="1:10" s="24" customFormat="1" ht="10.199999999999999" x14ac:dyDescent="0.2">
      <c r="A89" s="23"/>
      <c r="C89" s="24" t="s">
        <v>208</v>
      </c>
      <c r="F89" s="25"/>
      <c r="G89" s="26"/>
      <c r="H89" s="26"/>
      <c r="I89" s="26"/>
      <c r="J89" s="27"/>
    </row>
    <row r="90" spans="1:10" s="24" customFormat="1" ht="10.199999999999999" x14ac:dyDescent="0.2">
      <c r="A90" s="23"/>
      <c r="C90" s="24" t="s">
        <v>200</v>
      </c>
      <c r="F90" s="25"/>
      <c r="G90" s="26"/>
      <c r="H90" s="26"/>
      <c r="I90" s="26"/>
      <c r="J90" s="27"/>
    </row>
    <row r="91" spans="1:10" s="24" customFormat="1" ht="10.199999999999999" x14ac:dyDescent="0.2">
      <c r="A91" s="23"/>
      <c r="B91" s="24">
        <v>14275</v>
      </c>
      <c r="C91" s="24" t="s">
        <v>209</v>
      </c>
      <c r="D91" s="24" t="s">
        <v>204</v>
      </c>
      <c r="E91" s="24">
        <v>741135</v>
      </c>
      <c r="F91" s="25">
        <v>38503</v>
      </c>
      <c r="G91" s="26">
        <v>1052932</v>
      </c>
      <c r="H91" s="26">
        <v>734390.36</v>
      </c>
      <c r="I91" s="26">
        <v>170381.58</v>
      </c>
      <c r="J91" s="17">
        <f>G91-H91-I91</f>
        <v>148160.06000000003</v>
      </c>
    </row>
    <row r="92" spans="1:10" s="24" customFormat="1" ht="10.199999999999999" x14ac:dyDescent="0.2">
      <c r="A92" s="23"/>
      <c r="C92" s="24" t="s">
        <v>201</v>
      </c>
      <c r="F92" s="25"/>
      <c r="G92" s="26"/>
      <c r="H92" s="26"/>
      <c r="I92" s="26"/>
      <c r="J92" s="27"/>
    </row>
    <row r="93" spans="1:10" s="24" customFormat="1" ht="10.199999999999999" x14ac:dyDescent="0.2">
      <c r="A93" s="23"/>
      <c r="C93" s="24" t="s">
        <v>210</v>
      </c>
      <c r="F93" s="25"/>
      <c r="G93" s="26"/>
      <c r="H93" s="26"/>
      <c r="I93" s="26"/>
      <c r="J93" s="27"/>
    </row>
    <row r="94" spans="1:10" s="24" customFormat="1" ht="10.199999999999999" x14ac:dyDescent="0.2">
      <c r="A94" s="23"/>
      <c r="B94" s="24">
        <v>14275</v>
      </c>
      <c r="C94" s="24" t="s">
        <v>202</v>
      </c>
      <c r="D94" s="24" t="s">
        <v>211</v>
      </c>
      <c r="E94" s="24">
        <v>740642</v>
      </c>
      <c r="F94" s="25">
        <v>282690</v>
      </c>
      <c r="G94" s="26">
        <v>282690</v>
      </c>
      <c r="H94" s="26">
        <v>260487.41</v>
      </c>
      <c r="I94" s="26">
        <v>44178.68</v>
      </c>
      <c r="J94" s="17">
        <f>G94-H94-I94</f>
        <v>-21976.090000000004</v>
      </c>
    </row>
    <row r="95" spans="1:10" s="24" customFormat="1" ht="10.199999999999999" x14ac:dyDescent="0.2">
      <c r="A95" s="23"/>
      <c r="C95" s="24" t="s">
        <v>203</v>
      </c>
      <c r="F95" s="25"/>
      <c r="G95" s="26"/>
      <c r="H95" s="26"/>
      <c r="I95" s="26"/>
      <c r="J95" s="27"/>
    </row>
    <row r="96" spans="1:10" s="19" customFormat="1" ht="10.199999999999999" x14ac:dyDescent="0.2">
      <c r="A96" s="18"/>
      <c r="F96" s="20"/>
      <c r="G96" s="21"/>
      <c r="H96" s="21"/>
      <c r="I96" s="21"/>
      <c r="J96" s="22"/>
    </row>
    <row r="97" spans="1:10" s="3" customFormat="1" ht="10.199999999999999" x14ac:dyDescent="0.2">
      <c r="A97" s="30" t="s">
        <v>17</v>
      </c>
      <c r="B97" s="3">
        <v>14270</v>
      </c>
      <c r="C97" s="3" t="s">
        <v>89</v>
      </c>
      <c r="D97" s="3" t="s">
        <v>67</v>
      </c>
      <c r="E97" s="3">
        <v>742338</v>
      </c>
      <c r="F97" s="7">
        <v>38352</v>
      </c>
      <c r="G97" s="5">
        <v>171420</v>
      </c>
      <c r="H97" s="5">
        <v>117074.55</v>
      </c>
      <c r="I97" s="5">
        <v>19592</v>
      </c>
      <c r="J97" s="17">
        <f>G97-H97-I97</f>
        <v>34753.449999999997</v>
      </c>
    </row>
    <row r="98" spans="1:10" s="19" customFormat="1" ht="10.199999999999999" x14ac:dyDescent="0.2">
      <c r="A98" s="18"/>
      <c r="F98" s="20"/>
      <c r="G98" s="21"/>
      <c r="H98" s="21"/>
      <c r="I98" s="21"/>
      <c r="J98" s="22"/>
    </row>
    <row r="99" spans="1:10" s="3" customFormat="1" ht="10.199999999999999" x14ac:dyDescent="0.2">
      <c r="A99" s="30" t="s">
        <v>29</v>
      </c>
      <c r="B99" s="3">
        <v>14270</v>
      </c>
      <c r="C99" s="3" t="s">
        <v>90</v>
      </c>
      <c r="D99" s="3" t="s">
        <v>88</v>
      </c>
      <c r="E99" s="3">
        <v>744054</v>
      </c>
      <c r="F99" s="7">
        <v>37950</v>
      </c>
      <c r="G99" s="5">
        <v>125827</v>
      </c>
      <c r="H99" s="5">
        <v>91449.14</v>
      </c>
      <c r="I99" s="5">
        <v>37989.629999999997</v>
      </c>
      <c r="J99" s="17">
        <f>G99-H99-I99</f>
        <v>-3611.7699999999968</v>
      </c>
    </row>
    <row r="100" spans="1:10" s="19" customFormat="1" ht="10.199999999999999" x14ac:dyDescent="0.2">
      <c r="A100" s="18"/>
      <c r="F100" s="20"/>
      <c r="G100" s="21"/>
      <c r="H100" s="21"/>
      <c r="I100" s="21"/>
      <c r="J100" s="22"/>
    </row>
    <row r="101" spans="1:10" s="3" customFormat="1" ht="10.199999999999999" x14ac:dyDescent="0.2">
      <c r="A101" s="30" t="s">
        <v>24</v>
      </c>
      <c r="B101" s="3">
        <v>14270</v>
      </c>
      <c r="C101" s="3" t="s">
        <v>99</v>
      </c>
      <c r="D101" s="3" t="s">
        <v>101</v>
      </c>
      <c r="E101" s="3">
        <v>743538</v>
      </c>
      <c r="F101" s="7">
        <v>38503</v>
      </c>
      <c r="G101" s="5">
        <v>30473</v>
      </c>
      <c r="H101" s="5">
        <v>29417.72</v>
      </c>
      <c r="I101" s="5">
        <v>548.23</v>
      </c>
      <c r="J101" s="17">
        <f>G101-H101-I101</f>
        <v>507.04999999999882</v>
      </c>
    </row>
    <row r="102" spans="1:10" s="3" customFormat="1" ht="10.199999999999999" x14ac:dyDescent="0.2">
      <c r="A102" s="16"/>
      <c r="C102" s="3" t="s">
        <v>100</v>
      </c>
      <c r="F102" s="7"/>
      <c r="G102" s="5"/>
      <c r="H102" s="5"/>
      <c r="I102" s="5"/>
      <c r="J102" s="17"/>
    </row>
    <row r="103" spans="1:10" s="3" customFormat="1" ht="10.199999999999999" x14ac:dyDescent="0.2">
      <c r="A103" s="32"/>
      <c r="B103" s="3">
        <v>14270</v>
      </c>
      <c r="C103" s="3" t="s">
        <v>94</v>
      </c>
      <c r="D103" s="3" t="s">
        <v>97</v>
      </c>
      <c r="E103" s="3">
        <v>743688</v>
      </c>
      <c r="F103" s="7">
        <v>38260</v>
      </c>
      <c r="G103" s="5">
        <v>93100</v>
      </c>
      <c r="H103" s="5">
        <v>31557.24</v>
      </c>
      <c r="I103" s="5">
        <v>0</v>
      </c>
      <c r="J103" s="17">
        <f>G103-H103-I103</f>
        <v>61542.759999999995</v>
      </c>
    </row>
    <row r="104" spans="1:10" s="3" customFormat="1" ht="10.199999999999999" x14ac:dyDescent="0.2">
      <c r="A104" s="16" t="s">
        <v>98</v>
      </c>
      <c r="C104" s="3" t="s">
        <v>95</v>
      </c>
      <c r="F104" s="7"/>
      <c r="G104" s="5"/>
      <c r="H104" s="5"/>
      <c r="I104" s="5"/>
      <c r="J104" s="17"/>
    </row>
    <row r="105" spans="1:10" s="3" customFormat="1" ht="10.199999999999999" x14ac:dyDescent="0.2">
      <c r="A105" s="16"/>
      <c r="C105" s="3" t="s">
        <v>96</v>
      </c>
      <c r="F105" s="7"/>
      <c r="G105" s="5"/>
      <c r="H105" s="5"/>
      <c r="I105" s="5"/>
      <c r="J105" s="17"/>
    </row>
    <row r="106" spans="1:10" s="3" customFormat="1" ht="10.199999999999999" x14ac:dyDescent="0.2">
      <c r="A106" s="32"/>
      <c r="B106" s="3">
        <v>14270</v>
      </c>
      <c r="C106" s="3" t="s">
        <v>102</v>
      </c>
      <c r="D106" s="3" t="s">
        <v>105</v>
      </c>
      <c r="E106" s="3">
        <v>742339</v>
      </c>
      <c r="F106" s="4">
        <v>37925</v>
      </c>
      <c r="G106" s="5">
        <v>49700</v>
      </c>
      <c r="H106" s="5">
        <v>25180.38</v>
      </c>
      <c r="I106" s="5">
        <v>10124.69</v>
      </c>
      <c r="J106" s="17">
        <f>G106-H106-I106</f>
        <v>14394.929999999998</v>
      </c>
    </row>
    <row r="107" spans="1:10" s="3" customFormat="1" ht="10.199999999999999" x14ac:dyDescent="0.2">
      <c r="A107" s="16"/>
      <c r="C107" s="3" t="s">
        <v>103</v>
      </c>
      <c r="F107" s="4"/>
      <c r="G107" s="5"/>
      <c r="H107" s="5"/>
      <c r="I107" s="5"/>
      <c r="J107" s="17"/>
    </row>
    <row r="108" spans="1:10" s="3" customFormat="1" ht="10.199999999999999" x14ac:dyDescent="0.2">
      <c r="A108" s="16"/>
      <c r="C108" s="3" t="s">
        <v>104</v>
      </c>
      <c r="F108" s="4"/>
      <c r="G108" s="5"/>
      <c r="H108" s="5"/>
      <c r="I108" s="5"/>
      <c r="J108" s="17"/>
    </row>
    <row r="109" spans="1:10" s="3" customFormat="1" ht="10.199999999999999" x14ac:dyDescent="0.2">
      <c r="A109" s="16"/>
      <c r="B109" s="3">
        <v>14270</v>
      </c>
      <c r="C109" s="3" t="s">
        <v>106</v>
      </c>
      <c r="D109" s="3" t="s">
        <v>97</v>
      </c>
      <c r="E109" s="3">
        <v>741587</v>
      </c>
      <c r="F109" s="4">
        <v>37701</v>
      </c>
      <c r="G109" s="5">
        <v>53740</v>
      </c>
      <c r="H109" s="5">
        <v>53760.72</v>
      </c>
      <c r="I109" s="5">
        <v>0</v>
      </c>
      <c r="J109" s="17">
        <f>G109-H109-I109</f>
        <v>-20.720000000001164</v>
      </c>
    </row>
    <row r="110" spans="1:10" s="3" customFormat="1" ht="10.199999999999999" x14ac:dyDescent="0.2">
      <c r="A110" s="16"/>
      <c r="C110" s="3" t="s">
        <v>96</v>
      </c>
      <c r="F110" s="4"/>
      <c r="G110" s="5"/>
      <c r="H110" s="5"/>
      <c r="I110" s="5"/>
      <c r="J110" s="17"/>
    </row>
    <row r="111" spans="1:10" s="3" customFormat="1" ht="10.199999999999999" x14ac:dyDescent="0.2">
      <c r="A111" s="16"/>
      <c r="C111" s="3" t="s">
        <v>94</v>
      </c>
      <c r="F111" s="4"/>
      <c r="G111" s="5"/>
      <c r="H111" s="5"/>
      <c r="I111" s="5"/>
      <c r="J111" s="17"/>
    </row>
    <row r="112" spans="1:10" s="3" customFormat="1" ht="10.199999999999999" x14ac:dyDescent="0.2">
      <c r="A112" s="16"/>
      <c r="B112" s="3">
        <v>14270</v>
      </c>
      <c r="C112" s="3" t="s">
        <v>91</v>
      </c>
      <c r="D112" s="3" t="s">
        <v>93</v>
      </c>
      <c r="E112" s="3">
        <v>744788</v>
      </c>
      <c r="F112" s="7">
        <v>37985</v>
      </c>
      <c r="G112" s="5">
        <v>24500</v>
      </c>
      <c r="H112" s="5">
        <v>279</v>
      </c>
      <c r="I112" s="5">
        <v>0</v>
      </c>
      <c r="J112" s="17">
        <f>G112-H112-I112</f>
        <v>24221</v>
      </c>
    </row>
    <row r="113" spans="1:10" s="3" customFormat="1" ht="10.199999999999999" x14ac:dyDescent="0.2">
      <c r="A113" s="30"/>
      <c r="C113" s="3" t="s">
        <v>92</v>
      </c>
      <c r="F113" s="7"/>
      <c r="G113" s="5"/>
      <c r="H113" s="5"/>
      <c r="I113" s="5"/>
      <c r="J113" s="17"/>
    </row>
    <row r="114" spans="1:10" s="19" customFormat="1" ht="10.199999999999999" x14ac:dyDescent="0.2">
      <c r="A114" s="18"/>
      <c r="F114" s="20"/>
      <c r="G114" s="21"/>
      <c r="H114" s="21"/>
      <c r="I114" s="21"/>
      <c r="J114" s="22"/>
    </row>
    <row r="115" spans="1:10" s="3" customFormat="1" ht="10.199999999999999" x14ac:dyDescent="0.2">
      <c r="A115" s="30" t="s">
        <v>22</v>
      </c>
      <c r="B115" s="3">
        <v>14270</v>
      </c>
      <c r="C115" s="3" t="s">
        <v>188</v>
      </c>
      <c r="D115" s="3" t="s">
        <v>109</v>
      </c>
      <c r="E115" s="3">
        <v>740695</v>
      </c>
      <c r="F115" s="7">
        <v>38990</v>
      </c>
      <c r="G115" s="5">
        <v>375000</v>
      </c>
      <c r="H115" s="5">
        <v>95680.55</v>
      </c>
      <c r="I115" s="5">
        <v>6717.15</v>
      </c>
      <c r="J115" s="17">
        <f>G115-H115-I115</f>
        <v>272602.3</v>
      </c>
    </row>
    <row r="116" spans="1:10" s="24" customFormat="1" ht="10.199999999999999" x14ac:dyDescent="0.2">
      <c r="A116" s="23"/>
      <c r="C116" s="24" t="s">
        <v>107</v>
      </c>
      <c r="F116" s="25"/>
      <c r="G116" s="26"/>
      <c r="H116" s="26"/>
      <c r="I116" s="26"/>
      <c r="J116" s="27"/>
    </row>
    <row r="117" spans="1:10" s="24" customFormat="1" ht="10.199999999999999" x14ac:dyDescent="0.2">
      <c r="A117" s="23"/>
      <c r="C117" s="24" t="s">
        <v>108</v>
      </c>
      <c r="F117" s="25"/>
      <c r="G117" s="26"/>
      <c r="H117" s="26"/>
      <c r="I117" s="26"/>
      <c r="J117" s="27"/>
    </row>
    <row r="118" spans="1:10" s="19" customFormat="1" ht="10.199999999999999" x14ac:dyDescent="0.2">
      <c r="A118" s="18"/>
      <c r="F118" s="20"/>
      <c r="G118" s="21"/>
      <c r="H118" s="21"/>
      <c r="I118" s="21"/>
      <c r="J118" s="22"/>
    </row>
    <row r="119" spans="1:10" s="3" customFormat="1" ht="10.199999999999999" x14ac:dyDescent="0.2">
      <c r="A119" s="30" t="s">
        <v>23</v>
      </c>
      <c r="B119" s="14">
        <v>14275</v>
      </c>
      <c r="C119" s="3" t="s">
        <v>189</v>
      </c>
      <c r="D119" s="3" t="s">
        <v>110</v>
      </c>
      <c r="E119" s="3">
        <v>740913</v>
      </c>
      <c r="F119" s="7">
        <v>38138</v>
      </c>
      <c r="G119" s="5">
        <v>446301</v>
      </c>
      <c r="H119" s="5">
        <v>287427.94</v>
      </c>
      <c r="I119" s="5">
        <v>37178.36</v>
      </c>
      <c r="J119" s="17">
        <f>G119-H119-I119</f>
        <v>121694.7</v>
      </c>
    </row>
    <row r="120" spans="1:10" s="3" customFormat="1" ht="10.199999999999999" x14ac:dyDescent="0.2">
      <c r="A120" s="30"/>
      <c r="B120" s="14"/>
      <c r="C120" s="24" t="s">
        <v>111</v>
      </c>
      <c r="F120" s="7"/>
      <c r="G120" s="5"/>
      <c r="H120" s="5"/>
      <c r="I120" s="5"/>
      <c r="J120" s="17"/>
    </row>
    <row r="121" spans="1:10" s="3" customFormat="1" ht="10.199999999999999" x14ac:dyDescent="0.2">
      <c r="A121" s="30"/>
      <c r="B121" s="14">
        <v>14275</v>
      </c>
      <c r="C121" s="3" t="s">
        <v>246</v>
      </c>
      <c r="D121" s="3" t="s">
        <v>248</v>
      </c>
      <c r="E121" s="3">
        <v>744621</v>
      </c>
      <c r="F121" s="7">
        <v>38472</v>
      </c>
      <c r="G121" s="5">
        <v>181444</v>
      </c>
      <c r="H121" s="5">
        <v>22856.45</v>
      </c>
      <c r="I121" s="5">
        <v>6429.2</v>
      </c>
      <c r="J121" s="17">
        <f>G121-H121-I121</f>
        <v>152158.34999999998</v>
      </c>
    </row>
    <row r="122" spans="1:10" s="3" customFormat="1" ht="10.199999999999999" x14ac:dyDescent="0.2">
      <c r="A122" s="30"/>
      <c r="B122" s="12"/>
      <c r="C122" s="3" t="s">
        <v>247</v>
      </c>
      <c r="F122" s="7"/>
      <c r="G122" s="5"/>
      <c r="H122" s="5"/>
      <c r="I122" s="5"/>
      <c r="J122" s="17"/>
    </row>
    <row r="123" spans="1:10" s="19" customFormat="1" ht="10.199999999999999" x14ac:dyDescent="0.2">
      <c r="A123" s="18"/>
      <c r="F123" s="20"/>
      <c r="G123" s="21"/>
      <c r="H123" s="21"/>
      <c r="I123" s="21"/>
      <c r="J123" s="22"/>
    </row>
    <row r="124" spans="1:10" s="3" customFormat="1" ht="10.199999999999999" x14ac:dyDescent="0.2">
      <c r="A124" s="30" t="s">
        <v>16</v>
      </c>
      <c r="B124" s="3">
        <v>14270</v>
      </c>
      <c r="C124" s="3" t="s">
        <v>124</v>
      </c>
      <c r="D124" s="3" t="s">
        <v>113</v>
      </c>
      <c r="E124" s="3">
        <v>738946</v>
      </c>
      <c r="F124" s="4">
        <v>37864</v>
      </c>
      <c r="G124" s="5">
        <v>101972</v>
      </c>
      <c r="H124" s="5">
        <v>101987.92</v>
      </c>
      <c r="I124" s="5">
        <v>0</v>
      </c>
      <c r="J124" s="17">
        <f>G124-H124-I124</f>
        <v>-15.919999999998254</v>
      </c>
    </row>
    <row r="125" spans="1:10" s="3" customFormat="1" ht="10.199999999999999" x14ac:dyDescent="0.2">
      <c r="A125" s="16"/>
      <c r="C125" s="3" t="s">
        <v>119</v>
      </c>
      <c r="D125" s="3" t="s">
        <v>114</v>
      </c>
      <c r="F125" s="4"/>
      <c r="G125" s="5"/>
      <c r="H125" s="5"/>
      <c r="I125" s="5"/>
      <c r="J125" s="17"/>
    </row>
    <row r="126" spans="1:10" s="3" customFormat="1" ht="10.199999999999999" x14ac:dyDescent="0.2">
      <c r="A126" s="16"/>
      <c r="C126" s="3" t="s">
        <v>120</v>
      </c>
      <c r="F126" s="4"/>
      <c r="G126" s="5"/>
      <c r="H126" s="5"/>
      <c r="I126" s="5"/>
      <c r="J126" s="17"/>
    </row>
    <row r="127" spans="1:10" s="3" customFormat="1" ht="10.199999999999999" x14ac:dyDescent="0.2">
      <c r="A127" s="16"/>
      <c r="B127" s="3">
        <v>14270</v>
      </c>
      <c r="C127" s="3" t="s">
        <v>121</v>
      </c>
      <c r="D127" s="3" t="s">
        <v>123</v>
      </c>
      <c r="E127" s="3">
        <v>741179</v>
      </c>
      <c r="F127" s="4">
        <v>37894</v>
      </c>
      <c r="G127" s="5">
        <v>0</v>
      </c>
      <c r="H127" s="5">
        <v>0.98</v>
      </c>
      <c r="I127" s="5">
        <v>0.02</v>
      </c>
      <c r="J127" s="17">
        <f>G127-H127-I127</f>
        <v>-1</v>
      </c>
    </row>
    <row r="128" spans="1:10" s="3" customFormat="1" ht="10.199999999999999" x14ac:dyDescent="0.2">
      <c r="A128" s="16"/>
      <c r="C128" s="3" t="s">
        <v>122</v>
      </c>
      <c r="F128" s="4"/>
      <c r="G128" s="5"/>
      <c r="H128" s="5"/>
      <c r="I128" s="5"/>
      <c r="J128" s="17"/>
    </row>
    <row r="129" spans="1:10" s="3" customFormat="1" ht="10.199999999999999" x14ac:dyDescent="0.2">
      <c r="A129" s="16"/>
      <c r="B129" s="3">
        <v>14270</v>
      </c>
      <c r="C129" s="3" t="s">
        <v>118</v>
      </c>
      <c r="D129" s="3" t="s">
        <v>113</v>
      </c>
      <c r="E129" s="3">
        <v>742657</v>
      </c>
      <c r="F129" s="4">
        <v>37680</v>
      </c>
      <c r="G129" s="5">
        <v>54064</v>
      </c>
      <c r="H129" s="5">
        <v>54097.95</v>
      </c>
      <c r="I129" s="5">
        <v>0</v>
      </c>
      <c r="J129" s="17">
        <f>G129-H129-I129</f>
        <v>-33.94999999999709</v>
      </c>
    </row>
    <row r="130" spans="1:10" s="3" customFormat="1" ht="10.199999999999999" x14ac:dyDescent="0.2">
      <c r="A130" s="16"/>
      <c r="C130" s="3" t="s">
        <v>119</v>
      </c>
      <c r="D130" s="3" t="s">
        <v>114</v>
      </c>
      <c r="F130" s="4"/>
      <c r="G130" s="5"/>
      <c r="H130" s="5"/>
      <c r="I130" s="5"/>
      <c r="J130" s="17"/>
    </row>
    <row r="131" spans="1:10" s="3" customFormat="1" ht="10.199999999999999" x14ac:dyDescent="0.2">
      <c r="A131" s="16"/>
      <c r="C131" s="3" t="s">
        <v>120</v>
      </c>
      <c r="F131" s="4"/>
      <c r="G131" s="5"/>
      <c r="H131" s="5"/>
      <c r="I131" s="5"/>
      <c r="J131" s="17"/>
    </row>
    <row r="132" spans="1:10" s="3" customFormat="1" ht="10.199999999999999" x14ac:dyDescent="0.2">
      <c r="A132" s="16"/>
      <c r="B132" s="3">
        <v>14270</v>
      </c>
      <c r="C132" s="3" t="s">
        <v>115</v>
      </c>
      <c r="D132" s="3" t="s">
        <v>113</v>
      </c>
      <c r="E132" s="3">
        <v>743586</v>
      </c>
      <c r="F132" s="4">
        <v>37680</v>
      </c>
      <c r="G132" s="5">
        <v>5000</v>
      </c>
      <c r="H132" s="5">
        <v>5062.5</v>
      </c>
      <c r="I132" s="5">
        <v>0</v>
      </c>
      <c r="J132" s="17">
        <f>G132-H132-I132</f>
        <v>-62.5</v>
      </c>
    </row>
    <row r="133" spans="1:10" s="3" customFormat="1" ht="10.199999999999999" x14ac:dyDescent="0.2">
      <c r="A133" s="16"/>
      <c r="C133" s="3" t="s">
        <v>116</v>
      </c>
      <c r="D133" s="3" t="s">
        <v>114</v>
      </c>
      <c r="F133" s="4"/>
      <c r="G133" s="5"/>
      <c r="H133" s="5"/>
      <c r="I133" s="5"/>
      <c r="J133" s="17"/>
    </row>
    <row r="134" spans="1:10" s="3" customFormat="1" ht="10.199999999999999" x14ac:dyDescent="0.2">
      <c r="A134" s="16"/>
      <c r="C134" s="3" t="s">
        <v>117</v>
      </c>
      <c r="F134" s="4"/>
      <c r="G134" s="5"/>
      <c r="H134" s="5"/>
      <c r="I134" s="5"/>
      <c r="J134" s="17"/>
    </row>
    <row r="135" spans="1:10" s="3" customFormat="1" ht="10.199999999999999" x14ac:dyDescent="0.2">
      <c r="A135" s="16"/>
      <c r="B135" s="3">
        <v>14270</v>
      </c>
      <c r="C135" s="3" t="s">
        <v>112</v>
      </c>
      <c r="D135" s="3" t="s">
        <v>113</v>
      </c>
      <c r="E135" s="3">
        <v>744737</v>
      </c>
      <c r="F135" s="4">
        <v>37894</v>
      </c>
      <c r="G135" s="5">
        <v>50000</v>
      </c>
      <c r="H135" s="5">
        <v>50000.01</v>
      </c>
      <c r="I135" s="5">
        <v>0</v>
      </c>
      <c r="J135" s="17">
        <f>G135-H135-I135</f>
        <v>-1.0000000002037268E-2</v>
      </c>
    </row>
    <row r="136" spans="1:10" s="24" customFormat="1" ht="10.199999999999999" x14ac:dyDescent="0.2">
      <c r="A136" s="23"/>
      <c r="C136" s="24" t="s">
        <v>190</v>
      </c>
      <c r="D136" s="24" t="s">
        <v>114</v>
      </c>
      <c r="F136" s="25"/>
      <c r="G136" s="26"/>
      <c r="H136" s="26"/>
      <c r="I136" s="26"/>
      <c r="J136" s="27"/>
    </row>
    <row r="137" spans="1:10" s="24" customFormat="1" ht="10.199999999999999" x14ac:dyDescent="0.2">
      <c r="A137" s="23"/>
      <c r="B137" s="24">
        <v>14275</v>
      </c>
      <c r="C137" s="24" t="s">
        <v>212</v>
      </c>
      <c r="D137" s="24" t="s">
        <v>215</v>
      </c>
      <c r="E137" s="24">
        <v>745311</v>
      </c>
      <c r="F137" s="25">
        <v>38230</v>
      </c>
      <c r="G137" s="26">
        <v>109216</v>
      </c>
      <c r="H137" s="26">
        <v>9042.76</v>
      </c>
      <c r="I137" s="26">
        <v>29636.87</v>
      </c>
      <c r="J137" s="17">
        <f>G137-H137-I137</f>
        <v>70536.37000000001</v>
      </c>
    </row>
    <row r="138" spans="1:10" s="24" customFormat="1" ht="10.199999999999999" x14ac:dyDescent="0.2">
      <c r="A138" s="23"/>
      <c r="C138" s="24" t="s">
        <v>213</v>
      </c>
      <c r="F138" s="25"/>
      <c r="G138" s="26"/>
      <c r="H138" s="26"/>
      <c r="I138" s="26"/>
      <c r="J138" s="27"/>
    </row>
    <row r="139" spans="1:10" s="24" customFormat="1" ht="10.199999999999999" x14ac:dyDescent="0.2">
      <c r="A139" s="23"/>
      <c r="C139" s="24" t="s">
        <v>214</v>
      </c>
      <c r="F139" s="25"/>
      <c r="G139" s="26"/>
      <c r="H139" s="26"/>
      <c r="I139" s="26"/>
      <c r="J139" s="17"/>
    </row>
    <row r="140" spans="1:10" s="24" customFormat="1" ht="10.199999999999999" x14ac:dyDescent="0.2">
      <c r="A140" s="23"/>
      <c r="B140" s="24">
        <v>14275</v>
      </c>
      <c r="C140" s="24" t="s">
        <v>216</v>
      </c>
      <c r="D140" s="24" t="s">
        <v>218</v>
      </c>
      <c r="E140" s="24">
        <v>743674</v>
      </c>
      <c r="F140" s="25">
        <v>38625</v>
      </c>
      <c r="G140" s="26">
        <v>105000</v>
      </c>
      <c r="H140" s="26">
        <v>106417.94</v>
      </c>
      <c r="I140" s="26">
        <v>185.48</v>
      </c>
      <c r="J140" s="17">
        <f>G140-H140-I140</f>
        <v>-1603.4200000000023</v>
      </c>
    </row>
    <row r="141" spans="1:10" s="24" customFormat="1" ht="10.199999999999999" x14ac:dyDescent="0.2">
      <c r="A141" s="23"/>
      <c r="C141" s="24" t="s">
        <v>217</v>
      </c>
      <c r="F141" s="25"/>
      <c r="G141" s="26"/>
      <c r="H141" s="26"/>
      <c r="I141" s="26"/>
      <c r="J141" s="27"/>
    </row>
    <row r="142" spans="1:10" s="24" customFormat="1" ht="10.199999999999999" x14ac:dyDescent="0.2">
      <c r="A142" s="23"/>
      <c r="B142" s="24">
        <v>14275</v>
      </c>
      <c r="C142" s="24" t="s">
        <v>219</v>
      </c>
      <c r="D142" s="24" t="s">
        <v>222</v>
      </c>
      <c r="E142" s="24">
        <v>741581</v>
      </c>
      <c r="F142" s="25">
        <v>38199</v>
      </c>
      <c r="G142" s="26">
        <v>455070</v>
      </c>
      <c r="H142" s="26">
        <v>331358.83</v>
      </c>
      <c r="I142" s="26">
        <v>97486.8</v>
      </c>
      <c r="J142" s="17">
        <f>G142-H142-I142</f>
        <v>26224.369999999981</v>
      </c>
    </row>
    <row r="143" spans="1:10" s="24" customFormat="1" ht="10.199999999999999" x14ac:dyDescent="0.2">
      <c r="A143" s="23"/>
      <c r="C143" s="24" t="s">
        <v>220</v>
      </c>
      <c r="F143" s="25"/>
      <c r="G143" s="26"/>
      <c r="H143" s="26"/>
      <c r="I143" s="26"/>
      <c r="J143" s="27"/>
    </row>
    <row r="144" spans="1:10" s="24" customFormat="1" ht="10.199999999999999" x14ac:dyDescent="0.2">
      <c r="A144" s="23"/>
      <c r="C144" s="24" t="s">
        <v>221</v>
      </c>
      <c r="F144" s="25"/>
      <c r="G144" s="26"/>
      <c r="H144" s="26"/>
      <c r="I144" s="26"/>
      <c r="J144" s="27"/>
    </row>
    <row r="145" spans="1:10" s="24" customFormat="1" ht="10.199999999999999" x14ac:dyDescent="0.2">
      <c r="A145" s="23"/>
      <c r="B145" s="24">
        <v>14275</v>
      </c>
      <c r="C145" s="24" t="s">
        <v>229</v>
      </c>
      <c r="D145" s="24" t="s">
        <v>223</v>
      </c>
      <c r="E145" s="24">
        <v>739205</v>
      </c>
      <c r="F145" s="25">
        <v>38137</v>
      </c>
      <c r="G145" s="26">
        <v>569184</v>
      </c>
      <c r="H145" s="26">
        <v>479694.04</v>
      </c>
      <c r="I145" s="26">
        <v>89401.54</v>
      </c>
      <c r="J145" s="17">
        <f>G145-H145-I145</f>
        <v>88.420000000027358</v>
      </c>
    </row>
    <row r="146" spans="1:10" s="24" customFormat="1" ht="10.199999999999999" x14ac:dyDescent="0.2">
      <c r="A146" s="23"/>
      <c r="C146" s="24" t="s">
        <v>225</v>
      </c>
      <c r="D146" s="24" t="s">
        <v>224</v>
      </c>
      <c r="F146" s="25"/>
      <c r="G146" s="26"/>
      <c r="H146" s="26"/>
      <c r="I146" s="26"/>
      <c r="J146" s="27"/>
    </row>
    <row r="147" spans="1:10" s="24" customFormat="1" ht="10.199999999999999" x14ac:dyDescent="0.2">
      <c r="A147" s="23"/>
      <c r="C147" s="24" t="s">
        <v>226</v>
      </c>
      <c r="F147" s="25"/>
      <c r="G147" s="26"/>
      <c r="H147" s="26"/>
      <c r="I147" s="26"/>
      <c r="J147" s="27"/>
    </row>
    <row r="148" spans="1:10" s="24" customFormat="1" ht="10.199999999999999" x14ac:dyDescent="0.2">
      <c r="A148" s="23"/>
      <c r="B148" s="24">
        <v>14275</v>
      </c>
      <c r="C148" s="24" t="s">
        <v>227</v>
      </c>
      <c r="D148" s="24" t="s">
        <v>223</v>
      </c>
      <c r="E148" s="24">
        <v>739189</v>
      </c>
      <c r="F148" s="25">
        <v>38107</v>
      </c>
      <c r="G148" s="26">
        <v>544911</v>
      </c>
      <c r="H148" s="26">
        <v>469662.95</v>
      </c>
      <c r="I148" s="26">
        <v>95942.57</v>
      </c>
      <c r="J148" s="17">
        <f>G148-H148-I148</f>
        <v>-20694.520000000019</v>
      </c>
    </row>
    <row r="149" spans="1:10" s="24" customFormat="1" ht="10.199999999999999" x14ac:dyDescent="0.2">
      <c r="A149" s="23"/>
      <c r="C149" s="24" t="s">
        <v>230</v>
      </c>
      <c r="D149" s="24" t="s">
        <v>224</v>
      </c>
      <c r="F149" s="25"/>
      <c r="G149" s="26"/>
      <c r="H149" s="26"/>
      <c r="I149" s="26"/>
      <c r="J149" s="27"/>
    </row>
    <row r="150" spans="1:10" s="24" customFormat="1" ht="10.199999999999999" x14ac:dyDescent="0.2">
      <c r="A150" s="23"/>
      <c r="C150" s="24" t="s">
        <v>228</v>
      </c>
      <c r="F150" s="25"/>
      <c r="G150" s="26"/>
      <c r="H150" s="26"/>
      <c r="I150" s="26"/>
      <c r="J150" s="27"/>
    </row>
    <row r="151" spans="1:10" s="19" customFormat="1" ht="10.199999999999999" x14ac:dyDescent="0.2">
      <c r="A151" s="18"/>
      <c r="F151" s="20"/>
      <c r="G151" s="21"/>
      <c r="H151" s="21"/>
      <c r="I151" s="21"/>
      <c r="J151" s="22"/>
    </row>
    <row r="152" spans="1:10" s="3" customFormat="1" ht="10.199999999999999" x14ac:dyDescent="0.2">
      <c r="A152" s="30" t="s">
        <v>25</v>
      </c>
      <c r="B152" s="3">
        <v>14270</v>
      </c>
      <c r="C152" s="3" t="s">
        <v>132</v>
      </c>
      <c r="D152" s="3" t="s">
        <v>134</v>
      </c>
      <c r="E152" s="3">
        <v>742543</v>
      </c>
      <c r="F152" s="7">
        <v>38398</v>
      </c>
      <c r="G152" s="5">
        <v>202453</v>
      </c>
      <c r="H152" s="5">
        <v>132460.44</v>
      </c>
      <c r="I152" s="5">
        <v>11512.17</v>
      </c>
      <c r="J152" s="17">
        <f t="shared" ref="J152:J157" si="2">G152-H152-I152</f>
        <v>58480.39</v>
      </c>
    </row>
    <row r="153" spans="1:10" s="3" customFormat="1" ht="10.199999999999999" x14ac:dyDescent="0.2">
      <c r="A153" s="16"/>
      <c r="C153" s="3" t="s">
        <v>133</v>
      </c>
      <c r="F153" s="7"/>
      <c r="G153" s="5"/>
      <c r="H153" s="5"/>
      <c r="I153" s="5"/>
      <c r="J153" s="17"/>
    </row>
    <row r="154" spans="1:10" s="3" customFormat="1" ht="10.199999999999999" x14ac:dyDescent="0.2">
      <c r="A154" s="16"/>
      <c r="B154" s="3">
        <v>14270</v>
      </c>
      <c r="C154" s="3" t="s">
        <v>125</v>
      </c>
      <c r="D154" s="3" t="s">
        <v>113</v>
      </c>
      <c r="E154" s="3">
        <v>744819</v>
      </c>
      <c r="F154" s="7">
        <v>38046</v>
      </c>
      <c r="G154" s="5">
        <v>45775</v>
      </c>
      <c r="H154" s="5">
        <v>791.33</v>
      </c>
      <c r="I154" s="5">
        <v>1475</v>
      </c>
      <c r="J154" s="17">
        <f t="shared" si="2"/>
        <v>43508.67</v>
      </c>
    </row>
    <row r="155" spans="1:10" s="3" customFormat="1" ht="10.199999999999999" x14ac:dyDescent="0.2">
      <c r="A155" s="16"/>
      <c r="C155" s="3" t="s">
        <v>126</v>
      </c>
      <c r="D155" s="3" t="s">
        <v>114</v>
      </c>
      <c r="F155" s="7"/>
      <c r="G155" s="5"/>
      <c r="H155" s="5"/>
      <c r="I155" s="5"/>
      <c r="J155" s="17"/>
    </row>
    <row r="156" spans="1:10" s="3" customFormat="1" ht="10.199999999999999" x14ac:dyDescent="0.2">
      <c r="A156" s="16"/>
      <c r="C156" s="3" t="s">
        <v>127</v>
      </c>
      <c r="F156" s="7"/>
      <c r="G156" s="5"/>
      <c r="H156" s="5"/>
      <c r="I156" s="5"/>
      <c r="J156" s="17"/>
    </row>
    <row r="157" spans="1:10" s="3" customFormat="1" ht="10.199999999999999" x14ac:dyDescent="0.2">
      <c r="A157" s="16"/>
      <c r="B157" s="3">
        <v>14270</v>
      </c>
      <c r="C157" s="3" t="s">
        <v>128</v>
      </c>
      <c r="D157" s="3" t="s">
        <v>131</v>
      </c>
      <c r="E157" s="3">
        <v>744548</v>
      </c>
      <c r="F157" s="7">
        <v>38061</v>
      </c>
      <c r="G157" s="5">
        <v>5000</v>
      </c>
      <c r="H157" s="5">
        <v>0</v>
      </c>
      <c r="I157" s="5">
        <v>0</v>
      </c>
      <c r="J157" s="17">
        <f t="shared" si="2"/>
        <v>5000</v>
      </c>
    </row>
    <row r="158" spans="1:10" s="3" customFormat="1" ht="10.199999999999999" x14ac:dyDescent="0.2">
      <c r="A158" s="16"/>
      <c r="C158" s="3" t="s">
        <v>129</v>
      </c>
      <c r="F158" s="7"/>
      <c r="G158" s="5"/>
      <c r="H158" s="5"/>
      <c r="I158" s="5"/>
      <c r="J158" s="8"/>
    </row>
    <row r="159" spans="1:10" s="3" customFormat="1" ht="10.199999999999999" x14ac:dyDescent="0.2">
      <c r="A159" s="16"/>
      <c r="C159" s="3" t="s">
        <v>130</v>
      </c>
      <c r="F159" s="7"/>
      <c r="G159" s="5"/>
      <c r="H159" s="5"/>
      <c r="I159" s="5"/>
      <c r="J159" s="8"/>
    </row>
    <row r="160" spans="1:10" s="19" customFormat="1" ht="10.199999999999999" x14ac:dyDescent="0.2">
      <c r="A160" s="18"/>
      <c r="F160" s="20"/>
      <c r="G160" s="21"/>
      <c r="H160" s="21"/>
      <c r="I160" s="21"/>
      <c r="J160" s="22"/>
    </row>
    <row r="161" spans="1:10" s="3" customFormat="1" ht="10.199999999999999" x14ac:dyDescent="0.2">
      <c r="A161" s="30" t="s">
        <v>15</v>
      </c>
      <c r="B161" s="3">
        <v>14270</v>
      </c>
      <c r="C161" s="3" t="s">
        <v>159</v>
      </c>
      <c r="D161" s="3" t="s">
        <v>113</v>
      </c>
      <c r="E161" s="3">
        <v>738943</v>
      </c>
      <c r="F161" s="4">
        <v>37864</v>
      </c>
      <c r="G161" s="5">
        <v>98832</v>
      </c>
      <c r="H161" s="5">
        <v>99187.66</v>
      </c>
      <c r="I161" s="5">
        <v>0</v>
      </c>
      <c r="J161" s="17">
        <f>G161-H161-I161</f>
        <v>-355.66000000000349</v>
      </c>
    </row>
    <row r="162" spans="1:10" s="3" customFormat="1" ht="10.199999999999999" x14ac:dyDescent="0.2">
      <c r="A162" s="16"/>
      <c r="C162" s="3" t="s">
        <v>147</v>
      </c>
      <c r="D162" s="3" t="s">
        <v>114</v>
      </c>
      <c r="F162" s="4"/>
      <c r="G162" s="5"/>
      <c r="H162" s="5"/>
      <c r="I162" s="5"/>
      <c r="J162" s="17"/>
    </row>
    <row r="163" spans="1:10" s="3" customFormat="1" ht="10.199999999999999" x14ac:dyDescent="0.2">
      <c r="A163" s="16"/>
      <c r="C163" s="3" t="s">
        <v>148</v>
      </c>
      <c r="F163" s="4"/>
      <c r="G163" s="5"/>
      <c r="H163" s="5"/>
      <c r="I163" s="5"/>
      <c r="J163" s="17"/>
    </row>
    <row r="164" spans="1:10" s="3" customFormat="1" ht="10.199999999999999" x14ac:dyDescent="0.2">
      <c r="A164" s="16"/>
      <c r="B164" s="3">
        <v>14270</v>
      </c>
      <c r="C164" s="3" t="s">
        <v>154</v>
      </c>
      <c r="D164" s="3" t="s">
        <v>157</v>
      </c>
      <c r="E164" s="3">
        <v>739452</v>
      </c>
      <c r="F164" s="7">
        <v>37986</v>
      </c>
      <c r="G164" s="5">
        <v>210922</v>
      </c>
      <c r="H164" s="5">
        <v>206903.07</v>
      </c>
      <c r="I164" s="5">
        <v>3577.99</v>
      </c>
      <c r="J164" s="17">
        <f>G164-H164-I164</f>
        <v>440.93999999999323</v>
      </c>
    </row>
    <row r="165" spans="1:10" s="3" customFormat="1" ht="10.199999999999999" x14ac:dyDescent="0.2">
      <c r="A165" s="16"/>
      <c r="C165" s="3" t="s">
        <v>155</v>
      </c>
      <c r="D165" s="3" t="s">
        <v>158</v>
      </c>
      <c r="F165" s="7"/>
      <c r="G165" s="5"/>
      <c r="H165" s="5"/>
      <c r="I165" s="5"/>
      <c r="J165" s="17"/>
    </row>
    <row r="166" spans="1:10" s="3" customFormat="1" ht="10.199999999999999" x14ac:dyDescent="0.2">
      <c r="A166" s="16"/>
      <c r="C166" s="3" t="s">
        <v>156</v>
      </c>
      <c r="F166" s="7"/>
      <c r="G166" s="5"/>
      <c r="H166" s="5"/>
      <c r="I166" s="5"/>
      <c r="J166" s="17"/>
    </row>
    <row r="167" spans="1:10" s="3" customFormat="1" ht="10.199999999999999" x14ac:dyDescent="0.2">
      <c r="A167" s="16"/>
      <c r="B167" s="3">
        <v>14270</v>
      </c>
      <c r="C167" s="3" t="s">
        <v>151</v>
      </c>
      <c r="D167" s="3" t="s">
        <v>145</v>
      </c>
      <c r="E167" s="3">
        <v>740631</v>
      </c>
      <c r="F167" s="7">
        <v>38230</v>
      </c>
      <c r="G167" s="5">
        <v>225000</v>
      </c>
      <c r="H167" s="5">
        <v>113742.94</v>
      </c>
      <c r="I167" s="5">
        <v>29980.2</v>
      </c>
      <c r="J167" s="17">
        <f>G167-H167-I167</f>
        <v>81276.86</v>
      </c>
    </row>
    <row r="168" spans="1:10" s="3" customFormat="1" ht="10.199999999999999" x14ac:dyDescent="0.2">
      <c r="A168" s="16"/>
      <c r="C168" s="3" t="s">
        <v>152</v>
      </c>
      <c r="D168" s="3" t="s">
        <v>146</v>
      </c>
      <c r="F168" s="7"/>
      <c r="G168" s="5"/>
      <c r="H168" s="5"/>
      <c r="I168" s="5"/>
      <c r="J168" s="17"/>
    </row>
    <row r="169" spans="1:10" s="3" customFormat="1" ht="10.199999999999999" x14ac:dyDescent="0.2">
      <c r="A169" s="16"/>
      <c r="C169" s="3" t="s">
        <v>191</v>
      </c>
      <c r="F169" s="7"/>
      <c r="G169" s="5"/>
      <c r="H169" s="5"/>
      <c r="I169" s="5"/>
      <c r="J169" s="17"/>
    </row>
    <row r="170" spans="1:10" s="3" customFormat="1" ht="10.199999999999999" x14ac:dyDescent="0.2">
      <c r="A170" s="16"/>
      <c r="C170" s="3" t="s">
        <v>153</v>
      </c>
      <c r="F170" s="7"/>
      <c r="G170" s="5"/>
      <c r="H170" s="5"/>
      <c r="I170" s="5"/>
      <c r="J170" s="17"/>
    </row>
    <row r="171" spans="1:10" s="3" customFormat="1" ht="10.199999999999999" x14ac:dyDescent="0.2">
      <c r="A171" s="16"/>
      <c r="B171" s="3">
        <v>14270</v>
      </c>
      <c r="C171" s="3" t="s">
        <v>149</v>
      </c>
      <c r="D171" s="3" t="s">
        <v>113</v>
      </c>
      <c r="E171" s="3">
        <v>741352</v>
      </c>
      <c r="F171" s="7">
        <v>38230</v>
      </c>
      <c r="G171" s="5">
        <v>13000</v>
      </c>
      <c r="H171" s="5">
        <v>11338.17</v>
      </c>
      <c r="I171" s="5">
        <v>0</v>
      </c>
      <c r="J171" s="17">
        <f>G171-H171-I171</f>
        <v>1661.83</v>
      </c>
    </row>
    <row r="172" spans="1:10" s="3" customFormat="1" ht="10.199999999999999" x14ac:dyDescent="0.2">
      <c r="A172" s="16"/>
      <c r="C172" s="3" t="s">
        <v>142</v>
      </c>
      <c r="D172" s="3" t="s">
        <v>146</v>
      </c>
      <c r="F172" s="7"/>
      <c r="G172" s="5"/>
      <c r="H172" s="5"/>
      <c r="I172" s="5"/>
      <c r="J172" s="17"/>
    </row>
    <row r="173" spans="1:10" s="3" customFormat="1" ht="10.199999999999999" x14ac:dyDescent="0.2">
      <c r="A173" s="16"/>
      <c r="C173" s="3" t="s">
        <v>143</v>
      </c>
      <c r="F173" s="7"/>
      <c r="G173" s="5"/>
      <c r="H173" s="5"/>
      <c r="I173" s="5"/>
      <c r="J173" s="17"/>
    </row>
    <row r="174" spans="1:10" s="3" customFormat="1" ht="10.199999999999999" x14ac:dyDescent="0.2">
      <c r="A174" s="16"/>
      <c r="C174" s="3" t="s">
        <v>144</v>
      </c>
      <c r="F174" s="7"/>
      <c r="G174" s="5"/>
      <c r="H174" s="5"/>
      <c r="I174" s="5"/>
      <c r="J174" s="17"/>
    </row>
    <row r="175" spans="1:10" s="3" customFormat="1" ht="10.199999999999999" x14ac:dyDescent="0.2">
      <c r="A175" s="16"/>
      <c r="B175" s="3">
        <v>14270</v>
      </c>
      <c r="C175" s="3" t="s">
        <v>141</v>
      </c>
      <c r="D175" s="3" t="s">
        <v>145</v>
      </c>
      <c r="E175" s="3">
        <v>743018</v>
      </c>
      <c r="F175" s="7">
        <v>38230</v>
      </c>
      <c r="G175" s="5">
        <v>34541</v>
      </c>
      <c r="H175" s="5">
        <v>21518.51</v>
      </c>
      <c r="I175" s="5">
        <v>0</v>
      </c>
      <c r="J175" s="17">
        <f>G175-H175-I175</f>
        <v>13022.490000000002</v>
      </c>
    </row>
    <row r="176" spans="1:10" s="3" customFormat="1" ht="10.199999999999999" x14ac:dyDescent="0.2">
      <c r="A176" s="16"/>
      <c r="C176" s="3" t="s">
        <v>142</v>
      </c>
      <c r="D176" s="3" t="s">
        <v>146</v>
      </c>
      <c r="F176" s="7"/>
      <c r="G176" s="5"/>
      <c r="H176" s="5"/>
      <c r="I176" s="5"/>
      <c r="J176" s="17"/>
    </row>
    <row r="177" spans="1:10" s="3" customFormat="1" ht="10.199999999999999" x14ac:dyDescent="0.2">
      <c r="A177" s="16"/>
      <c r="C177" s="3" t="s">
        <v>143</v>
      </c>
      <c r="F177" s="7"/>
      <c r="G177" s="5"/>
      <c r="H177" s="5"/>
      <c r="I177" s="5"/>
      <c r="J177" s="17"/>
    </row>
    <row r="178" spans="1:10" s="3" customFormat="1" ht="10.199999999999999" x14ac:dyDescent="0.2">
      <c r="A178" s="16"/>
      <c r="C178" s="3" t="s">
        <v>144</v>
      </c>
      <c r="F178" s="7"/>
      <c r="G178" s="5"/>
      <c r="H178" s="5"/>
      <c r="I178" s="5"/>
      <c r="J178" s="17"/>
    </row>
    <row r="179" spans="1:10" s="3" customFormat="1" ht="10.199999999999999" x14ac:dyDescent="0.2">
      <c r="A179" s="16"/>
      <c r="B179" s="3">
        <v>14270</v>
      </c>
      <c r="C179" s="3" t="s">
        <v>150</v>
      </c>
      <c r="D179" s="3" t="s">
        <v>67</v>
      </c>
      <c r="E179" s="3">
        <v>740851</v>
      </c>
      <c r="F179" s="7">
        <v>38052</v>
      </c>
      <c r="G179" s="5">
        <v>165860</v>
      </c>
      <c r="H179" s="5">
        <v>101393.63</v>
      </c>
      <c r="I179" s="5">
        <v>14695.94</v>
      </c>
      <c r="J179" s="17">
        <f>G179-H179-I179</f>
        <v>49770.429999999993</v>
      </c>
    </row>
    <row r="180" spans="1:10" s="3" customFormat="1" ht="10.199999999999999" x14ac:dyDescent="0.2">
      <c r="A180" s="16"/>
      <c r="C180" s="3" t="s">
        <v>192</v>
      </c>
      <c r="F180" s="7"/>
      <c r="G180" s="5"/>
      <c r="H180" s="5"/>
      <c r="I180" s="5"/>
      <c r="J180" s="17"/>
    </row>
    <row r="181" spans="1:10" s="3" customFormat="1" ht="10.199999999999999" x14ac:dyDescent="0.2">
      <c r="A181" s="16"/>
      <c r="B181" s="3">
        <v>14270</v>
      </c>
      <c r="C181" s="3" t="s">
        <v>193</v>
      </c>
      <c r="D181" s="3" t="s">
        <v>113</v>
      </c>
      <c r="E181" s="3">
        <v>742654</v>
      </c>
      <c r="F181" s="7">
        <v>38045</v>
      </c>
      <c r="G181" s="5">
        <v>49539</v>
      </c>
      <c r="H181" s="5">
        <v>24483.74</v>
      </c>
      <c r="I181" s="5">
        <v>4718.08</v>
      </c>
      <c r="J181" s="17">
        <f>G181-H181-I181</f>
        <v>20337.18</v>
      </c>
    </row>
    <row r="182" spans="1:10" s="3" customFormat="1" ht="10.199999999999999" x14ac:dyDescent="0.2">
      <c r="A182" s="16"/>
      <c r="C182" s="3" t="s">
        <v>147</v>
      </c>
      <c r="D182" s="3" t="s">
        <v>114</v>
      </c>
      <c r="F182" s="7"/>
      <c r="G182" s="5"/>
      <c r="H182" s="5"/>
      <c r="I182" s="5"/>
      <c r="J182" s="17"/>
    </row>
    <row r="183" spans="1:10" s="3" customFormat="1" ht="10.199999999999999" x14ac:dyDescent="0.2">
      <c r="A183" s="16"/>
      <c r="C183" s="3" t="s">
        <v>148</v>
      </c>
      <c r="F183" s="7"/>
      <c r="G183" s="5"/>
      <c r="H183" s="5"/>
      <c r="I183" s="5"/>
      <c r="J183" s="17"/>
    </row>
    <row r="184" spans="1:10" s="3" customFormat="1" ht="10.199999999999999" x14ac:dyDescent="0.2">
      <c r="A184" s="16"/>
      <c r="B184" s="3">
        <v>14270</v>
      </c>
      <c r="C184" s="3" t="s">
        <v>138</v>
      </c>
      <c r="D184" s="3" t="s">
        <v>113</v>
      </c>
      <c r="E184" s="3">
        <v>744822</v>
      </c>
      <c r="F184" s="7">
        <v>38046</v>
      </c>
      <c r="G184" s="5">
        <v>42961</v>
      </c>
      <c r="H184" s="5">
        <v>0</v>
      </c>
      <c r="I184" s="5">
        <v>0</v>
      </c>
      <c r="J184" s="17">
        <f>G184-H184-I184</f>
        <v>42961</v>
      </c>
    </row>
    <row r="185" spans="1:10" s="3" customFormat="1" ht="10.199999999999999" x14ac:dyDescent="0.2">
      <c r="A185" s="16"/>
      <c r="C185" s="3" t="s">
        <v>194</v>
      </c>
      <c r="D185" s="3" t="s">
        <v>114</v>
      </c>
      <c r="F185" s="7"/>
      <c r="G185" s="5"/>
      <c r="H185" s="5"/>
      <c r="I185" s="5"/>
      <c r="J185" s="17"/>
    </row>
    <row r="186" spans="1:10" s="3" customFormat="1" ht="10.199999999999999" x14ac:dyDescent="0.2">
      <c r="A186" s="16"/>
      <c r="B186" s="3">
        <v>14270</v>
      </c>
      <c r="C186" s="3" t="s">
        <v>139</v>
      </c>
      <c r="D186" s="3" t="s">
        <v>140</v>
      </c>
      <c r="E186" s="3">
        <v>743170</v>
      </c>
      <c r="F186" s="7">
        <v>38352</v>
      </c>
      <c r="G186" s="5">
        <v>161760</v>
      </c>
      <c r="H186" s="5">
        <v>142627.03</v>
      </c>
      <c r="I186" s="5">
        <v>39247.839999999997</v>
      </c>
      <c r="J186" s="17">
        <f>G186-H186-I186</f>
        <v>-20114.869999999995</v>
      </c>
    </row>
    <row r="187" spans="1:10" s="3" customFormat="1" ht="10.199999999999999" x14ac:dyDescent="0.2">
      <c r="A187" s="16"/>
      <c r="C187" s="3" t="s">
        <v>195</v>
      </c>
      <c r="F187" s="7"/>
      <c r="G187" s="5"/>
      <c r="H187" s="5"/>
      <c r="I187" s="5"/>
      <c r="J187" s="17"/>
    </row>
    <row r="188" spans="1:10" s="3" customFormat="1" ht="10.199999999999999" x14ac:dyDescent="0.2">
      <c r="A188" s="16"/>
      <c r="C188" s="3" t="s">
        <v>69</v>
      </c>
      <c r="F188" s="7"/>
      <c r="G188" s="5"/>
      <c r="H188" s="5"/>
      <c r="I188" s="5"/>
      <c r="J188" s="17"/>
    </row>
    <row r="189" spans="1:10" s="3" customFormat="1" ht="10.199999999999999" x14ac:dyDescent="0.2">
      <c r="A189" s="16"/>
      <c r="B189" s="3">
        <v>14270</v>
      </c>
      <c r="C189" s="3" t="s">
        <v>137</v>
      </c>
      <c r="D189" s="3" t="s">
        <v>136</v>
      </c>
      <c r="E189" s="3">
        <v>744887</v>
      </c>
      <c r="F189" s="7">
        <v>38160</v>
      </c>
      <c r="G189" s="5">
        <v>6093</v>
      </c>
      <c r="H189" s="5">
        <v>0</v>
      </c>
      <c r="I189" s="5">
        <v>0</v>
      </c>
      <c r="J189" s="17">
        <f>G189-H189-I189</f>
        <v>6093</v>
      </c>
    </row>
    <row r="190" spans="1:10" s="3" customFormat="1" ht="10.199999999999999" x14ac:dyDescent="0.2">
      <c r="A190" s="16"/>
      <c r="B190" s="3">
        <v>14270</v>
      </c>
      <c r="C190" s="3" t="s">
        <v>135</v>
      </c>
      <c r="D190" s="3" t="s">
        <v>136</v>
      </c>
      <c r="E190" s="3">
        <v>744889</v>
      </c>
      <c r="F190" s="7">
        <v>38160</v>
      </c>
      <c r="G190" s="5">
        <v>2914</v>
      </c>
      <c r="H190" s="5">
        <v>0</v>
      </c>
      <c r="I190" s="5">
        <v>0</v>
      </c>
      <c r="J190" s="17">
        <f>G190-H190-I190</f>
        <v>2914</v>
      </c>
    </row>
    <row r="191" spans="1:10" s="19" customFormat="1" ht="10.199999999999999" x14ac:dyDescent="0.2">
      <c r="A191" s="18"/>
      <c r="F191" s="20"/>
      <c r="G191" s="21"/>
      <c r="H191" s="21"/>
      <c r="I191" s="21"/>
      <c r="J191" s="22"/>
    </row>
    <row r="192" spans="1:10" s="3" customFormat="1" ht="10.199999999999999" x14ac:dyDescent="0.2">
      <c r="A192" s="30" t="s">
        <v>14</v>
      </c>
      <c r="B192" s="3">
        <v>14270</v>
      </c>
      <c r="C192" s="3" t="s">
        <v>196</v>
      </c>
      <c r="D192" s="3" t="s">
        <v>169</v>
      </c>
      <c r="E192" s="3">
        <v>733685</v>
      </c>
      <c r="F192" s="7">
        <v>37986</v>
      </c>
      <c r="G192" s="5">
        <v>89519</v>
      </c>
      <c r="H192" s="5">
        <v>83528.55</v>
      </c>
      <c r="I192" s="5">
        <v>307.02999999999997</v>
      </c>
      <c r="J192" s="17">
        <f t="shared" ref="J192:J198" si="3">G192-H192-I192</f>
        <v>5683.4199999999973</v>
      </c>
    </row>
    <row r="193" spans="1:10" s="3" customFormat="1" ht="10.199999999999999" x14ac:dyDescent="0.2">
      <c r="A193" s="16"/>
      <c r="B193" s="3">
        <v>14270</v>
      </c>
      <c r="C193" s="3" t="s">
        <v>85</v>
      </c>
      <c r="D193" s="3" t="s">
        <v>86</v>
      </c>
      <c r="E193" s="3">
        <v>739777</v>
      </c>
      <c r="F193" s="7">
        <v>38352</v>
      </c>
      <c r="G193" s="5">
        <v>96036</v>
      </c>
      <c r="H193" s="5">
        <v>94022.81</v>
      </c>
      <c r="I193" s="5">
        <v>0</v>
      </c>
      <c r="J193" s="17">
        <f t="shared" si="3"/>
        <v>2013.1900000000023</v>
      </c>
    </row>
    <row r="194" spans="1:10" s="3" customFormat="1" ht="10.199999999999999" x14ac:dyDescent="0.2">
      <c r="A194" s="16"/>
      <c r="B194" s="3">
        <v>14270</v>
      </c>
      <c r="C194" s="3" t="s">
        <v>85</v>
      </c>
      <c r="D194" s="3" t="s">
        <v>86</v>
      </c>
      <c r="E194" s="3">
        <v>742926</v>
      </c>
      <c r="F194" s="7">
        <v>38352</v>
      </c>
      <c r="G194" s="5">
        <v>29810</v>
      </c>
      <c r="H194" s="5">
        <v>18407.060000000001</v>
      </c>
      <c r="I194" s="5">
        <v>11402.94</v>
      </c>
      <c r="J194" s="17">
        <f t="shared" si="3"/>
        <v>0</v>
      </c>
    </row>
    <row r="195" spans="1:10" s="3" customFormat="1" ht="10.199999999999999" x14ac:dyDescent="0.2">
      <c r="A195" s="16"/>
      <c r="B195" s="3">
        <v>14270</v>
      </c>
      <c r="C195" s="3" t="s">
        <v>166</v>
      </c>
      <c r="D195" s="3" t="s">
        <v>88</v>
      </c>
      <c r="E195" s="3">
        <v>740813</v>
      </c>
      <c r="F195" s="7">
        <v>38046</v>
      </c>
      <c r="G195" s="5">
        <v>24759</v>
      </c>
      <c r="H195" s="5">
        <v>24035.67</v>
      </c>
      <c r="I195" s="5">
        <v>752.11</v>
      </c>
      <c r="J195" s="17">
        <f t="shared" si="3"/>
        <v>-28.779999999998267</v>
      </c>
    </row>
    <row r="196" spans="1:10" s="3" customFormat="1" ht="10.199999999999999" x14ac:dyDescent="0.2">
      <c r="A196" s="16"/>
      <c r="B196" s="3">
        <v>14270</v>
      </c>
      <c r="C196" s="3" t="s">
        <v>166</v>
      </c>
      <c r="D196" s="3" t="s">
        <v>88</v>
      </c>
      <c r="E196" s="3">
        <v>740846</v>
      </c>
      <c r="F196" s="7">
        <v>38046</v>
      </c>
      <c r="G196" s="5">
        <v>90357</v>
      </c>
      <c r="H196" s="5">
        <v>83523.86</v>
      </c>
      <c r="I196" s="5">
        <v>0</v>
      </c>
      <c r="J196" s="17">
        <f t="shared" si="3"/>
        <v>6833.1399999999994</v>
      </c>
    </row>
    <row r="197" spans="1:10" s="3" customFormat="1" ht="10.199999999999999" x14ac:dyDescent="0.2">
      <c r="A197" s="16"/>
      <c r="B197" s="3">
        <v>14270</v>
      </c>
      <c r="C197" s="3" t="s">
        <v>165</v>
      </c>
      <c r="D197" s="3" t="s">
        <v>88</v>
      </c>
      <c r="E197" s="3">
        <v>742863</v>
      </c>
      <c r="F197" s="7">
        <v>38046</v>
      </c>
      <c r="G197" s="5">
        <v>50000</v>
      </c>
      <c r="H197" s="5">
        <v>49806.82</v>
      </c>
      <c r="I197" s="5">
        <v>193.18</v>
      </c>
      <c r="J197" s="17">
        <f t="shared" si="3"/>
        <v>2.8421709430404007E-13</v>
      </c>
    </row>
    <row r="198" spans="1:10" s="3" customFormat="1" ht="10.199999999999999" x14ac:dyDescent="0.2">
      <c r="A198" s="16"/>
      <c r="B198" s="3">
        <v>14270</v>
      </c>
      <c r="C198" s="3" t="s">
        <v>161</v>
      </c>
      <c r="D198" s="3" t="s">
        <v>74</v>
      </c>
      <c r="E198" s="3">
        <v>743130</v>
      </c>
      <c r="F198" s="7">
        <v>38186</v>
      </c>
      <c r="G198" s="5">
        <v>191473</v>
      </c>
      <c r="H198" s="5">
        <v>97731.51</v>
      </c>
      <c r="I198" s="5">
        <v>74.67</v>
      </c>
      <c r="J198" s="17">
        <f t="shared" si="3"/>
        <v>93666.82</v>
      </c>
    </row>
    <row r="199" spans="1:10" s="3" customFormat="1" ht="10.199999999999999" x14ac:dyDescent="0.2">
      <c r="A199" s="16"/>
      <c r="C199" s="3" t="s">
        <v>162</v>
      </c>
      <c r="F199" s="7"/>
      <c r="G199" s="5"/>
      <c r="H199" s="5"/>
      <c r="I199" s="5"/>
      <c r="J199" s="17"/>
    </row>
    <row r="200" spans="1:10" s="3" customFormat="1" ht="10.199999999999999" x14ac:dyDescent="0.2">
      <c r="A200" s="16"/>
      <c r="C200" s="3" t="s">
        <v>163</v>
      </c>
      <c r="F200" s="4"/>
      <c r="G200" s="5"/>
      <c r="H200" s="5"/>
      <c r="I200" s="5"/>
      <c r="J200" s="17"/>
    </row>
    <row r="201" spans="1:10" s="3" customFormat="1" ht="10.199999999999999" x14ac:dyDescent="0.2">
      <c r="A201" s="16"/>
      <c r="C201" s="3" t="s">
        <v>164</v>
      </c>
      <c r="F201" s="4"/>
      <c r="G201" s="5"/>
      <c r="H201" s="5"/>
      <c r="I201" s="5"/>
      <c r="J201" s="17"/>
    </row>
    <row r="202" spans="1:10" s="19" customFormat="1" ht="10.199999999999999" x14ac:dyDescent="0.2">
      <c r="A202" s="18"/>
      <c r="F202" s="20"/>
      <c r="G202" s="21"/>
      <c r="H202" s="21"/>
      <c r="I202" s="21"/>
      <c r="J202" s="22"/>
    </row>
    <row r="203" spans="1:10" s="3" customFormat="1" ht="10.199999999999999" x14ac:dyDescent="0.2">
      <c r="A203" s="16" t="s">
        <v>18</v>
      </c>
      <c r="B203" s="3">
        <v>14270</v>
      </c>
      <c r="C203" s="3" t="s">
        <v>174</v>
      </c>
      <c r="D203" s="3" t="s">
        <v>177</v>
      </c>
      <c r="E203" s="3">
        <v>735590</v>
      </c>
      <c r="F203" s="7">
        <v>37986</v>
      </c>
      <c r="G203" s="5">
        <v>297580</v>
      </c>
      <c r="H203" s="5">
        <v>297474.3</v>
      </c>
      <c r="I203" s="5">
        <v>3462.5</v>
      </c>
      <c r="J203" s="17">
        <f>G203-H203-I203</f>
        <v>-3356.7999999999884</v>
      </c>
    </row>
    <row r="204" spans="1:10" s="3" customFormat="1" ht="10.199999999999999" x14ac:dyDescent="0.2">
      <c r="A204" s="16"/>
      <c r="C204" s="3" t="s">
        <v>175</v>
      </c>
      <c r="F204" s="7"/>
      <c r="G204" s="5"/>
      <c r="H204" s="5"/>
      <c r="I204" s="5"/>
      <c r="J204" s="17"/>
    </row>
    <row r="205" spans="1:10" s="3" customFormat="1" ht="10.199999999999999" x14ac:dyDescent="0.2">
      <c r="A205" s="16"/>
      <c r="C205" s="3" t="s">
        <v>176</v>
      </c>
      <c r="F205" s="7"/>
      <c r="G205" s="5"/>
      <c r="H205" s="5"/>
      <c r="I205" s="5"/>
      <c r="J205" s="17"/>
    </row>
    <row r="206" spans="1:10" s="3" customFormat="1" ht="10.199999999999999" x14ac:dyDescent="0.2">
      <c r="A206" s="16" t="s">
        <v>18</v>
      </c>
      <c r="B206" s="3">
        <v>14270</v>
      </c>
      <c r="C206" s="3" t="s">
        <v>174</v>
      </c>
      <c r="D206" s="3" t="s">
        <v>177</v>
      </c>
      <c r="E206" s="3">
        <v>743487</v>
      </c>
      <c r="F206" s="7">
        <v>37955</v>
      </c>
      <c r="G206" s="5">
        <v>6950</v>
      </c>
      <c r="H206" s="5">
        <v>0</v>
      </c>
      <c r="I206" s="5">
        <v>0</v>
      </c>
      <c r="J206" s="17">
        <f>G206-H206-I206</f>
        <v>6950</v>
      </c>
    </row>
    <row r="207" spans="1:10" s="3" customFormat="1" ht="10.199999999999999" x14ac:dyDescent="0.2">
      <c r="A207" s="16"/>
      <c r="C207" s="3" t="s">
        <v>175</v>
      </c>
      <c r="F207" s="7"/>
      <c r="G207" s="5"/>
      <c r="H207" s="5"/>
      <c r="I207" s="5"/>
      <c r="J207" s="17"/>
    </row>
    <row r="208" spans="1:10" s="3" customFormat="1" ht="10.199999999999999" x14ac:dyDescent="0.2">
      <c r="A208" s="16"/>
      <c r="C208" s="3" t="s">
        <v>176</v>
      </c>
      <c r="F208" s="7"/>
      <c r="G208" s="5"/>
      <c r="H208" s="5"/>
      <c r="I208" s="5"/>
      <c r="J208" s="17"/>
    </row>
    <row r="209" spans="1:10" s="3" customFormat="1" ht="10.199999999999999" x14ac:dyDescent="0.2">
      <c r="A209" s="16" t="s">
        <v>18</v>
      </c>
      <c r="B209" s="3">
        <v>14270</v>
      </c>
      <c r="C209" s="3" t="s">
        <v>167</v>
      </c>
      <c r="D209" s="3" t="s">
        <v>47</v>
      </c>
      <c r="E209" s="3">
        <v>738873</v>
      </c>
      <c r="F209" s="7">
        <v>38168</v>
      </c>
      <c r="G209" s="5">
        <v>286237</v>
      </c>
      <c r="H209" s="5">
        <v>279397.40999999997</v>
      </c>
      <c r="I209" s="5">
        <v>0</v>
      </c>
      <c r="J209" s="17">
        <f>G209-H209-I209</f>
        <v>6839.5900000000256</v>
      </c>
    </row>
    <row r="210" spans="1:10" s="3" customFormat="1" ht="10.199999999999999" x14ac:dyDescent="0.2">
      <c r="A210" s="16"/>
      <c r="C210" s="3" t="s">
        <v>168</v>
      </c>
      <c r="F210" s="7"/>
      <c r="G210" s="5"/>
      <c r="H210" s="5"/>
      <c r="I210" s="5"/>
      <c r="J210" s="17"/>
    </row>
    <row r="211" spans="1:10" s="3" customFormat="1" ht="10.199999999999999" x14ac:dyDescent="0.2">
      <c r="A211" s="16" t="s">
        <v>18</v>
      </c>
      <c r="B211" s="3">
        <v>14270</v>
      </c>
      <c r="C211" s="3" t="s">
        <v>170</v>
      </c>
      <c r="D211" s="3" t="s">
        <v>50</v>
      </c>
      <c r="E211" s="3">
        <v>739039</v>
      </c>
      <c r="F211" s="7">
        <v>38230</v>
      </c>
      <c r="G211" s="5">
        <v>25258</v>
      </c>
      <c r="H211" s="5">
        <v>18699.14</v>
      </c>
      <c r="I211" s="5">
        <v>49521.96</v>
      </c>
      <c r="J211" s="17">
        <f>G211-H211-I211</f>
        <v>-42963.1</v>
      </c>
    </row>
    <row r="212" spans="1:10" s="3" customFormat="1" ht="10.199999999999999" x14ac:dyDescent="0.2">
      <c r="A212" s="16"/>
      <c r="C212" s="3" t="s">
        <v>168</v>
      </c>
      <c r="F212" s="7"/>
      <c r="G212" s="5"/>
      <c r="H212" s="5"/>
      <c r="I212" s="5"/>
      <c r="J212" s="17"/>
    </row>
    <row r="213" spans="1:10" s="3" customFormat="1" ht="10.199999999999999" x14ac:dyDescent="0.2">
      <c r="A213" s="16" t="s">
        <v>18</v>
      </c>
      <c r="B213" s="3">
        <v>14270</v>
      </c>
      <c r="C213" s="3" t="s">
        <v>173</v>
      </c>
      <c r="D213" s="3" t="s">
        <v>47</v>
      </c>
      <c r="E213" s="3">
        <v>742325</v>
      </c>
      <c r="F213" s="7">
        <v>38352</v>
      </c>
      <c r="G213" s="5">
        <v>868058</v>
      </c>
      <c r="H213" s="5">
        <v>251343.24</v>
      </c>
      <c r="I213" s="5">
        <v>255603.26</v>
      </c>
      <c r="J213" s="17">
        <f>G213-H213-I213</f>
        <v>361111.5</v>
      </c>
    </row>
    <row r="214" spans="1:10" s="3" customFormat="1" ht="10.199999999999999" x14ac:dyDescent="0.2">
      <c r="A214" s="16"/>
      <c r="C214" s="3" t="s">
        <v>171</v>
      </c>
      <c r="F214" s="7"/>
      <c r="G214" s="5"/>
      <c r="H214" s="5"/>
      <c r="I214" s="5"/>
      <c r="J214" s="8" t="s">
        <v>0</v>
      </c>
    </row>
    <row r="215" spans="1:10" s="3" customFormat="1" ht="10.199999999999999" x14ac:dyDescent="0.2">
      <c r="A215" s="16"/>
      <c r="C215" s="3" t="s">
        <v>172</v>
      </c>
      <c r="F215" s="4"/>
      <c r="G215" s="5"/>
      <c r="H215" s="5"/>
      <c r="I215" s="5"/>
      <c r="J215" s="8"/>
    </row>
    <row r="216" spans="1:10" s="3" customFormat="1" ht="10.199999999999999" x14ac:dyDescent="0.2">
      <c r="A216" s="16"/>
      <c r="J216" s="8" t="s">
        <v>0</v>
      </c>
    </row>
    <row r="217" spans="1:10" s="3" customFormat="1" ht="10.199999999999999" x14ac:dyDescent="0.2">
      <c r="A217" s="9" t="s">
        <v>31</v>
      </c>
      <c r="G217" s="10">
        <f>SUM(G7:G216)</f>
        <v>12821362</v>
      </c>
      <c r="H217" s="9"/>
      <c r="I217" s="9"/>
      <c r="J217" s="8"/>
    </row>
    <row r="218" spans="1:10" s="3" customFormat="1" ht="10.199999999999999" x14ac:dyDescent="0.2">
      <c r="A218" s="9" t="s">
        <v>30</v>
      </c>
      <c r="G218" s="9"/>
      <c r="H218" s="10">
        <f>SUM(H9:H216)</f>
        <v>8302686.9100000029</v>
      </c>
      <c r="I218" s="9"/>
      <c r="J218" s="11"/>
    </row>
    <row r="219" spans="1:10" s="3" customFormat="1" ht="10.199999999999999" x14ac:dyDescent="0.2">
      <c r="A219" s="9" t="s">
        <v>11</v>
      </c>
      <c r="G219" s="9"/>
      <c r="H219" s="9"/>
      <c r="I219" s="10">
        <f>SUM(I10:I217)</f>
        <v>1377921.5199999998</v>
      </c>
      <c r="J219" s="11"/>
    </row>
    <row r="220" spans="1:10" s="3" customFormat="1" ht="10.199999999999999" x14ac:dyDescent="0.2">
      <c r="A220" s="9" t="s">
        <v>12</v>
      </c>
      <c r="G220" s="9"/>
      <c r="H220" s="9"/>
      <c r="I220" s="9"/>
      <c r="J220" s="10">
        <f>G217-H218-I219</f>
        <v>3140753.5699999975</v>
      </c>
    </row>
    <row r="221" spans="1:10" x14ac:dyDescent="0.25">
      <c r="J221" s="10"/>
    </row>
    <row r="224" spans="1:10" x14ac:dyDescent="0.25">
      <c r="J224" s="2"/>
    </row>
  </sheetData>
  <phoneticPr fontId="0" type="noConversion"/>
  <printOptions gridLines="1"/>
  <pageMargins left="0" right="0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Project - OSURF</vt:lpstr>
      <vt:lpstr>'Master Project - OSURF'!Print_Area</vt:lpstr>
      <vt:lpstr>'Master Project - OSURF'!Print_Titles</vt:lpstr>
    </vt:vector>
  </TitlesOfParts>
  <Company>CEEGS - 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</dc:creator>
  <cp:lastModifiedBy>Aniket Gupta</cp:lastModifiedBy>
  <cp:lastPrinted>2003-11-24T18:36:36Z</cp:lastPrinted>
  <dcterms:created xsi:type="dcterms:W3CDTF">2003-10-28T17:30:45Z</dcterms:created>
  <dcterms:modified xsi:type="dcterms:W3CDTF">2024-02-03T22:32:32Z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-1732174240</vt:i4>
  </property>
  <property fmtid="{D5CDD505-2E9C-101B-9397-08002B2CF9AE}" pid="3" name="_EmailSubject">
    <vt:lpwstr>CEG Economics Report (as of 12-3-03)</vt:lpwstr>
  </property>
  <property fmtid="{D5CDD505-2E9C-101B-9397-08002B2CF9AE}" pid="4" name="_AuthorEmail">
    <vt:lpwstr>mcgee.1@osu.edu</vt:lpwstr>
  </property>
  <property fmtid="{D5CDD505-2E9C-101B-9397-08002B2CF9AE}" pid="5" name="_AuthorEmailDisplayName">
    <vt:lpwstr>Oliver McGee</vt:lpwstr>
  </property>
  <property fmtid="{D5CDD505-2E9C-101B-9397-08002B2CF9AE}" pid="6" name="_PreviousAdHocReviewCycleID">
    <vt:i4>1973895041</vt:i4>
  </property>
  <property fmtid="{D5CDD505-2E9C-101B-9397-08002B2CF9AE}" pid="7" name="_ReviewingToolsShownOnce">
    <vt:lpwstr/>
  </property>
</Properties>
</file>