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9D9E219A-E8AA-4265-A61E-54958B85210D}" xr6:coauthVersionLast="47" xr6:coauthVersionMax="47" xr10:uidLastSave="{00000000-0000-0000-0000-000000000000}"/>
  <bookViews>
    <workbookView xWindow="768" yWindow="768" windowWidth="17280" windowHeight="8880"/>
  </bookViews>
  <sheets>
    <sheet name="RABA " sheetId="1" r:id="rId1"/>
  </sheets>
  <definedNames>
    <definedName name="_xlnm.Print_Area" localSheetId="0">'RABA '!$A$1:$J$22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F14" i="1"/>
  <c r="G14" i="1"/>
  <c r="H14" i="1"/>
  <c r="C21" i="1"/>
  <c r="C22" i="1" s="1"/>
</calcChain>
</file>

<file path=xl/sharedStrings.xml><?xml version="1.0" encoding="utf-8"?>
<sst xmlns="http://schemas.openxmlformats.org/spreadsheetml/2006/main" count="54" uniqueCount="37">
  <si>
    <t>RABA Dividend</t>
  </si>
  <si>
    <t>All costs rounded to the nearest $1,000s of dollars</t>
  </si>
  <si>
    <t>Shaded projects will not be amended into the TIP until footnoted issues are resolved.</t>
  </si>
  <si>
    <t xml:space="preserve">
Sponsoring Agency</t>
  </si>
  <si>
    <t xml:space="preserve">
Project Title</t>
  </si>
  <si>
    <r>
      <t xml:space="preserve">
 </t>
    </r>
    <r>
      <rPr>
        <b/>
        <sz val="10"/>
        <rFont val="Arial"/>
      </rPr>
      <t>TIP Project Type</t>
    </r>
  </si>
  <si>
    <t xml:space="preserve">
MTC Funding Program</t>
  </si>
  <si>
    <r>
      <t xml:space="preserve">
</t>
    </r>
    <r>
      <rPr>
        <b/>
        <sz val="10"/>
        <rFont val="Arial"/>
      </rPr>
      <t>CMAQ Eligible</t>
    </r>
  </si>
  <si>
    <t>Cumulative Federal Funding</t>
  </si>
  <si>
    <t>GGBHTD</t>
  </si>
  <si>
    <r>
      <t>Golden Gate Bridge Seismic Retrofit</t>
    </r>
    <r>
      <rPr>
        <b/>
        <vertAlign val="superscript"/>
        <sz val="10"/>
        <rFont val="Arial"/>
        <family val="2"/>
      </rPr>
      <t>*</t>
    </r>
  </si>
  <si>
    <t>Bridge Seismic</t>
  </si>
  <si>
    <t>Y</t>
  </si>
  <si>
    <t>County CMAs</t>
  </si>
  <si>
    <t>Local roadway/Other</t>
  </si>
  <si>
    <t>N</t>
  </si>
  <si>
    <t>MTC</t>
  </si>
  <si>
    <t>Welfare to Work</t>
  </si>
  <si>
    <t>Other</t>
  </si>
  <si>
    <t>Spare the Air</t>
  </si>
  <si>
    <t>System Operations</t>
  </si>
  <si>
    <t>Vallejo</t>
  </si>
  <si>
    <t>Vallejo Ferry **</t>
  </si>
  <si>
    <t>Transit</t>
  </si>
  <si>
    <t>East Bay/San Jose rail ROW or Track Improvements ***</t>
  </si>
  <si>
    <t>* Programming of this project will involve a pass through of CMAQ funds to the Marin 101 HOV project (as shown in more detail in TIP Amendment 99-27.</t>
  </si>
  <si>
    <t>Funding Available</t>
  </si>
  <si>
    <t>Total Request</t>
  </si>
  <si>
    <t>Balance</t>
  </si>
  <si>
    <t>Local Road Repair - Population Based Share</t>
  </si>
  <si>
    <t>Local Road Repair - Delivery Rate Incentive Share</t>
  </si>
  <si>
    <t>** Project requires air quality conformity modeling and may be amended into the TIP following air quality conformity analysis. Governor Davis' proposed "Traffic Congestion Relief Plan" includes $10 million to fully fund a third Vallejo BayLink ferry.  The $5 million targeted in this program for the Vallejo ferry would be reconsidered for other projects if the $10 million is made available for this project through the State budget as proposed.</t>
  </si>
  <si>
    <t>*** If ROW purchase price is more than $35 million, some or all of the $12 million programmed would be used for ROW acquisition with the balance to fund track improvements needed within that corridor and/or in the mainline Caltrain corridor.  If ROW puchase is less than $35 million, RABA funds would be available for track improvements neede within the corridor and/or in the mainline Caltrain corridor.</t>
  </si>
  <si>
    <t>FY00/01</t>
  </si>
  <si>
    <t>FY01/02</t>
  </si>
  <si>
    <t>FY02/03</t>
  </si>
  <si>
    <t>Annual Federal Funding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</si>
</sst>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70" formatCode="_(* #,##0_);_(* \(#,##0\);_(* &quot;-&quot;??_);_(@_)"/>
  </numFmts>
  <fonts count="11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Alignment="1">
      <alignment wrapText="1"/>
    </xf>
    <xf numFmtId="42" fontId="0" fillId="0" borderId="0" xfId="0" applyNumberFormat="1" applyAlignment="1">
      <alignment wrapText="1"/>
    </xf>
    <xf numFmtId="42" fontId="1" fillId="0" borderId="0" xfId="0" applyNumberFormat="1" applyFont="1" applyAlignment="1">
      <alignment horizontal="center"/>
    </xf>
    <xf numFmtId="42" fontId="1" fillId="0" borderId="0" xfId="0" applyNumberFormat="1" applyFont="1" applyAlignment="1">
      <alignment horizontal="center" wrapText="1"/>
    </xf>
    <xf numFmtId="42" fontId="1" fillId="0" borderId="0" xfId="0" applyNumberFormat="1" applyFont="1" applyBorder="1" applyAlignment="1">
      <alignment horizontal="centerContinuous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42" fontId="1" fillId="0" borderId="2" xfId="0" applyNumberFormat="1" applyFont="1" applyBorder="1" applyAlignment="1">
      <alignment horizontal="center" wrapText="1"/>
    </xf>
    <xf numFmtId="42" fontId="6" fillId="0" borderId="3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42" fontId="1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1" fillId="0" borderId="0" xfId="0" applyFont="1" applyBorder="1" applyAlignment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 wrapText="1"/>
    </xf>
    <xf numFmtId="42" fontId="0" fillId="0" borderId="4" xfId="0" applyNumberFormat="1" applyBorder="1" applyAlignment="1"/>
    <xf numFmtId="42" fontId="0" fillId="0" borderId="6" xfId="0" applyNumberFormat="1" applyBorder="1" applyAlignment="1">
      <alignment wrapText="1"/>
    </xf>
    <xf numFmtId="0" fontId="0" fillId="0" borderId="7" xfId="0" applyBorder="1" applyAlignment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42" fontId="0" fillId="0" borderId="0" xfId="0" applyNumberFormat="1" applyAlignment="1"/>
    <xf numFmtId="0" fontId="0" fillId="0" borderId="10" xfId="0" applyFill="1" applyBorder="1" applyAlignment="1"/>
    <xf numFmtId="166" fontId="0" fillId="0" borderId="11" xfId="2" applyNumberFormat="1" applyFont="1" applyBorder="1" applyAlignment="1"/>
    <xf numFmtId="0" fontId="0" fillId="0" borderId="5" xfId="0" applyFill="1" applyBorder="1" applyAlignment="1">
      <alignment wrapText="1"/>
    </xf>
    <xf numFmtId="166" fontId="0" fillId="0" borderId="12" xfId="2" applyNumberFormat="1" applyFont="1" applyBorder="1" applyAlignment="1"/>
    <xf numFmtId="0" fontId="0" fillId="0" borderId="8" xfId="0" applyFill="1" applyBorder="1" applyAlignment="1">
      <alignment wrapText="1"/>
    </xf>
    <xf numFmtId="166" fontId="0" fillId="0" borderId="13" xfId="2" applyNumberFormat="1" applyFont="1" applyBorder="1" applyAlignment="1"/>
    <xf numFmtId="0" fontId="1" fillId="0" borderId="9" xfId="0" applyFont="1" applyBorder="1" applyAlignment="1">
      <alignment horizontal="right"/>
    </xf>
    <xf numFmtId="42" fontId="1" fillId="0" borderId="9" xfId="0" applyNumberFormat="1" applyFont="1" applyBorder="1" applyAlignment="1"/>
    <xf numFmtId="42" fontId="1" fillId="0" borderId="13" xfId="0" applyNumberFormat="1" applyFont="1" applyBorder="1" applyAlignment="1"/>
    <xf numFmtId="0" fontId="1" fillId="0" borderId="0" xfId="0" applyFont="1" applyBorder="1" applyAlignment="1">
      <alignment horizontal="right"/>
    </xf>
    <xf numFmtId="42" fontId="1" fillId="0" borderId="0" xfId="0" applyNumberFormat="1" applyFont="1" applyBorder="1" applyAlignment="1"/>
    <xf numFmtId="0" fontId="9" fillId="0" borderId="0" xfId="0" applyFont="1" applyAlignment="1"/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4" xfId="0" applyFill="1" applyBorder="1" applyAlignment="1">
      <alignment horizontal="center" wrapText="1"/>
    </xf>
    <xf numFmtId="42" fontId="0" fillId="2" borderId="4" xfId="0" applyNumberFormat="1" applyFill="1" applyBorder="1" applyAlignment="1"/>
    <xf numFmtId="42" fontId="0" fillId="2" borderId="6" xfId="0" applyNumberFormat="1" applyFill="1" applyBorder="1" applyAlignment="1">
      <alignment wrapText="1"/>
    </xf>
    <xf numFmtId="0" fontId="0" fillId="2" borderId="0" xfId="0" applyFill="1" applyAlignment="1"/>
    <xf numFmtId="0" fontId="0" fillId="2" borderId="7" xfId="0" applyFill="1" applyBorder="1" applyAlignment="1"/>
    <xf numFmtId="0" fontId="1" fillId="2" borderId="0" xfId="0" applyFont="1" applyFill="1" applyAlignmen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4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2" fontId="1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Alignment="1"/>
    <xf numFmtId="170" fontId="0" fillId="2" borderId="7" xfId="1" applyNumberFormat="1" applyFont="1" applyFill="1" applyBorder="1" applyAlignment="1"/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 applyBorder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tabSelected="1" topLeftCell="G1" workbookViewId="0">
      <selection activeCell="L6" sqref="L6"/>
    </sheetView>
  </sheetViews>
  <sheetFormatPr defaultColWidth="9.109375" defaultRowHeight="13.2" x14ac:dyDescent="0.25"/>
  <cols>
    <col min="1" max="1" width="14.6640625" style="7" customWidth="1"/>
    <col min="2" max="2" width="28.6640625" style="7" customWidth="1"/>
    <col min="3" max="3" width="20.6640625" style="7" customWidth="1"/>
    <col min="4" max="4" width="17" style="7" customWidth="1"/>
    <col min="5" max="7" width="12.33203125" style="12" customWidth="1"/>
    <col min="8" max="8" width="12.33203125" style="35" customWidth="1"/>
    <col min="9" max="9" width="20.88671875" style="8" customWidth="1"/>
    <col min="10" max="10" width="9.109375" style="64"/>
    <col min="11" max="16384" width="9.109375" style="24"/>
  </cols>
  <sheetData>
    <row r="1" spans="1:15" s="23" customFormat="1" ht="17.25" customHeight="1" x14ac:dyDescent="0.3">
      <c r="A1" s="22" t="s">
        <v>0</v>
      </c>
      <c r="B1" s="24"/>
      <c r="C1" s="2"/>
      <c r="D1" s="2"/>
      <c r="E1" s="3"/>
      <c r="F1" s="3"/>
      <c r="G1" s="3"/>
      <c r="H1" s="9"/>
      <c r="I1" s="10"/>
      <c r="J1" s="61"/>
    </row>
    <row r="2" spans="1:15" s="23" customFormat="1" ht="6" customHeight="1" x14ac:dyDescent="0.25">
      <c r="A2" s="1"/>
      <c r="C2" s="2"/>
      <c r="D2" s="2"/>
      <c r="E2" s="3"/>
      <c r="F2" s="3"/>
      <c r="G2" s="3"/>
      <c r="H2" s="9"/>
      <c r="I2" s="10"/>
      <c r="J2" s="61"/>
    </row>
    <row r="3" spans="1:15" s="23" customFormat="1" ht="12.75" customHeight="1" x14ac:dyDescent="0.25">
      <c r="A3" s="4" t="s">
        <v>1</v>
      </c>
      <c r="C3" s="2"/>
      <c r="D3" s="2"/>
      <c r="E3" s="3"/>
      <c r="F3" s="3"/>
      <c r="G3" s="3"/>
      <c r="H3" s="9"/>
      <c r="I3" s="10"/>
      <c r="J3" s="61"/>
    </row>
    <row r="4" spans="1:15" s="55" customFormat="1" ht="12.75" customHeight="1" x14ac:dyDescent="0.25">
      <c r="A4" s="56" t="s">
        <v>2</v>
      </c>
      <c r="B4" s="57"/>
      <c r="C4" s="57"/>
      <c r="D4" s="58"/>
      <c r="E4" s="57"/>
      <c r="F4" s="57"/>
      <c r="G4" s="57"/>
      <c r="H4" s="57"/>
      <c r="I4" s="59"/>
      <c r="J4" s="62"/>
      <c r="K4" s="59"/>
      <c r="L4" s="59"/>
      <c r="M4" s="59"/>
      <c r="N4" s="59"/>
      <c r="O4" s="60"/>
    </row>
    <row r="5" spans="1:15" s="26" customFormat="1" ht="6" customHeight="1" thickBot="1" x14ac:dyDescent="0.3">
      <c r="A5" s="18"/>
      <c r="B5" s="18"/>
      <c r="C5" s="18"/>
      <c r="D5" s="18"/>
      <c r="E5" s="19"/>
      <c r="F5" s="19"/>
      <c r="G5" s="19"/>
      <c r="H5" s="11"/>
      <c r="I5" s="20"/>
      <c r="J5" s="63"/>
    </row>
    <row r="6" spans="1:15" s="2" customFormat="1" ht="63.75" customHeight="1" thickBot="1" x14ac:dyDescent="0.3">
      <c r="A6" s="13" t="s">
        <v>3</v>
      </c>
      <c r="B6" s="14" t="s">
        <v>4</v>
      </c>
      <c r="C6" s="15" t="s">
        <v>5</v>
      </c>
      <c r="D6" s="14" t="s">
        <v>6</v>
      </c>
      <c r="E6" s="15" t="s">
        <v>7</v>
      </c>
      <c r="F6" s="15" t="s">
        <v>33</v>
      </c>
      <c r="G6" s="15" t="s">
        <v>34</v>
      </c>
      <c r="H6" s="16" t="s">
        <v>35</v>
      </c>
      <c r="I6" s="17" t="s">
        <v>8</v>
      </c>
      <c r="J6" s="64"/>
      <c r="L6" s="6"/>
      <c r="M6" s="6"/>
      <c r="N6" s="6"/>
      <c r="O6" s="5"/>
    </row>
    <row r="7" spans="1:15" s="32" customFormat="1" ht="28.8" x14ac:dyDescent="0.25">
      <c r="A7" s="28" t="s">
        <v>9</v>
      </c>
      <c r="B7" s="27" t="s">
        <v>10</v>
      </c>
      <c r="C7" s="27" t="s">
        <v>11</v>
      </c>
      <c r="D7" s="27" t="s">
        <v>0</v>
      </c>
      <c r="E7" s="29" t="s">
        <v>12</v>
      </c>
      <c r="F7" s="29"/>
      <c r="G7" s="29"/>
      <c r="H7" s="30">
        <v>26000</v>
      </c>
      <c r="I7" s="31">
        <f>SUM(F7:H7)</f>
        <v>26000</v>
      </c>
      <c r="J7" s="64"/>
      <c r="K7" s="24"/>
    </row>
    <row r="8" spans="1:15" s="32" customFormat="1" ht="26.4" x14ac:dyDescent="0.25">
      <c r="A8" s="28" t="s">
        <v>13</v>
      </c>
      <c r="B8" s="27" t="s">
        <v>29</v>
      </c>
      <c r="C8" s="27" t="s">
        <v>14</v>
      </c>
      <c r="D8" s="27" t="s">
        <v>0</v>
      </c>
      <c r="E8" s="29" t="s">
        <v>15</v>
      </c>
      <c r="F8" s="29"/>
      <c r="G8" s="29"/>
      <c r="H8" s="30">
        <v>10000</v>
      </c>
      <c r="I8" s="31">
        <f t="shared" ref="I8:I13" si="0">SUM(F8:H8)+I7</f>
        <v>36000</v>
      </c>
      <c r="J8" s="64"/>
      <c r="K8" s="24"/>
    </row>
    <row r="9" spans="1:15" s="32" customFormat="1" ht="26.4" x14ac:dyDescent="0.25">
      <c r="A9" s="28" t="s">
        <v>13</v>
      </c>
      <c r="B9" s="27" t="s">
        <v>30</v>
      </c>
      <c r="C9" s="27" t="s">
        <v>14</v>
      </c>
      <c r="D9" s="27" t="s">
        <v>0</v>
      </c>
      <c r="E9" s="29" t="s">
        <v>15</v>
      </c>
      <c r="F9" s="29"/>
      <c r="G9" s="29"/>
      <c r="H9" s="30">
        <v>10000</v>
      </c>
      <c r="I9" s="31">
        <f t="shared" si="0"/>
        <v>46000</v>
      </c>
      <c r="J9" s="64"/>
      <c r="K9" s="24"/>
    </row>
    <row r="10" spans="1:15" s="32" customFormat="1" x14ac:dyDescent="0.25">
      <c r="A10" s="28" t="s">
        <v>16</v>
      </c>
      <c r="B10" s="27" t="s">
        <v>17</v>
      </c>
      <c r="C10" s="27" t="s">
        <v>18</v>
      </c>
      <c r="D10" s="27" t="s">
        <v>0</v>
      </c>
      <c r="E10" s="29" t="s">
        <v>12</v>
      </c>
      <c r="F10" s="29"/>
      <c r="G10" s="30">
        <v>5000</v>
      </c>
      <c r="I10" s="31">
        <f t="shared" si="0"/>
        <v>51000</v>
      </c>
      <c r="J10" s="64"/>
      <c r="K10" s="24"/>
    </row>
    <row r="11" spans="1:15" s="32" customFormat="1" x14ac:dyDescent="0.25">
      <c r="A11" s="28" t="s">
        <v>16</v>
      </c>
      <c r="B11" s="27" t="s">
        <v>19</v>
      </c>
      <c r="C11" s="27" t="s">
        <v>20</v>
      </c>
      <c r="D11" s="27" t="s">
        <v>0</v>
      </c>
      <c r="E11" s="29" t="s">
        <v>12</v>
      </c>
      <c r="F11" s="29"/>
      <c r="G11" s="30">
        <v>3000</v>
      </c>
      <c r="I11" s="31">
        <f t="shared" si="0"/>
        <v>54000</v>
      </c>
      <c r="J11" s="64"/>
      <c r="K11" s="24"/>
    </row>
    <row r="12" spans="1:15" s="54" customFormat="1" x14ac:dyDescent="0.25">
      <c r="A12" s="49" t="s">
        <v>21</v>
      </c>
      <c r="B12" s="48" t="s">
        <v>22</v>
      </c>
      <c r="C12" s="48" t="s">
        <v>23</v>
      </c>
      <c r="D12" s="48" t="s">
        <v>0</v>
      </c>
      <c r="E12" s="50" t="s">
        <v>12</v>
      </c>
      <c r="F12" s="50"/>
      <c r="G12" s="51">
        <v>5000</v>
      </c>
      <c r="I12" s="52">
        <f t="shared" si="0"/>
        <v>59000</v>
      </c>
      <c r="J12" s="64"/>
      <c r="K12" s="53"/>
    </row>
    <row r="13" spans="1:15" s="32" customFormat="1" ht="26.4" x14ac:dyDescent="0.25">
      <c r="A13" s="49" t="s">
        <v>16</v>
      </c>
      <c r="B13" s="48" t="s">
        <v>24</v>
      </c>
      <c r="C13" s="48" t="s">
        <v>23</v>
      </c>
      <c r="D13" s="48" t="s">
        <v>0</v>
      </c>
      <c r="E13" s="50" t="s">
        <v>15</v>
      </c>
      <c r="F13" s="50"/>
      <c r="G13" s="51">
        <v>4000</v>
      </c>
      <c r="H13" s="65">
        <v>8000</v>
      </c>
      <c r="I13" s="52">
        <f t="shared" si="0"/>
        <v>71000</v>
      </c>
      <c r="J13" s="64"/>
      <c r="K13" s="24"/>
    </row>
    <row r="14" spans="1:15" ht="13.8" thickBot="1" x14ac:dyDescent="0.3">
      <c r="A14" s="33"/>
      <c r="B14" s="34"/>
      <c r="C14" s="34"/>
      <c r="D14" s="34"/>
      <c r="E14" s="42" t="s">
        <v>36</v>
      </c>
      <c r="F14" s="43">
        <f>SUM(F7:F13)</f>
        <v>0</v>
      </c>
      <c r="G14" s="43">
        <f>SUM(G7:G13)</f>
        <v>17000</v>
      </c>
      <c r="H14" s="43">
        <f>SUM(H7:H13)</f>
        <v>54000</v>
      </c>
      <c r="I14" s="44"/>
    </row>
    <row r="15" spans="1:15" x14ac:dyDescent="0.25">
      <c r="A15" s="21"/>
      <c r="B15" s="21"/>
      <c r="C15" s="21"/>
      <c r="D15" s="21"/>
      <c r="E15" s="45"/>
      <c r="F15" s="45"/>
      <c r="G15" s="45"/>
      <c r="H15" s="46"/>
      <c r="I15" s="46"/>
      <c r="K15" s="35"/>
    </row>
    <row r="16" spans="1:15" ht="20.25" customHeight="1" x14ac:dyDescent="0.25">
      <c r="A16" s="47" t="s">
        <v>25</v>
      </c>
      <c r="B16" s="25"/>
      <c r="C16" s="25"/>
      <c r="D16" s="25"/>
      <c r="E16" s="45"/>
      <c r="F16" s="45"/>
      <c r="G16" s="45"/>
      <c r="H16" s="46"/>
      <c r="I16" s="46"/>
    </row>
    <row r="17" spans="1:9" ht="51.75" customHeight="1" x14ac:dyDescent="0.25">
      <c r="A17" s="66" t="s">
        <v>31</v>
      </c>
      <c r="B17" s="67"/>
      <c r="C17" s="67"/>
      <c r="D17" s="67"/>
      <c r="E17" s="67"/>
      <c r="F17" s="67"/>
      <c r="G17" s="67"/>
      <c r="H17" s="67"/>
      <c r="I17" s="67"/>
    </row>
    <row r="18" spans="1:9" ht="42" customHeight="1" x14ac:dyDescent="0.25">
      <c r="A18" s="68" t="s">
        <v>32</v>
      </c>
      <c r="B18" s="67"/>
      <c r="C18" s="67"/>
      <c r="D18" s="67"/>
      <c r="E18" s="67"/>
      <c r="F18" s="67"/>
      <c r="G18" s="67"/>
      <c r="H18" s="67"/>
      <c r="I18" s="67"/>
    </row>
    <row r="19" spans="1:9" ht="13.8" thickBot="1" x14ac:dyDescent="0.3"/>
    <row r="20" spans="1:9" x14ac:dyDescent="0.25">
      <c r="B20" s="36" t="s">
        <v>26</v>
      </c>
      <c r="C20" s="37">
        <v>71000</v>
      </c>
      <c r="D20" s="24"/>
      <c r="H20" s="24"/>
    </row>
    <row r="21" spans="1:9" x14ac:dyDescent="0.25">
      <c r="B21" s="38" t="s">
        <v>27</v>
      </c>
      <c r="C21" s="39">
        <f>-1*H14</f>
        <v>-54000</v>
      </c>
      <c r="D21" s="24"/>
      <c r="H21" s="24"/>
    </row>
    <row r="22" spans="1:9" ht="13.8" thickBot="1" x14ac:dyDescent="0.3">
      <c r="B22" s="40" t="s">
        <v>28</v>
      </c>
      <c r="C22" s="41">
        <f>SUM(C20:C21)</f>
        <v>17000</v>
      </c>
      <c r="D22" s="24"/>
      <c r="H22" s="24"/>
    </row>
  </sheetData>
  <mergeCells count="2">
    <mergeCell ref="A17:I17"/>
    <mergeCell ref="A18:I18"/>
  </mergeCells>
  <phoneticPr fontId="0" type="noConversion"/>
  <pageMargins left="0.75" right="0.75" top="1" bottom="1" header="0.5" footer="0.5"/>
  <pageSetup scale="77" orientation="landscape" r:id="rId1"/>
  <headerFooter alignWithMargins="0">
    <oddHeader xml:space="preserve">&amp;C&amp;"Arial,Bold"&amp;14Attachment F
TEA-21 Second Cycle STP/CMAQ
 RABA Dividend  
</oddHeader>
    <oddFooter>&amp;L&amp;"Arial,Bold Italic"&amp;11All funding must be obligated by 9/30/02, except for operational projects which must obligate by 9/30/03.&amp;"Arial,Regular"&amp;10
&amp;"Arial,Italic"&amp;8J: / Proj /Funding /STP-CMAQ/ TEA 21 2nd Cycle /Bid Lists / customer service.xls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RABA </vt:lpstr>
      <vt:lpstr>'RABA '!Print_Area</vt:lpstr>
    </vt:vector>
  </TitlesOfParts>
  <Company>MTC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Alix Bockelman</dc:creator>
  <cp:lastModifiedBy>Aniket Gupta</cp:lastModifiedBy>
  <cp:lastPrinted>2000-04-18T18:51:52Z</cp:lastPrinted>
  <dcterms:created xsi:type="dcterms:W3CDTF">1999-12-06T17:42:00Z</dcterms:created>
  <dcterms:modified xsi:type="dcterms:W3CDTF">2024-02-03T22:32:22Z</dcterms:modified>
</cp:coreProperties>
</file>