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D191032B-8500-421C-BAA9-6350D5358ECB}" xr6:coauthVersionLast="47" xr6:coauthVersionMax="47" xr10:uidLastSave="{00000000-0000-0000-0000-000000000000}"/>
  <bookViews>
    <workbookView xWindow="768" yWindow="768" windowWidth="17280" windowHeight="8880" tabRatio="705"/>
  </bookViews>
  <sheets>
    <sheet name="Projets" sheetId="1" r:id="rId1"/>
  </sheets>
  <definedNames>
    <definedName name="_xlnm._FilterDatabase" localSheetId="0" hidden="1">Projets!$A$7:$P$325</definedName>
    <definedName name="_xlnm.Print_Area" localSheetId="0">Projets!$A$1:$O$325</definedName>
    <definedName name="_xlnm.Print_Titles" localSheetId="0">Projets!$7:$7</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2" i="1" s="1"/>
  <c r="G3" i="1"/>
  <c r="G2" i="1" s="1"/>
  <c r="H3" i="1"/>
  <c r="H2" i="1" s="1"/>
  <c r="J3" i="1"/>
  <c r="J2" i="1" s="1"/>
  <c r="F4" i="1"/>
  <c r="G4" i="1"/>
  <c r="H4" i="1"/>
  <c r="I4" i="1"/>
  <c r="J4" i="1"/>
  <c r="F5" i="1"/>
  <c r="G5" i="1"/>
  <c r="H5" i="1"/>
  <c r="J5" i="1"/>
  <c r="I8" i="1"/>
  <c r="I3" i="1" s="1"/>
  <c r="I2" i="1" s="1"/>
  <c r="I9" i="1"/>
  <c r="I326" i="1" s="1"/>
  <c r="I10" i="1"/>
  <c r="I11" i="1"/>
  <c r="I12" i="1"/>
  <c r="I13" i="1"/>
  <c r="I14" i="1"/>
  <c r="I15" i="1"/>
  <c r="I16" i="1"/>
  <c r="I17" i="1"/>
  <c r="I18" i="1"/>
  <c r="I19" i="1"/>
  <c r="I20" i="1"/>
  <c r="I21" i="1"/>
  <c r="I22" i="1"/>
  <c r="I23" i="1"/>
  <c r="I24" i="1"/>
  <c r="I25" i="1"/>
  <c r="I26" i="1"/>
  <c r="I27" i="1"/>
  <c r="I28" i="1"/>
  <c r="I29" i="1"/>
  <c r="I30" i="1"/>
  <c r="I31" i="1"/>
  <c r="I32" i="1"/>
  <c r="I33" i="1"/>
  <c r="I34" i="1"/>
  <c r="I35" i="1"/>
  <c r="I36" i="1"/>
  <c r="I38" i="1"/>
  <c r="I40" i="1"/>
  <c r="I41" i="1"/>
  <c r="I42" i="1"/>
  <c r="I43" i="1"/>
  <c r="I44" i="1"/>
  <c r="I45" i="1"/>
  <c r="I46" i="1"/>
  <c r="I47" i="1"/>
  <c r="I48" i="1"/>
  <c r="I49" i="1"/>
  <c r="I50" i="1"/>
  <c r="I51" i="1"/>
  <c r="I52" i="1"/>
  <c r="I53" i="1"/>
  <c r="I54" i="1"/>
  <c r="I55" i="1"/>
  <c r="I56" i="1"/>
  <c r="I57" i="1"/>
  <c r="I58" i="1"/>
  <c r="I60" i="1"/>
  <c r="I61" i="1"/>
  <c r="I62" i="1"/>
  <c r="I63" i="1"/>
  <c r="I64" i="1"/>
  <c r="I65" i="1"/>
  <c r="I66" i="1"/>
  <c r="I67" i="1"/>
  <c r="I68" i="1"/>
  <c r="I69" i="1"/>
  <c r="I70" i="1"/>
  <c r="I71" i="1"/>
  <c r="I72" i="1"/>
  <c r="I73" i="1"/>
  <c r="I74" i="1"/>
  <c r="I75" i="1"/>
  <c r="I76" i="1"/>
  <c r="I77" i="1"/>
  <c r="I78" i="1"/>
  <c r="I79" i="1"/>
  <c r="I80" i="1"/>
  <c r="I81" i="1"/>
  <c r="I82" i="1"/>
  <c r="I5" i="1" s="1"/>
  <c r="I83" i="1"/>
  <c r="I84" i="1"/>
  <c r="I85" i="1"/>
  <c r="I86" i="1"/>
  <c r="I87" i="1"/>
  <c r="I88" i="1"/>
  <c r="I92" i="1"/>
  <c r="I93" i="1"/>
  <c r="I94"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9" i="1"/>
  <c r="I280" i="1"/>
  <c r="I281" i="1"/>
  <c r="I282" i="1"/>
  <c r="I283" i="1"/>
  <c r="I284" i="1"/>
  <c r="I285" i="1"/>
  <c r="I286" i="1"/>
  <c r="I287" i="1"/>
  <c r="I288" i="1"/>
  <c r="I289" i="1"/>
  <c r="I290" i="1"/>
  <c r="I291" i="1"/>
  <c r="I292" i="1"/>
  <c r="I293" i="1"/>
  <c r="I294" i="1"/>
  <c r="I295" i="1"/>
  <c r="I296" i="1"/>
  <c r="I297" i="1"/>
  <c r="I298" i="1"/>
  <c r="I299" i="1"/>
  <c r="I300" i="1"/>
  <c r="I301" i="1"/>
  <c r="I302" i="1"/>
  <c r="I305" i="1"/>
  <c r="I306" i="1"/>
  <c r="I307" i="1"/>
  <c r="I308" i="1"/>
  <c r="I310" i="1"/>
  <c r="I311" i="1"/>
  <c r="I312" i="1"/>
  <c r="I314" i="1"/>
  <c r="I315" i="1"/>
  <c r="I316" i="1"/>
  <c r="I317" i="1"/>
  <c r="I318" i="1"/>
  <c r="I319" i="1"/>
  <c r="I320" i="1"/>
  <c r="I321" i="1"/>
  <c r="I322" i="1"/>
  <c r="I323" i="1"/>
  <c r="I324" i="1"/>
  <c r="I325" i="1"/>
  <c r="F326" i="1"/>
  <c r="G326" i="1"/>
  <c r="H326" i="1"/>
  <c r="J326" i="1"/>
</calcChain>
</file>

<file path=xl/sharedStrings.xml><?xml version="1.0" encoding="utf-8"?>
<sst xmlns="http://schemas.openxmlformats.org/spreadsheetml/2006/main" count="1854" uniqueCount="726">
  <si>
    <t>Di Polo, Adriana</t>
  </si>
  <si>
    <t>Ferbeyre, Gerardo</t>
  </si>
  <si>
    <t>Acquisition et installation d'un système de déposition de couches minces par la technique d'ablation laser</t>
  </si>
  <si>
    <t>Infrastructure de laboratoire de recherche en biologie et génétique moléculaire des plantes</t>
  </si>
  <si>
    <t>Fournier, Patrick</t>
  </si>
  <si>
    <t>Beaudoin, Nathalie</t>
  </si>
  <si>
    <t>MEQ</t>
  </si>
  <si>
    <t>Rola-Pleszczynski, Marek</t>
  </si>
  <si>
    <t>Laboratoire d'analyse des matériaux et d'électrochimie</t>
  </si>
  <si>
    <t>Projet
abandonné</t>
  </si>
  <si>
    <t>Certification de crédits
    85 %                15 %</t>
  </si>
  <si>
    <t xml:space="preserve">Concordia </t>
  </si>
  <si>
    <t xml:space="preserve">Laval </t>
  </si>
  <si>
    <t xml:space="preserve">Laval, Montréal et IRDPQ (1) </t>
  </si>
  <si>
    <t xml:space="preserve">McGill </t>
  </si>
  <si>
    <t xml:space="preserve">Montréal </t>
  </si>
  <si>
    <t xml:space="preserve">Montréal et al. </t>
  </si>
  <si>
    <t xml:space="preserve">Montréal, McGill, Polytechnique </t>
  </si>
  <si>
    <t xml:space="preserve">Polytechnique </t>
  </si>
  <si>
    <t xml:space="preserve">Sherbrooke </t>
  </si>
  <si>
    <t xml:space="preserve">UQAH </t>
  </si>
  <si>
    <t xml:space="preserve">UQAM </t>
  </si>
  <si>
    <t>La Pocatière, Rimouski, ITA, UQAR</t>
  </si>
  <si>
    <t>Laval (Univ. d'Ottawa)</t>
  </si>
  <si>
    <t xml:space="preserve">McGill et al. </t>
  </si>
  <si>
    <t xml:space="preserve">McGill et IRCM </t>
  </si>
  <si>
    <t>McGill, Montréal, Poly, UQAM</t>
  </si>
  <si>
    <t xml:space="preserve">Polytechnique et al. </t>
  </si>
  <si>
    <t>Polytechnique et ICM</t>
  </si>
  <si>
    <t xml:space="preserve">UQAR </t>
  </si>
  <si>
    <t>UQAR, Laval, UQAM, McGill</t>
  </si>
  <si>
    <t xml:space="preserve">Sherbrooke et CHUS </t>
  </si>
  <si>
    <t xml:space="preserve">Projets d'infrastructures de recherche des universités  
approuvés par le gouvernement du Québec depuis août 1998 et cofinancés par
le ministère de l'Éducation, Valorisation Recherche Québec et la Fondation canadienne pour l'innovation </t>
  </si>
  <si>
    <t>Techniques isotopiques dans les sciences de l'environnement et les sciences de la vie</t>
  </si>
  <si>
    <t>Bélanger, Daniel</t>
  </si>
  <si>
    <t>Hillaire-Marcel, Claude</t>
  </si>
  <si>
    <t>Desjardins, Yves</t>
  </si>
  <si>
    <t>Angers, Bernard</t>
  </si>
  <si>
    <t>Écologie et génétique des populations naturelles de poissons</t>
  </si>
  <si>
    <t>Boone, François</t>
  </si>
  <si>
    <t>Équipements de mesure pour un laboratoire sur les hyperfréquences</t>
  </si>
  <si>
    <t>Dufresne, France</t>
  </si>
  <si>
    <t>Aissaoui, Rachid</t>
  </si>
  <si>
    <t>Développement d'une plate-forme pour la modélisation et l'évaluation biomécaniques des troubles musculo-squelettiques du système locomoteur humain</t>
  </si>
  <si>
    <t>Couture, Manon</t>
  </si>
  <si>
    <t>Établissement d'un laboratoier d'études spectroscopiques et de cinétiques de métallo-enzymes</t>
  </si>
  <si>
    <t>Dozois, Charles</t>
  </si>
  <si>
    <t>Establishment of a research laboratoryu in host-microbe interactions and pathogenesis of infectious diseases</t>
  </si>
  <si>
    <t>Installation d'un laboratoire d'écologie moléculaire pour estimer la biodiversité et le potentiel évolutif des organismes aquatiques de l'Arctique</t>
  </si>
  <si>
    <t>Gallouzi, Imed</t>
  </si>
  <si>
    <t>Geitmann, Anja</t>
  </si>
  <si>
    <t>Legault, Pascale et Omichinski, James</t>
  </si>
  <si>
    <t>Masson, Patrice</t>
  </si>
  <si>
    <t>Système de micro-usinage laser pour le prototypage de dispositifs micro-mécaniques</t>
  </si>
  <si>
    <t>Mignotte, Max</t>
  </si>
  <si>
    <t>Infrastructure de capture et d'analyse statistique de séquences d'images pour la recherche et le suivi de formes en vision par ordinateur</t>
  </si>
  <si>
    <t>Parent, Jean-Luc</t>
  </si>
  <si>
    <t>Parrott, Lael</t>
  </si>
  <si>
    <t>Poehlman, Eric</t>
  </si>
  <si>
    <t>Presley, John</t>
  </si>
  <si>
    <t>Schiettekatte, François</t>
  </si>
  <si>
    <t>Innovation</t>
  </si>
  <si>
    <t>Auger, Réginald</t>
  </si>
  <si>
    <t>Insfrastructure de recherches en archéométrie</t>
  </si>
  <si>
    <t>Bauce, Éric</t>
  </si>
  <si>
    <t>Insfrastructure pour le développement de produits de bois à valeur ajoutée basé sur une sylviculture durable</t>
  </si>
  <si>
    <t>Benhamou, Nicole</t>
  </si>
  <si>
    <t>Microscopes électroniques à transmission et à balayage pour l'unité d'imagerie cellulaire et moléculaire de l'Université Laval</t>
  </si>
  <si>
    <t>Deschênes, Claire</t>
  </si>
  <si>
    <t>Études expérimentales en hydrodynamique et aérodynamique à l'Université Laval</t>
  </si>
  <si>
    <t>Dewailly, Éric</t>
  </si>
  <si>
    <t>McBreen, Peter</t>
  </si>
  <si>
    <t>Parent, Léon-Étienne</t>
  </si>
  <si>
    <t>Regroupement multidisciplinaire sur les technologies et pratiques agro-environnementales</t>
  </si>
  <si>
    <t>Pigeon, Michel</t>
  </si>
  <si>
    <t>Laboratoire d'études de la durée de vie des infrastructures</t>
  </si>
  <si>
    <t>Thenon, Luis</t>
  </si>
  <si>
    <t>Laboratoire de nouvelles technologies de l'image, du son et de la scène: langages et perceptions engendrés par les nouvelles relations entre l'espace scénique et l'espace technologique</t>
  </si>
  <si>
    <t>McGill (Queen's)</t>
  </si>
  <si>
    <t>Barge, Brian</t>
  </si>
  <si>
    <t>Bell, Graham</t>
  </si>
  <si>
    <t xml:space="preserve">UQAT </t>
  </si>
  <si>
    <t>Bergeron, Yves</t>
  </si>
  <si>
    <t>Infrastructures visant l'intégration multi-institutionnelle et pluridisciplinaire de recherche en aménagement forestier durable dans la forêt d'enseignement et de recherche du Lac Duparquet (FERLD)</t>
  </si>
  <si>
    <t xml:space="preserve">Polytehcnique </t>
  </si>
  <si>
    <t>Bertrand, Michel</t>
  </si>
  <si>
    <t>Laboratoire d'imagerie médicale par élastographie, tomographie d'impédance électrique et tomographie optique</t>
  </si>
  <si>
    <t>28-08-2002</t>
  </si>
  <si>
    <t>07-06-2002</t>
  </si>
  <si>
    <t>15%*</t>
  </si>
  <si>
    <t>Infrastructure pour la synthèse combinatoire et la diversité chimique : une nouvelle technologie pour la découverte de médicaments (Infrastructure for combinatorial synthesis and chemical diversity (A new technology for drug discovery)</t>
  </si>
  <si>
    <t>Installation d'une unité  de recherche métabolique au Département de nutrition de l'Université de Montréal  (Establishment of a metabolic research unit within the Department of Nutrition at the University of Montreal)</t>
  </si>
  <si>
    <t>Mécanismes moléculaires et compartiments intracellulaires participant à l'endocytose constitutive et à l'endocytose induite par l'agoniste : leur rôle dans la fonction des récepteurs du thromboxane A2 (Molecular mechanisms and cell compartments involved in the regulation and trafficking of the thromboxane A2 receptors)</t>
  </si>
  <si>
    <t>19-11-2001</t>
  </si>
  <si>
    <t>27-11-2001</t>
  </si>
  <si>
    <t>21-08-2001</t>
  </si>
  <si>
    <t>20-06-2002</t>
  </si>
  <si>
    <t>Bouchard, Stéphane</t>
  </si>
  <si>
    <t>Mise en place d'un laboratoire de cyberpsychologie</t>
  </si>
  <si>
    <t>Montréal et Univ. Colombie-Brittanique</t>
  </si>
  <si>
    <t>Bryman, Douglas</t>
  </si>
  <si>
    <t>Laboratoire pour le développement de détecteurs avancés.                                 Laboratory for Advanced Detector Development</t>
  </si>
  <si>
    <t>Caron, André-H</t>
  </si>
  <si>
    <t>Création d'un centre de recherche interdisciplinaire sur les technologies émergentes</t>
  </si>
  <si>
    <t>Carreau, Pierre</t>
  </si>
  <si>
    <t>Laboratoire de mise en forme des matériaux polymères multiphases à hautes performances</t>
  </si>
  <si>
    <t>Chaker, Mohamed</t>
  </si>
  <si>
    <t>Laboratoires de micro et de nanofabrication (LMN)</t>
  </si>
  <si>
    <t>Chouinard, Claude</t>
  </si>
  <si>
    <t>Modernisation de l'infrastructure réseautique pour la recherche à l'UQTR</t>
  </si>
  <si>
    <t>Laval (Univ. d'Ottawa, Univ. Québec à Trois-Rivières)</t>
  </si>
  <si>
    <t>Gaffield, Chad</t>
  </si>
  <si>
    <t>Infrastructure de recherche sur le Canada durant un siècle                                     Canadian Century Research Infrastructure (CCRI)</t>
  </si>
  <si>
    <t>Timofeev, Igor</t>
  </si>
  <si>
    <t>Laboratoire de simulations numériques de l'effet du climat et de la circulation sur la production marine dans les eaux de l'Est du Canada</t>
  </si>
  <si>
    <t>Zakardjian, Bruno</t>
  </si>
  <si>
    <t>UQAM et UQAT (1)</t>
  </si>
  <si>
    <t>Montréal et IRCM *</t>
  </si>
  <si>
    <t>Montréal et H. Maisonneuve-Rosement</t>
  </si>
  <si>
    <t>Montréal, HEC, McGill, UQAM, Poly, Sherbrooke</t>
  </si>
  <si>
    <t>Montréal, Laval</t>
  </si>
  <si>
    <t>Projets</t>
  </si>
  <si>
    <t>Quessy, Sylvain</t>
  </si>
  <si>
    <t>Vaucher, Elvire</t>
  </si>
  <si>
    <t>Roy, Sébastien</t>
  </si>
  <si>
    <t>Moukhles, Hakima</t>
  </si>
  <si>
    <t>Blais, Lucie</t>
  </si>
  <si>
    <t>Rainville, Pierre</t>
  </si>
  <si>
    <t>Bernard, Paul (1)</t>
  </si>
  <si>
    <t>Cerny, Eduard</t>
  </si>
  <si>
    <t>Grégoire, Jean-François</t>
  </si>
  <si>
    <t>Hanessian, Stephen</t>
  </si>
  <si>
    <t>Nanci, Antonio</t>
  </si>
  <si>
    <t>Boisjoly, Hélène</t>
  </si>
  <si>
    <t>Mise en place d'une plate-forme technologique pour la recherche sur l'œil et la vision</t>
  </si>
  <si>
    <t>Infrastructure de recherche sur l'infection au VIH : doter le Canada et le Québec d'un vaccin et de thérapies contre le VIH et l'hépatite C</t>
  </si>
  <si>
    <t>Guindon, Yvan</t>
  </si>
  <si>
    <t>Marengère, Daniel</t>
  </si>
  <si>
    <t>Autres partenaires</t>
  </si>
  <si>
    <t>Laboratoire de recherche en fabrication virtuelle</t>
  </si>
  <si>
    <t>Consortium québécois de micro/nanoingénierie des matériaux et des systèmes</t>
  </si>
  <si>
    <t>Laboratoire de nouveaux matériaux pour des systèmes électrochimiques</t>
  </si>
  <si>
    <t>Dispositifs médicaux intelligents (DMI) : design, construction, essais et validation in vitro et in vivo</t>
  </si>
  <si>
    <t>Laboratoire d'ingénierie avancée des ondes millimétriques (Facility for Advanced Millimeter-Wave Engineering - FAME)</t>
  </si>
  <si>
    <t>Fortin, Clément</t>
  </si>
  <si>
    <t>Savadogo, Oumarou</t>
  </si>
  <si>
    <t>Sawan, Mohamad</t>
  </si>
  <si>
    <t>Meunier, Michel</t>
  </si>
  <si>
    <t>Wu, Ke</t>
  </si>
  <si>
    <t>Établissement</t>
  </si>
  <si>
    <t>Fonds</t>
  </si>
  <si>
    <t>Titre du projet</t>
  </si>
  <si>
    <t>Concordia</t>
  </si>
  <si>
    <t>Hoa, Suong Van</t>
  </si>
  <si>
    <t>Banc d'essais innovateur pour le développement de matériaux avancés et de composites (Innovative Test Facility for Development Work on Advanced Materials and Composites)</t>
  </si>
  <si>
    <t>Pushkar, Dolores</t>
  </si>
  <si>
    <t>Modernisation de l'équipement du Centre de recherche sur le développement humain (Centre for Research in Human Development: Upgrading Equipment)</t>
  </si>
  <si>
    <t>Infrastructure de recherche interdisciplinaire pour des applications innovatrices des technologies de l'information (Interdisciplinary Research Facility for Innovative Applications of Information Technologies)</t>
  </si>
  <si>
    <t>Tsang, Adrian</t>
  </si>
  <si>
    <t>No du projet</t>
  </si>
  <si>
    <t>CC: 20-08-01</t>
  </si>
  <si>
    <t>Infrastructure de biotechnologie et de bioinformatique (Biotechnology and Bioinformatics Facility)</t>
  </si>
  <si>
    <t>Relève</t>
  </si>
  <si>
    <t>Campanelli, John</t>
  </si>
  <si>
    <t>Laboratoire de recherche et d'ingénierie en environnement (Environmental Engineering and Research Laboratory)</t>
  </si>
  <si>
    <t>Tahar, Sofiene</t>
  </si>
  <si>
    <t>Infrastructure pour l'étude de nouvelles techniques de conception, de synthèse et de vérification de systèmes de communication complexes (Infrastructure to Study Novel Design, Synthesis and Verification Techniques for Complex Communications Systems)</t>
  </si>
  <si>
    <t>ETS</t>
  </si>
  <si>
    <t>de Guise, Jacques</t>
  </si>
  <si>
    <t>Réseau de recherche en imagerie radiologique numérique 3D à basse radiation</t>
  </si>
  <si>
    <t>Centre universitaire de simulation de réseaux électriques</t>
  </si>
  <si>
    <t>Kadoch, Michel</t>
  </si>
  <si>
    <t>UQAM et INRS</t>
  </si>
  <si>
    <t>LAGRIT : Laboratoire de gestion de réseaux informatiques et de télécommunication</t>
  </si>
  <si>
    <t>Perraton, Daniel</t>
  </si>
  <si>
    <t>Centre de recherche sur les chaussées à revêtement bitumineux</t>
  </si>
  <si>
    <t>INRS</t>
  </si>
  <si>
    <t>Bernier, Monique</t>
  </si>
  <si>
    <t>Laboratoire de télédétection appliquée aux sciences de l'eau</t>
  </si>
  <si>
    <t>Girard, André</t>
  </si>
  <si>
    <t>Amyot, Marc</t>
  </si>
  <si>
    <t>Les métaux dans l'environnement : initiative de recherche intégrée pour la protection des écosystèmes aquatiques</t>
  </si>
  <si>
    <t>Cyr, Daniel</t>
  </si>
  <si>
    <t>Établissement d'un laboratoire de biologie cellulaire et moléculaire en santé environnementale humaine</t>
  </si>
  <si>
    <t>Denis, François</t>
  </si>
  <si>
    <t>Établissement d'un laboratoire de biologie moléculaire et cellulaire pour l'étude des mécanismes d'apoptose dans le cancer, l'auto-immunité et les maladies infectieuses</t>
  </si>
  <si>
    <t>Descoteaux, Albert</t>
  </si>
  <si>
    <t>Mécanismes immunitaires de la résistance aux cancers et aux infections, et du rejet des greffes d'organes</t>
  </si>
  <si>
    <t>El Khakani, My Ali</t>
  </si>
  <si>
    <t>Laboratoire pour le développement et la caractérisation des matériaux avancés</t>
  </si>
  <si>
    <t>La Fontaine, Bruno</t>
  </si>
  <si>
    <t>Système de laser à impulsions ultra-brèves de 10TW</t>
  </si>
  <si>
    <t>Martel, Richard</t>
  </si>
  <si>
    <t>Banc d'essais de technologies in situ pour la décontamination des sols</t>
  </si>
  <si>
    <t>Laval</t>
  </si>
  <si>
    <t>Bousquet, Jean</t>
  </si>
  <si>
    <t>Complexe de phytotrons en biologie forestière</t>
  </si>
  <si>
    <t>Poussart, Denis</t>
  </si>
  <si>
    <t>Fusions 3D : infrastructure de conception et de développement tridimen-sionnels utilisant la simulation et l'immersion pour optimiser des scénarios naturels (3D Fusions : a Three-Dimensional Design and Development Facility Using Simulation and Immersion to Optimize Naturally-Occuring Scenarios)</t>
  </si>
  <si>
    <t>Lefrançois, Pierre</t>
  </si>
  <si>
    <t>Infrastructure de télécommunication de recherche : Laval recherche et Laval recherche +</t>
  </si>
  <si>
    <t>Montreuil, Benoît</t>
  </si>
  <si>
    <t>Laboratoire virtuel de recherche en logistique d'entreprise</t>
  </si>
  <si>
    <t>Paquin, Paul</t>
  </si>
  <si>
    <t>Institut de recherche sur les aliments fonctionnels et les produits nutraceutiques</t>
  </si>
  <si>
    <t>Têtu, Michel</t>
  </si>
  <si>
    <t>Laboratoire de tests et mesures en photonique</t>
  </si>
  <si>
    <t>Bergeron, Renée</t>
  </si>
  <si>
    <t>Améliorations au laboratoire de comportement et de bien-être animal</t>
  </si>
  <si>
    <t>Cros, Jérôme</t>
  </si>
  <si>
    <t>Installation pour l'étude de la compatibilité électromagnétique dans les réseaux d'usine et la maintenance prédictive des équipements électriques</t>
  </si>
  <si>
    <t>Desbiens, André</t>
  </si>
  <si>
    <t>Laboratoire de commande industrielle : instrumentation, commande et optimisation d'une colonne pilote de flottation</t>
  </si>
  <si>
    <t>Doré, Guy</t>
  </si>
  <si>
    <t>Site expérimental routier de l'Université Laval</t>
  </si>
  <si>
    <t>Fortier, Richard</t>
  </si>
  <si>
    <t>Laboratoire de caractérisation environnementale des milieux physiques</t>
  </si>
  <si>
    <t>Galstyan, Tigran</t>
  </si>
  <si>
    <t>Laboratoire de caractérisation de matériaux pour la photonique (Laboratory of Characterization of Materials for Photonics - LCMP)</t>
  </si>
  <si>
    <t>Garnier, Alain</t>
  </si>
  <si>
    <t>Laboratoire de procédés biopharmaceutiques (LPB)</t>
  </si>
  <si>
    <t>Giasson, Suzanne</t>
  </si>
  <si>
    <t>Laboratoire d'ingénierie et de dynamique des interfaces moléculaires</t>
  </si>
  <si>
    <t>LaRochelle, Sophie</t>
  </si>
  <si>
    <t>Écriture de réseaux d'indice dans les fibres optiques et les verres</t>
  </si>
  <si>
    <t>Ratti, Cristina</t>
  </si>
  <si>
    <t>Techniques de laboratoire avancées pour la détermination des propriétés des aliments</t>
  </si>
  <si>
    <t>Rodrigue, Denis</t>
  </si>
  <si>
    <t>Science et ingénierie des réacteurs polyphasiques à hautes pression/température</t>
  </si>
  <si>
    <t>McGill</t>
  </si>
  <si>
    <t>Fortin, Marc</t>
  </si>
  <si>
    <t>Biotechnologie appliquée en agriculture et en environnement (Agricultural and Environmental Applied Biotechnology)</t>
  </si>
  <si>
    <t>Ghoshal, Subhasis</t>
  </si>
  <si>
    <t>Transport et assainissement des contaminants dans les milieux superficiels et sub-superficiels en climat froid (Transport and Remediation of Contaminants in Surface and Subsurface Environments in Cold Climates)</t>
  </si>
  <si>
    <t>Grutter, Peter</t>
  </si>
  <si>
    <t>Un microscope à force atomique pour les sciences de la vie (Atomic Force Microscopy Facility for the Life Sciences)</t>
  </si>
  <si>
    <t>Martin, James</t>
  </si>
  <si>
    <t>Laboratoire d'analyse cellulaire et moléculaire (Cellular and Molecular Analysis Laboratory)</t>
  </si>
  <si>
    <t>Stanners, Clifford</t>
  </si>
  <si>
    <t>Génétique moléculaire du cancer (Molecular Genetics of Cancer)</t>
  </si>
  <si>
    <t>Szpunar, Jerzy A.</t>
  </si>
  <si>
    <t>Imagerie d'orientation par microscopie électronique pour l'étude des textures (Orientation Imaging Microscope for Texture Investigations)</t>
  </si>
  <si>
    <t>Lechowicz, Martin J.</t>
  </si>
  <si>
    <t>ECONET : Réseau de stations de recherche écologique à long terme (Network of Long Term Ecological Research Sites)</t>
  </si>
  <si>
    <t>Infrastructure de réseau informatique (Computer Network Infrastructure)</t>
  </si>
  <si>
    <t>Tremblay, Michel</t>
  </si>
  <si>
    <t>Le programme de découverte biomédicale de l'édifice McIntyre (The McIntyre Biomedical Discovery Program)</t>
  </si>
  <si>
    <t>IRN</t>
  </si>
  <si>
    <t>Bergeron, John</t>
  </si>
  <si>
    <t>Réseau montréalais d'imagerie structurale, moléculaire et des matériaux (Montreal Network for Materials, Structural and Molecular Imaging)</t>
  </si>
  <si>
    <t>Ariya, Parisa</t>
  </si>
  <si>
    <t>Établissement du premier laboratoire de chimie atmosphérique au Québec (Establishment of The First Atmospheric Chemistry Facility in Quebec)</t>
  </si>
  <si>
    <t>Arndtsen, Bruce A.</t>
  </si>
  <si>
    <t>Nouvelles approches en synthèse des peptides et des peptidomimétiques (Novel Approaches to the Synthesis of Peptides and Peptidomimetics)</t>
  </si>
  <si>
    <t>Baranes, Danny</t>
  </si>
  <si>
    <t>Mécanismes moléculaires de guidage axonal et de formation des synapses dans le développement du cerveau (Molecular Mechanism of Axonal Guidance and Synapse Formation in the Developing Brain)</t>
  </si>
  <si>
    <t>Boulet, Benoît</t>
  </si>
  <si>
    <t>Laboratoire d'automatique industrielle (Industrial Automation Laboratory)</t>
  </si>
  <si>
    <t>Bureau, Thomas</t>
  </si>
  <si>
    <t>Centre de génomique végétale (Plant Genomics Core)</t>
  </si>
  <si>
    <t>Clark, James</t>
  </si>
  <si>
    <t>Environnement de réalité virtuelle partagée (Shared Reality Environment)</t>
  </si>
  <si>
    <t>De Koninck, Yves</t>
  </si>
  <si>
    <t>Imagerie en temps réel de structures neuronales, de mouvements de récepteurs et de flux ioniques dans les coupes in vivo de moelle épinière d'adultes (Real-Time Imaging of Neuronal Structures, Receptor Movements and Ion Fluxes in Live Slices of Adult Spinal Cord)</t>
  </si>
  <si>
    <t>El-Gamal, Mourad</t>
  </si>
  <si>
    <t>Architectures et circuits intégrés pour les communications sans fil (Integrated Architectures and Circuits for Wireless Communications)</t>
  </si>
  <si>
    <t>Kirk, Andrew</t>
  </si>
  <si>
    <t>Effets des interconnexions optiques parallèles de grande capacité sur la conception et la performance de systèmes multiprocesseurs avancés (Impact of High Capacity Parallel Optical Interconnects on System Design and Performance)</t>
  </si>
  <si>
    <t>Negulescu, Radu</t>
  </si>
  <si>
    <t>McGill et Centre univ. santé McGill</t>
  </si>
  <si>
    <t>Montréal, Inst. gériatrie Montréal, Inst. Gériatrie Sherbrooke</t>
  </si>
  <si>
    <t>CC:17-08-01</t>
  </si>
  <si>
    <t>3754.1</t>
  </si>
  <si>
    <t>Ajout au projet 3754</t>
  </si>
  <si>
    <t>1488.1</t>
  </si>
  <si>
    <t>Ajout au projet 1488</t>
  </si>
  <si>
    <t>Architectures et outils pour la conception de systèmes intégrés sur microplaquette (Architectures and Tools for Systems on a Chip)</t>
  </si>
  <si>
    <t>Ngadi, Michael</t>
  </si>
  <si>
    <t>Infrastructure pour le Laboratoire de génie agroalimentaire (Infrastructure for Food Process Engineering Laboratory)</t>
  </si>
  <si>
    <t>Roy, Richard</t>
  </si>
  <si>
    <t>Shao, Yixin</t>
  </si>
  <si>
    <t>Fabrication de composites ciment-bois par extrusion et séchage au CO2 (Cement-Wood Composites by Extrusion and CO2 Curing)</t>
  </si>
  <si>
    <t>Siddiqi, Kaleem</t>
  </si>
  <si>
    <t>Laboratoire de calcul, de visualisation et de prototypage (The Computation, Visualization and Realization Laboratory)</t>
  </si>
  <si>
    <t>Sleiman, Hanadi</t>
  </si>
  <si>
    <t>Montréal</t>
  </si>
  <si>
    <t>Fortin, Marie-Josée</t>
  </si>
  <si>
    <t>Infrastructure de haute performance en géomatique pour la gestion environnementale</t>
  </si>
  <si>
    <t>Gagné, Jean-Pierre</t>
  </si>
  <si>
    <t>Laboratoire de la communication humaine</t>
  </si>
  <si>
    <t>Lang, B. Franz</t>
  </si>
  <si>
    <t>Recherche génomique comparative et évolutionniste à l'Université de Montréal (Comparative and Evolutionary Genomics Research at the Université de Montréal)</t>
  </si>
  <si>
    <t>Lemay, Guy</t>
  </si>
  <si>
    <t>Infrastructure d'analyse moléculaire en microbiologie et en immunologie</t>
  </si>
  <si>
    <t>Saint-Aubin, Yvan</t>
  </si>
  <si>
    <t>Infrastructure informatique pour le Centre de recherches mathématiques (CRM)</t>
  </si>
  <si>
    <t>ElAzhary, Youssef</t>
  </si>
  <si>
    <t>Hubert, Joseph</t>
  </si>
  <si>
    <t>Centre de recherche en électrochimie et matériaux</t>
  </si>
  <si>
    <t>Robitaille, Richard</t>
  </si>
  <si>
    <t>Microscopie confocale à deux photons</t>
  </si>
  <si>
    <t>Silversides, David W.</t>
  </si>
  <si>
    <t>Institut de biotechnologie vétérinaire et alimentaire  - laboratoire de recherche sur le génome et les embryons bovins (Veterinary and Food Biotechnology Institute  -  Bovine Embryo Genome Facility)</t>
  </si>
  <si>
    <t>IRAM  -  Institut de recherche sur les applications multimédias</t>
  </si>
  <si>
    <t>Bastien, Pierre</t>
  </si>
  <si>
    <t>Réseau québécois de calcul de haute performance</t>
  </si>
  <si>
    <t>Badia, Antonella</t>
  </si>
  <si>
    <t>Métabolisme et pharmacocinétique des médicaments pendant la grossesse et l'allaitement à l'aide de sondes isotopiques stables</t>
  </si>
  <si>
    <t>Keillor, Jeffrey</t>
  </si>
  <si>
    <t>Équipements spectrophotométriques pour des études cinétiques enzymatiques</t>
  </si>
  <si>
    <t>Lebel, Hélène</t>
  </si>
  <si>
    <t>Laboratoire de synthèse et de caractérisations organiques</t>
  </si>
  <si>
    <t>Leroux, Jean-Christophe</t>
  </si>
  <si>
    <t>Systèmes polymériques sensibles au pH et à la température pour la libération contrôlée et le ciblage des médicaments</t>
  </si>
  <si>
    <t>Biologie moléculaire de la reproduction et phylogénie moléculaire chez les angiospermes</t>
  </si>
  <si>
    <t>Thibodeau, Jacques</t>
  </si>
  <si>
    <t>Utilisation de la cytométrie en flux pour le développement d'outils thérapeutiques adaptés au cancer et au sida</t>
  </si>
  <si>
    <t>Vitale, Maria Leiza</t>
  </si>
  <si>
    <t>Mécanismes intercellulaires et intracellulaires impliqués dans la régulation de la sécrétion hormonale</t>
  </si>
  <si>
    <t>Polytechnique</t>
  </si>
  <si>
    <t>Buschmann, Michael</t>
  </si>
  <si>
    <t>Laboratoire d'ingénierie tissulaire et de biofilms</t>
  </si>
  <si>
    <t>Camarero, Ricardo</t>
  </si>
  <si>
    <t>Projet Étoile : infrastructure de métaconception et d'analyse par prototypage virtuel</t>
  </si>
  <si>
    <t>Cohen, Paul</t>
  </si>
  <si>
    <t>Infrastructure robotique pour l'émulation d'opérations en milieux naturels hostiles</t>
  </si>
  <si>
    <t>Lefebvre, Louis</t>
  </si>
  <si>
    <t>Laboratoire d'entreprise virtuelle</t>
  </si>
  <si>
    <t>Rigaud, Michel</t>
  </si>
  <si>
    <t>Céramiques industrielles et réfractaires - CIREP</t>
  </si>
  <si>
    <t>Yahia, L'Hocine</t>
  </si>
  <si>
    <t>Laboratoire d'innovation et d'analyse de la bioperformance de dispositifs médicaux (LIAB)</t>
  </si>
  <si>
    <t>Sherbrooke</t>
  </si>
  <si>
    <t>Brzezinski, Ryszard</t>
  </si>
  <si>
    <t>Infrastructure de laboratoire pour une équipe de recherche en microbiologie moléculaire environnementale</t>
  </si>
  <si>
    <t>La conception rationnelle de substances bioactives</t>
  </si>
  <si>
    <t>Nicolas, Jean</t>
  </si>
  <si>
    <t>Institut des matériaux et systèmes intelligents</t>
  </si>
  <si>
    <t>Bradley, Robert</t>
  </si>
  <si>
    <t>Détermination des facteurs qui contrôlent le cycle du carbone et de l'azote dans les écosystèmes terrestres en vue de développer des outils de gestion des ressources naturelles</t>
  </si>
  <si>
    <t>Cyr, Stéphane</t>
  </si>
  <si>
    <t>Soufflerie numérique destinée à l'aérodynamique industrielle</t>
  </si>
  <si>
    <t>Frappier, Marc</t>
  </si>
  <si>
    <t>Spécification formelle des scénarios : pour le développement de logiciels</t>
  </si>
  <si>
    <t>Gaudreau, Luc</t>
  </si>
  <si>
    <t>Infrastructure de laboratoire pour une équipe de recherche en biotechnologie et biologie moléculaire</t>
  </si>
  <si>
    <t>Michaud, François C.</t>
  </si>
  <si>
    <t>13-08-2002</t>
  </si>
  <si>
    <t>Infrastructure de recherche pour LABORIUS - Laboratoire de recherche en robotique mobile et systèmes intelligents</t>
  </si>
  <si>
    <t>Micheau, Philippe</t>
  </si>
  <si>
    <t>Laboratoire de surveillance et de commande des systèmes dynamiques complexes</t>
  </si>
  <si>
    <t>Jacques, Danielle</t>
  </si>
  <si>
    <t>Pharmacologie des récepteurs au neuropeptide Y (NPY) et à l'endothéline-1 (ET-1) dans les cellules endothéliales endocardiaques durant le développement et le vieillissement du cœur humain</t>
  </si>
  <si>
    <t>Panneton, Raymond</t>
  </si>
  <si>
    <t>Rancourt, Claudine</t>
  </si>
  <si>
    <t>Identification de cibles et d'approches nouvelles pour la thérapie génique du cancer des ovaires (Identification of Novel Targets and New Approaches for Gene Therapy of Ovarian Cancer)</t>
  </si>
  <si>
    <t>Télé-université</t>
  </si>
  <si>
    <t>Paquette, Gilbert</t>
  </si>
  <si>
    <t>Infrastructure de recherche et d'expérimentation sur les technologies de téléformation</t>
  </si>
  <si>
    <t>UQAC</t>
  </si>
  <si>
    <t>Bouchard, Gérard</t>
  </si>
  <si>
    <t>Développement de l'infrastructure informatique du fichier de population BALSAC</t>
  </si>
  <si>
    <t>Bui, Rung Tien</t>
  </si>
  <si>
    <t>Infrastructure du Laboratoire de contrôle de procédés de l'aluminium</t>
  </si>
  <si>
    <t>Farzaneh, Masoud</t>
  </si>
  <si>
    <t>Développement de l'infrastructure de recherche dans le domaine du givrage atmosphérique à l'Université du Québec à Chicoutimi</t>
  </si>
  <si>
    <t>Laforte, Jean-Louis</t>
  </si>
  <si>
    <t>Infrastructure pour le développement de la recherche sur le dégivrage dans le domaine des transports</t>
  </si>
  <si>
    <t>Morin, Hubert</t>
  </si>
  <si>
    <t>Développement de l'infrastructure de recherche forestière du Groupe de recherche en productivité végétale (GRPV)</t>
  </si>
  <si>
    <t>UQAM</t>
  </si>
  <si>
    <t>Hausler, Robert</t>
  </si>
  <si>
    <t>Système intégré d'analyseurs d'émission atmosphérique</t>
  </si>
  <si>
    <t>Ostiguy, André</t>
  </si>
  <si>
    <t>Modernisation des infrastructures pour le réseau informatique de l'UQAM</t>
  </si>
  <si>
    <t>Drapeau, Pierre</t>
  </si>
  <si>
    <t>Infrastructure d'évaluation expérimentale de pratique d'aménagement forestier durable</t>
  </si>
  <si>
    <t>Jumarie, Catherine</t>
  </si>
  <si>
    <t>Demers, Serge</t>
  </si>
  <si>
    <t>Navire interuniversitaire de recherches océanographiques</t>
  </si>
  <si>
    <t>Vision et attention : approche intégrée de la plasticité neuronale</t>
  </si>
  <si>
    <t>Marchand, Serge</t>
  </si>
  <si>
    <t>Création d'un réseau de recherche en imagerie médicale</t>
  </si>
  <si>
    <t>UQTR</t>
  </si>
  <si>
    <t>Boisvert, Jean-Philippe</t>
  </si>
  <si>
    <t>Développement de fibres cellulosiques pour la fabrication de papiers à valeur ajoutée</t>
  </si>
  <si>
    <t>Barwicz, Andrzej</t>
  </si>
  <si>
    <t>Infrastructure pour l'étude et le développement de systèmes de mesure</t>
  </si>
  <si>
    <t>Bose, Tapan K.</t>
  </si>
  <si>
    <t>Construction d'un banc d'essais universel destiné à optimiser la conception de réservoirs d'hydrogène basés sur l'utilisation des hydrures métalliques nanocristallins</t>
  </si>
  <si>
    <t>Deuxième phase de développement de l'Institut de recherche sur l'hydrogène (IRH)</t>
  </si>
  <si>
    <t>Daneault, Claude</t>
  </si>
  <si>
    <t>Technologie de monocouches pour l'encollage du papier</t>
  </si>
  <si>
    <t>Laperrière, Luc</t>
  </si>
  <si>
    <t>Raffinage à commande numérique des pâtes mécaniques à haute température</t>
  </si>
  <si>
    <t>Skorek, Adam</t>
  </si>
  <si>
    <t>Centre de calcul en temps réel</t>
  </si>
  <si>
    <t>St-Pierre, Josée</t>
  </si>
  <si>
    <t>Laboratoire de recherche sur la performance des entreprises</t>
  </si>
  <si>
    <t>Greene, Richard</t>
  </si>
  <si>
    <t>Landry, Fernand</t>
  </si>
  <si>
    <t>Matton, Daniel Philippe</t>
  </si>
  <si>
    <t>Brazier, Jean-Louis</t>
  </si>
  <si>
    <t>UQAR</t>
  </si>
  <si>
    <t>FI &lt; 350 K$</t>
  </si>
  <si>
    <t>FI &gt; 350 K$</t>
  </si>
  <si>
    <t>Dessaint, Louis-A.</t>
  </si>
  <si>
    <t>Infrastructure de R-D pour des technologies adaptatives d'accès radio : passage de la 2e à la 3e génération (Radio Access R&amp;D Facility for Adaptive Technologies : 2G Evolution to 3G)</t>
  </si>
  <si>
    <t>Autoassemblage de DNA par l'intermédiaire de métaux et synthèse de matériaux fonctionnels (Metal-Mediated Self-Assembly of DNA and Generation of Functional Materials)</t>
  </si>
  <si>
    <t>Redressement de l'infrastructure de l'Observatoire du Mont-Mégantic</t>
  </si>
  <si>
    <t>Gosselin, Frédéric</t>
  </si>
  <si>
    <t>Qu'est-ce qui, dans un visage, active le gyrus fusiforme (Fusiform Face Area)</t>
  </si>
  <si>
    <t>Bélin, Pascal</t>
  </si>
  <si>
    <t>Installation d'un laboratoire de neuroimagerie de la cognition auditive</t>
  </si>
  <si>
    <t>Servant, Marc</t>
  </si>
  <si>
    <t>Infrastructure pour un laboratoire d'immunopharmacologie moléculaire (Infrastructure for a laboratory of molecular immunopharmacology)</t>
  </si>
  <si>
    <t>Infrastructure d'évaluation du potentiel toxique des métaux lourds chez l'humain : biodisponibilité et mécanisme de cytotoxicité en fonction de la spéciation</t>
  </si>
  <si>
    <t>FDR Coll.</t>
  </si>
  <si>
    <t>FDRU</t>
  </si>
  <si>
    <t>L'utilisation des techniques d'échantillonnage d'expérience pour étudier les théories de la vulnérabilité à la dépression chez les enfants et les adolescents</t>
  </si>
  <si>
    <t xml:space="preserve">Encodage et stockage mnémonique dans les circuits corticaux: études électrophysiologiques de cellules entières </t>
  </si>
  <si>
    <t>Laboratoire de génie métabolique</t>
  </si>
  <si>
    <t>Infrastructure pour l'analyse d'images destinée aux études de filtration de l'aluminium</t>
  </si>
  <si>
    <t>Transmission du signal à travers la membrane et reconnaissance moléculaire</t>
  </si>
  <si>
    <t>Établissement d'un centre de recherche et de formation pour l'étude comportementale et cérébrale des processus auditifs, cognitifs et d'exécution relatifs à la musique et à l'expertise</t>
  </si>
  <si>
    <t>Laboratoire d'évolution dirigée d'enzymes</t>
  </si>
  <si>
    <t>Le rôle des médiateurs lipidiques dans la glomérulonéphrite</t>
  </si>
  <si>
    <t>Abela, John</t>
  </si>
  <si>
    <t>Chapman, Andrew</t>
  </si>
  <si>
    <t>Jolicoeur, Mario</t>
  </si>
  <si>
    <t>Kocaefe, Duygu</t>
  </si>
  <si>
    <t>Levitin, Daniel</t>
  </si>
  <si>
    <t>Pelletier, Joëlle</t>
  </si>
  <si>
    <t>Takano, Tomoko</t>
  </si>
  <si>
    <t>Laboratoire de calcul en finance et assurance</t>
  </si>
  <si>
    <t>Dionne, Georges</t>
  </si>
  <si>
    <t>HEC</t>
  </si>
  <si>
    <t>Laboratoire de photonique pour les matériaux avancés (Photonics Laboratory for Advanced Materials)</t>
  </si>
  <si>
    <t>Barrett, Christopher</t>
  </si>
  <si>
    <t>Kaspi, Victoria</t>
  </si>
  <si>
    <t>Processeur polyvalent pour la recherche de pulsars (A Multi-Purpose Pulsar Processor)</t>
  </si>
  <si>
    <t>Pantopoulos, Konstantinos</t>
  </si>
  <si>
    <t>Expression et signalisation génétiques en réponse au métabolisme du fer et au stress d'oxydation (Gene Expression and Signaling in Response to Iron and Oxidative Stress)</t>
  </si>
  <si>
    <t>Cherkaoui, Soumaya</t>
  </si>
  <si>
    <t>Équipement pour la recherche sur les systèmes à base d'agents intelligents multimédia et de collaboration</t>
  </si>
  <si>
    <t>Labbé, Simon</t>
  </si>
  <si>
    <t>Approches innovatrices de mesures d'absorption d'ions essentiels (Integrated Approaches for Deciphering Metal Uptake Metabolism)</t>
  </si>
  <si>
    <t>Peslherbe, Gilles</t>
  </si>
  <si>
    <t>Installation informatique puissante et économique pour la simulation de réactions chimiques en milieux variés (A Powerful, Low-Cost Computer Facility to Reach New Frontiers in Modeling Chemical Reactivity in Diverse Environments)</t>
  </si>
  <si>
    <t>Sahraoui, Houari A.</t>
  </si>
  <si>
    <t>Rétro-ingénierie, ré-ingénierie et amélioration de la qualité du logiciel</t>
  </si>
  <si>
    <t>Zunzunegui, Maria-Victoria</t>
  </si>
  <si>
    <t>Développement d'une base de données pour la recherche transculturelle en épidémiologie du vieillissement</t>
  </si>
  <si>
    <t>Ouhrouche, Mohand</t>
  </si>
  <si>
    <t>Infrastructure de laboratoire d'identification et de commande en temps réel des machines électriques</t>
  </si>
  <si>
    <t>Glémet, Hélène</t>
  </si>
  <si>
    <t>Laboratoire humide avancé de recherche écophysiologique sur les poissons (Advanced Technology Wetlab for Fish Ecophysiological Research)</t>
  </si>
  <si>
    <t>Lewis, Laurent</t>
  </si>
  <si>
    <t>Escher, Emanuel *</t>
  </si>
  <si>
    <t>Massy, Antony</t>
  </si>
  <si>
    <t>Moselhi, Osama</t>
  </si>
  <si>
    <t>Lavigne, Pierre</t>
  </si>
  <si>
    <t>Projet canadien de sites de licences nationales (volet Québec)</t>
  </si>
  <si>
    <t>Responsable</t>
  </si>
  <si>
    <t>Montant accordé par le MEQ</t>
  </si>
  <si>
    <t>Montant accordé par la FCI</t>
  </si>
  <si>
    <t>Coût total du projet</t>
  </si>
  <si>
    <t>FI</t>
  </si>
  <si>
    <t>MSSS - VRQ - MRST</t>
  </si>
  <si>
    <t>Guthrie, Roderick</t>
  </si>
  <si>
    <t>Techniques avancées de coulée en feuillards des matériaux métalliques cristallins et amorphes - Novel Metal Delivery and Cooling Systems for Strip Casting of Advances Materials</t>
  </si>
  <si>
    <t xml:space="preserve"> </t>
  </si>
  <si>
    <t>Abrami, Philip C.</t>
  </si>
  <si>
    <t>Dayanandan, Selvadurian</t>
  </si>
  <si>
    <t>M</t>
  </si>
  <si>
    <t>Approuvé</t>
  </si>
  <si>
    <t>Décision</t>
  </si>
  <si>
    <t>Laboratoire de recherche en caractérisation et mise en forme des alliages à mémoire de forme</t>
  </si>
  <si>
    <t>Brailovski, Vladimir et Terriault, Patrick</t>
  </si>
  <si>
    <t>Laboratoire multidisciplinaire de scanographie pour les ressources naturelles et le génie civil</t>
  </si>
  <si>
    <t>Long, Bernard</t>
  </si>
  <si>
    <t>Étude des liens entre la composition, l'activité et la fonction bactériennes dans les écosystèmes aquatiques (Linking bacterial composition, activity and function in aquatic ecosystems)</t>
  </si>
  <si>
    <t>Réingénierie d'un système laser au titane-saphir à impulsions ultra-courtes et intenses (Re-engineering of an ultrafast powerful Ti-sapphire laser system)</t>
  </si>
  <si>
    <t>Équipements pour l'étude des interactions plante-stress biotique et abiotique</t>
  </si>
  <si>
    <t>Équipement de mobilisation des brise-glace de classe 1200+ de la Garde côtière pour des recherches océanographiques polaires concertées</t>
  </si>
  <si>
    <t>La géomatique au service de l'agriculture de précision : projet d'infrastructure</t>
  </si>
  <si>
    <t>Infrastructure de résonance magnétique nucléaire pour l'étude de la structure des protéines (Nuclear Magnetic Resonance Facility for the Study of Protein Structure)</t>
  </si>
  <si>
    <t>Section d'essais micro-mécaniques au sein du Laboratoire d'essais mécaniques</t>
  </si>
  <si>
    <t>Laboratoire de neurophysiologie pour l’enregistrement intracellulaire optique et électrique multipoints in vivo (Laboratory of neurophysiology for multisite intracellular electrical and optical recordings in vivo)</t>
  </si>
  <si>
    <t>VRQ</t>
  </si>
  <si>
    <t>Chin, See Leang</t>
  </si>
  <si>
    <t>Fortier, Louis</t>
  </si>
  <si>
    <t>Centre d'études sur l'apprentissage et le rendement (CLSP) - Milieux d'enseignement spéciaux (Centre for the Study of Learning and Performance-Special Instructional Environments (CSLP-SIE)</t>
  </si>
  <si>
    <t>Laboratoire d'intégration des technologies de production (LITP)</t>
  </si>
  <si>
    <t>Le laboratoire mobile Atlantis: un outil de recherche et de surveillance pour évaluer les impacts sur l'environnement et la santé humaine des changements environnementaux dans les régions côtières (Atlantis Mobile Laboratory: A Research and Monitoring Tool to Assess Enrironmental and Human Health Impacts of Environmental Change in Coastal Regions)</t>
  </si>
  <si>
    <t>Infrastructure de recherche à l'interface entre l'optique, les polymères et la science des surfaces (Infrastructure for Research at the Interface Between Optics, Polymers and Surgace Science)</t>
  </si>
  <si>
    <t>Laboratoire de recherche in vivo et in vitro pour l'étude électrophysio-logique et morphologique des activités cérébrales ( In vivo and in vitro laboratory for electrophysiological and morphological studies of brain activities)</t>
  </si>
  <si>
    <t>LE3: Laboratoire d'écologie et d'évolution expérimentales (LE3: The Laboratory for Experimental Ecology and Evolution)</t>
  </si>
  <si>
    <t>Centre régional du Québec et l'Est du Canada pour la résonance magnétique nucléaire à haut champ (Québec/Eastern Canada High Field NMR Centre)</t>
  </si>
  <si>
    <t>Développement de l'infrastructure en génomique et protéomique au Québec pour les besoins des grands projets de Génome-Québec et l'ensemble de la communauté scientifique (Expansion of Genomics ans Proteomics Infrastructure in Quebec to Support Génome-Québec's Large-Scale Projects and Core Services to the Wider Research Community)</t>
  </si>
  <si>
    <t>Laboratoire coopératif national de vérification pour la micro-électronique et la photonique (National Microelectronics and Photonics Testing Collaboratory)</t>
  </si>
  <si>
    <t>Laboratoire de biotechnologie pour la caractérisation moderne de procédés de bio-assainissement (Biotechnology Laboratory for the Modern Characterization of Bioremediation Processes)</t>
  </si>
  <si>
    <t>Architectures de réseau, conception de système et dispositifs pour la communication optique et sans fil de haute performance (Network Architectures, System Design, and Device Technologies for High-Performance Wireless and Lightwave Transmission)</t>
  </si>
  <si>
    <t>Laboratoire de modélisation, de simulation et de calcul adaptatif  (Modelling, Simulation and Adaptive Computation Laboratory)</t>
  </si>
  <si>
    <t>Les effets du transport de l'ARNm et de la régulation de sa demi-vie sur la prolifération et la différenciation cellules (How does mRNA export and turnover affect cell growth and cell differentiation)</t>
  </si>
  <si>
    <t>Infrastructure d'analyse adaptative hybride par éléments finis pour la simulation électromagnétique des interconnexions des systèmes microélectroniques (Hybrid Adaptive Finite Element Analysis Facility for the Electromagnetic Simulation of Microelectronic System Interconnections)</t>
  </si>
  <si>
    <t>Laboratoire pour l'étude physiologique de la communication humaine et des troubles de communication (A Laboratory for Physiological Investigations of Human Communication and Communication Disorders)</t>
  </si>
  <si>
    <t>Infrastructure pour le Laboratoire de recherche sur les biomatériaux, la biomédecine et les techniques de microencapsulation (Infrastructure for Biomaterial, Biomedical, and Microencapsulation Technology Research Laboratory)</t>
  </si>
  <si>
    <t>Mécanismes moléculaires du triage et de l'adressage des protéines neuronales (Molecular mechanisms of sorting and targeting of neuronal proteins)</t>
  </si>
  <si>
    <t>Banc d'essai de commerce électronique pour le développement économique communautaire (E-commerce for Community Economic Development Testbed)</t>
  </si>
  <si>
    <t>Groupe montréalais de recherche sur la génomique intégrée des pathogènes infectieux (Montreal Integrated Genomics Group for Research on Infectious Pathogens (MIGGRIP)</t>
  </si>
  <si>
    <t>Laboratoire de régénération du système nerveux (Nerve regeneration laboratory)</t>
  </si>
  <si>
    <t>Laboratoire de cartographie génétique et d'analyse de gènes actifs dans le développement végétal (High troughput gene mapping and gene analysis facility to characterize the molecular basis of plant development)</t>
  </si>
  <si>
    <t>L'utilisation de la protémique fonctionnelle pour la découverte de nouveaus médicaments anti-parasitaires (Functional proteomics studies on protozoan pathogens)</t>
  </si>
  <si>
    <t>Infrastructure pour l'étude de la génétique et de la cytoénétique des C. Elegans (Laboratory infrastructure for C. Elegans genetics and cytogenetics)</t>
  </si>
  <si>
    <t>Laboratoire de chimie des matériaux et de microscopie à sonde à balayage ( Materials Chemistry/Scanning Probe Microscopy Laboratory)</t>
  </si>
  <si>
    <t>Clonage et trandgénèse chez les animaux domestiques: protéomique et génomique fonctionnelle du succès gestatinnel (Cloning and Transgenesis in Domestic Animals: Proteomic and Functional Genomics of Gestational Success)</t>
  </si>
  <si>
    <t>Laboratoire intégré de recherche sur les matériaux mous et nanapharmaceutiques (Integrated Laboratories for Nano-pharmaceutical and Soft Materials Research)</t>
  </si>
  <si>
    <t>La levure bourgeonnante comme modèle de localisation de l'ARN ( The Budding Yeast as a Model System of RNA Localization)</t>
  </si>
  <si>
    <t>Institut de biotechnologie vétérinaire et alimentaire (Systèmes de transport de molécules biotechnologiques vers leurs cibles optimales (TRANSMOLE)</t>
  </si>
  <si>
    <t>Infrastructure pour un laboratoire en modélisation mécanique et en imagerie (Mechanical modeling and imaging facility)</t>
  </si>
  <si>
    <t>Viau, Alain</t>
  </si>
  <si>
    <t>Voyer, Normand</t>
  </si>
  <si>
    <t>Amzica, Florin</t>
  </si>
  <si>
    <t>Mantovani, Diego</t>
  </si>
  <si>
    <t>Infrastructure de télécommunication - Mise à niveau du réseau de télécommunication</t>
  </si>
  <si>
    <t>Système distribué pour l'analyse et la modélisation géospatiales</t>
  </si>
  <si>
    <t>Systèmes photoniques de mesure – infrastructure de caractérisation et de prototypage</t>
  </si>
  <si>
    <t>UQAH</t>
  </si>
  <si>
    <t>Réseau montréalais pour l'étude des rapports entre le langage, les facultés mentales et le cerveau (Montreal Network for the Study of Language, Mind and Brain)</t>
  </si>
  <si>
    <t>Réseau montréalais de pharmaco-protéomique et de génomique structurale (Montreal Network for Pharmaco-Proteomics and Structural Genomics)</t>
  </si>
  <si>
    <t>Installations expérimentales de recherche sur les systèmes de communication multimédia (Experimental Facilities for Research in Multi-Media Communication Systems)</t>
  </si>
  <si>
    <t>Programme multicentre de recherche sur la douleur (Multicentre Pain Research Initiative)</t>
  </si>
  <si>
    <t>Consortium interuniversitaire de recherche en productivité végétale (Plant productivity)</t>
  </si>
  <si>
    <t>Centre québécois de résonance magnétique nucléaire à haut champ (Quebec Regional High Field Nuclear Magnetic Resonance Facility)</t>
  </si>
  <si>
    <t>Outils pour la nanoscience et la nanotechnologie (Tools for Nanoscience and Technology - Nanotools)</t>
  </si>
  <si>
    <t>Consortium Laval - UQAM - McGill et Eastern Quebec (CLUMEQ) pour le calcul et la visualisation de haute performance  (High Performance Computational Simulation and Visualization)</t>
  </si>
  <si>
    <t>Centre de recherche montréalais pour la production de volaille exempte de pathogènes et résistante aux maladies (Montreal research centre for the development of microbe-free and disease resistant poultry)</t>
  </si>
  <si>
    <t>Contrôle de la division cellulaire au cours de l'ontogenèse (Developmental Control of Cell Division)</t>
  </si>
  <si>
    <t>Complexes subcellulaires composés d'éléments multiples (Multi-Component Subcellular Complexes)</t>
  </si>
  <si>
    <t>Pathogenèse des maladies cardio-vasculaires : nouvelles approches en physiologie moléculaire</t>
  </si>
  <si>
    <t>Laboratoire de caractérisation des matériaux acoustiques (LCMA)</t>
  </si>
  <si>
    <t>Centre de recherche en inflammation : construction d'une infrastructure de laboratoire et d'animalerie spécialisée</t>
  </si>
  <si>
    <t>Réduction de la dégradation environnementale provoquée par l'agriculture intensive et la contamination d'origine humaine (Alleviation of environmental degradation due to intensive agriculture and anthropogenic contamination)</t>
  </si>
  <si>
    <t>Infrastructure d'analyse d'ultra-traces d'éléments métalliques (Ultra-Trace Metal Analytical Facility)</t>
  </si>
  <si>
    <t>Technologies de pointe dans la transformation agro-alimentaire intégrée (Integrated and innovative agri-food processing technologies)</t>
  </si>
  <si>
    <t>Toxicologie du système de reproduction et au cours de la gestation (Reproductive and Developmental Toxicology)</t>
  </si>
  <si>
    <t>Création d'un laboratoire canadien pour l'exploitation des systèmes d'information en production laitière  (Development of a Dairy Information System Laboratory for Canada)</t>
  </si>
  <si>
    <t>Centre de recherches interdisciplinaires en musique, médias et technologie (Centre for Interdisciplinary Research in Music, Media and Technology)</t>
  </si>
  <si>
    <t>1507.1</t>
  </si>
  <si>
    <t>Supplément au projet 1507</t>
  </si>
  <si>
    <t>200-02-29</t>
  </si>
  <si>
    <t>Noël, Josette</t>
  </si>
  <si>
    <t>Modernisation des installations de télédétection atmosphérique de l'Université McGill (Upgrade of the Atmospheric Remote Sensing Facilities of McGill University)</t>
  </si>
  <si>
    <t>Installations de recherche pour l'auscultation et l'imagerie non destructive de géostructures et d'infrastructures civiles (Research Facilities for Non-Intrusive, Near field, Subsurface Sensing and Imaging of Geo-Structures and Civil Infrastructures)</t>
  </si>
  <si>
    <t>Amélioration des systèmes sismiques de commande et de saisie des données du laboratoire de recherche sur ces structures (Structures Laboratory Upgrade of Seismic Testing Equipment, Control and Data Acquisition)</t>
  </si>
  <si>
    <t>Utilisation de technologies de sondage novatrices pour la recherche et l'intervention dans le domaine des comportements sexuels à risque (Using Innovative Survey Research Technology for Conducting Research and Interventions on Sexual Risk Behavior)</t>
  </si>
  <si>
    <t>Un laboratoire à sécurité de niveau 3 pour l’étude du Mycobaterium tuberculosis (A level 3 containment laboratory for the study of Mycobacterium tuberculosis)</t>
  </si>
  <si>
    <t>Laboratoire de compression de matière condensée par ondes de choc (Shock Compression of Condensed Matter Laboratory)</t>
  </si>
  <si>
    <t>Infrastructure de basse température pour la recherche sur les propriétés électroniques dans les nanostructures et la réalisation d'un ordinateur quantique (Low temperature research facility for the study of electronic properties in nanostructures and the realization of a solid state quantum computer)</t>
  </si>
  <si>
    <t>Baum, Shari</t>
  </si>
  <si>
    <t>Gehring, Kalle</t>
  </si>
  <si>
    <t>Habashi, Wagdi</t>
  </si>
  <si>
    <t>Hassani, Ferri</t>
  </si>
  <si>
    <t>Kuhnlein, Urs</t>
  </si>
  <si>
    <t>Madramootoo, Chandra</t>
  </si>
  <si>
    <t>Mucci, Alfonso</t>
  </si>
  <si>
    <t>Centre génomique de Montréal</t>
  </si>
  <si>
    <t>Goltzman, David</t>
  </si>
  <si>
    <t>Centre montr. De recherche sur le tissu osseux et le paradonte</t>
  </si>
  <si>
    <t>cc09-09-02</t>
  </si>
  <si>
    <t>Raghavan, Vijaya</t>
  </si>
  <si>
    <t>Robaire, Bernard (1)</t>
  </si>
  <si>
    <t>Wade, Kevin</t>
  </si>
  <si>
    <t>Woszczyk, Wieslaw</t>
  </si>
  <si>
    <t>Zawadzki, Isztar</t>
  </si>
  <si>
    <t>Blostein, Maier</t>
  </si>
  <si>
    <t>McGill et al</t>
  </si>
  <si>
    <t>Rogers, Colin</t>
  </si>
  <si>
    <t>Knäuper, Bärbel</t>
  </si>
  <si>
    <t>Behr, Marcel</t>
  </si>
  <si>
    <t>Higgins, Andrew</t>
  </si>
  <si>
    <t>Hilke, Michael</t>
  </si>
  <si>
    <t>CC</t>
  </si>
  <si>
    <t>Richards, Carol</t>
  </si>
  <si>
    <t>Infrastructure technologique provinciale pour la recherche en adaptation-réadaptation et en intégration sociale</t>
  </si>
  <si>
    <t xml:space="preserve">Approuvés par le gouvernement (M+G)  </t>
  </si>
  <si>
    <t>Développement de statistiques sociales pour des usages publics : vers un réseau canadien de centres de données de recherche (Developing social statistics for evidence-based public debate : towards a national network of Research Data Centres)</t>
  </si>
  <si>
    <t>La surdimensionnalité de l'information et des réseaux collaboratifs à distance</t>
  </si>
  <si>
    <t>Réseau de communication à haute vitesse à l'Université de Montréal et ses centres hospitaliers affiliés</t>
  </si>
  <si>
    <t xml:space="preserve">Relève </t>
  </si>
  <si>
    <t>Beaulieu, Jean-Marc et Fimbel, Éric</t>
  </si>
  <si>
    <t>Laboraoire de recherche sur l'ergonomie des environnements de synthèse</t>
  </si>
  <si>
    <t>Bourque, Pierre</t>
  </si>
  <si>
    <t>Infrastructure de communautique pour la recherche en génie logiciel</t>
  </si>
  <si>
    <t>Penhume, Virginia et Li, Karen</t>
  </si>
  <si>
    <t>Laboratoire d'étude de la performance motrice et cognitive au cours de la vie de l'individu. Laboratory for motor and cognitive performance across the life span.</t>
  </si>
  <si>
    <t>Michaud, Dominique</t>
  </si>
  <si>
    <t>Unité d'analyse SELDI-TOF/MS</t>
  </si>
  <si>
    <t>Fliss, Ismail</t>
  </si>
  <si>
    <t>Simulateur dynamique in vitro du tractus gastro-intestinal</t>
  </si>
  <si>
    <t>Desbarats, Julie</t>
  </si>
  <si>
    <t>Hardtke, Christian</t>
  </si>
  <si>
    <t>Jardim, Armando</t>
  </si>
  <si>
    <t>Zetka, Monique</t>
  </si>
  <si>
    <t>Loewen, Brad</t>
  </si>
  <si>
    <t>Système de détection subaquatique et de caractérisation du matériau-bois pour le développement de l 'archéologie subaquatique et de l'archéo-dendrochronologie</t>
  </si>
  <si>
    <t>Del Giorgo, Paul</t>
  </si>
  <si>
    <t>Asselin, Éric
et Dumais, Nancy</t>
  </si>
  <si>
    <t>Laboratoire d'imagerie cellulaire et de biologie moléculaire pour la recherche sur le cancer, l'infertilité et le sida</t>
  </si>
  <si>
    <t>Aimez, Vincent</t>
  </si>
  <si>
    <t>Infrastructure de prototypage pour la fabrication de composants micro/opto-électroniques et la caractérisation de composants photoniques</t>
  </si>
  <si>
    <t>Di Fruscio, Marco</t>
  </si>
  <si>
    <t>Le rôle des protéines KH dans la gamétogenèese de la mouche à fruit. (Roles  of KH domain proteins in drosophila germline development)</t>
  </si>
  <si>
    <t>Dionne, Isabelle</t>
  </si>
  <si>
    <t>La sarcopénie: une problématique complexe et pluri-causale</t>
  </si>
  <si>
    <t>Arbel, Tal</t>
  </si>
  <si>
    <t>Laboratoire de vision numérique, imagerie médicale et modélisation perpétuelle (LVNIMMP)(Computer vision, medical imaging and perceptual modeling lab)</t>
  </si>
  <si>
    <t>Auclair, Karine</t>
  </si>
  <si>
    <t>Infrastructure de recherche permettant d'étudier les mécanismes et la stéréosélectivité des enzymes. (Research facility for the study of enzyme méchanism and stereoselectivity).</t>
  </si>
  <si>
    <t>Hallett, Michael T.</t>
  </si>
  <si>
    <t>Infrastructure pour le système réparti d'information, d'exploitation de données et de bioinformatique. (Infrastructure for distributed information systems, data mining and bioinformatics).</t>
  </si>
  <si>
    <t>Hart, Bruce</t>
  </si>
  <si>
    <t>Laboratoire davancé de recherche en interprétation sismique (Advanced seismic interpretation laboratory).</t>
  </si>
  <si>
    <t>Tabrizian, Maryam</t>
  </si>
  <si>
    <t>Infrastructure pour le développement des micro et nano structures à base d'hydrogel pour la libération contrôlée des facteurs de croissance pour la regénération d'os. (Inrastructure for the development of micro and nano scale hydrogel platforms as…)</t>
  </si>
  <si>
    <t>Wiseman, Paul</t>
  </si>
  <si>
    <t>Infrastructure de recherche permettant l'étude de la formation et de la dissociation des complexes macromoléculaires responsable des phénomènes d'adhésion dans les cellules vivantes (Integrated two-photon/confocal microscope and image correlation spe…)</t>
  </si>
  <si>
    <t>Boushel, Robert</t>
  </si>
  <si>
    <t>Regulation of blood flow and oxygen transport during exercice and vascular remodeling with training.</t>
  </si>
  <si>
    <t>Hassan, Ibrahim</t>
  </si>
  <si>
    <t>Infrastructure to study novel cooling schemes for nextgeneration aircraft engines; and to develop micro-scale power devices.</t>
  </si>
  <si>
    <t>Hastings, Paul</t>
  </si>
  <si>
    <t>Revealing the physiology and cognition of affective development integrated studies of adaptive emotional processes in children.</t>
  </si>
  <si>
    <t>Claing, Audrey</t>
  </si>
  <si>
    <t>Regulation of G protein-coupled receptor function by small GTP-binding protein.</t>
  </si>
  <si>
    <t>Cloutier, Richard</t>
  </si>
  <si>
    <t>Laboratoire de recherche en biologie évolultive des vertébrés inférieur.</t>
  </si>
  <si>
    <t>Lippé, Roger</t>
  </si>
  <si>
    <t>Mécanismes cellulaires des interactions virus-hôtes.</t>
  </si>
  <si>
    <t>Lounis, Hakim</t>
  </si>
  <si>
    <t>Developpement, déploiement et évaluation de systèmes de grande envergure.</t>
  </si>
  <si>
    <t>Pichette, André</t>
  </si>
  <si>
    <t>Acquisition d'une infrastructure performante pour l'analyse, l'isolation et l'identification structurale de composés organiques.</t>
  </si>
  <si>
    <t>Roy, Robert</t>
  </si>
  <si>
    <t>Plate-forme de développement d'algorithmes parallèles pour la modélisation et l'optimisation de systèmes complexes d'ingénierie et de systèmes multi-agents de production industrielle.</t>
  </si>
  <si>
    <t>Roy, Stéphane</t>
  </si>
  <si>
    <t>Laboratoire utilisant une approche de biologiemoléculaire. (Laboratory for the functional analysis of tissue regeneration using the axoloti as a vertebrate model.)</t>
  </si>
  <si>
    <t>Sauvé, Sébastien</t>
  </si>
  <si>
    <t>Évaluer la spéciation chimique et la biodisponibilité dans les sols contaminés. (Assessing chemical speciation and bioavailibility in contaminated soils.)</t>
  </si>
  <si>
    <t>Théoret, Christine</t>
  </si>
  <si>
    <t>Laboratoire vétérinaire d'étude comparée de guérison tissulaire. (Comparative veterinary tissue healing laboratory)</t>
  </si>
  <si>
    <t>Gagné, Stéphane</t>
  </si>
  <si>
    <t>Facility for the study of protein structures and dynamics by nuclear magnetic resonance.</t>
  </si>
  <si>
    <t>Kenné, Jean-Pierre</t>
  </si>
  <si>
    <t>Mongrain, Rosaire</t>
  </si>
  <si>
    <t>Équipement pour supporter le design conceptuel, l'évaluation et le développement des dispositifs d'intervention cardiovasculaires.</t>
  </si>
  <si>
    <t>Woods-Adams, Paula</t>
  </si>
  <si>
    <t>Laboratory for the physics of advanced materials.</t>
  </si>
  <si>
    <t>2002-16-18</t>
  </si>
  <si>
    <t>Brandon, Gordon</t>
  </si>
  <si>
    <t>1er oct.02</t>
  </si>
  <si>
    <t>Compton, Carolyn C.</t>
  </si>
  <si>
    <t>Le laboratoire de recherche transférable (applicable) sur le cancer colorectal</t>
  </si>
  <si>
    <t>Jass, Jeremy</t>
  </si>
  <si>
    <t>Pertinence clinique de l'hétérogénéité dans le cancer colorectal</t>
  </si>
  <si>
    <t>A distributed computing environment for real-time simulation of mechanical systems: aerospace and automotive applications.</t>
  </si>
  <si>
    <t>Pharmacologie de la maladie parodontale : demande d'équipements</t>
  </si>
  <si>
    <t>Asthme et grossesse</t>
  </si>
  <si>
    <t>Laboratoire intégré de psychophysique, de physiologie humaine et d'analyse de données d'imagerie cérébrale fonctionnelle, pour l'étude de la douleur, des émotions et de l'activité autonome</t>
  </si>
  <si>
    <t>Formation et maintien des synapses centrales</t>
  </si>
  <si>
    <t>Infrastructure de capture et d'analyse d'images pour la recherche en vision par ordinateur</t>
  </si>
  <si>
    <t>Gitzhofer, François</t>
  </si>
  <si>
    <t>Chimie inorgamique combinatoire par plasma appliquée à la découverte de nouveaux matériaux.</t>
  </si>
  <si>
    <t>McGill (Centre universitaire de santé McGill et autres partenaires</t>
  </si>
  <si>
    <t>Hudson, Thomas</t>
  </si>
  <si>
    <t>Joanette, Yves</t>
  </si>
  <si>
    <t>Regroupement Neuroimagerie-Québec (RNQ) - Modélisation, fusion et application de la neuroimagerie fonctionnelle aux neurosciences chez l'adulte âgé, chez l'enfant, de même que chez l'animal</t>
  </si>
  <si>
    <t>Joos, Geza</t>
  </si>
  <si>
    <t>Commande et optimisation des réseaux de transport et de distribution d'énergie électrique</t>
  </si>
  <si>
    <t>Juniper, Kim</t>
  </si>
  <si>
    <t>Laboratoire de micromanipulations, de microanalyses et de cryo-observation (LAMIC)</t>
  </si>
  <si>
    <t>Layne, Barbara</t>
  </si>
  <si>
    <t>Convergence du contenu numérique: recherche interdisciplinaire en cinéma et médias interactifs - Converging Digital Content: Interdisciplinary Research in Emerging Cinema and interactive Media Arts</t>
  </si>
  <si>
    <t>Réseau québécois de calcul de haute pergormance (RQCHP) - Infrastructure de calcul numérique de haut niveau en sciences et en génie</t>
  </si>
  <si>
    <t>Magnan, Pierre</t>
  </si>
  <si>
    <t>Bateau-laboratoire à faible tirant d'eau dédié à l'étude de la portion eau douce du fleuve Saint-Laurent</t>
  </si>
  <si>
    <t>Maranzana, Roland</t>
  </si>
  <si>
    <t>Consortium de recherche en fabrication industrielle à haute performance</t>
  </si>
  <si>
    <t>Murphy, Bruce</t>
  </si>
  <si>
    <t>Prichard, Roger</t>
  </si>
  <si>
    <t>Montréal (Université McMaster)</t>
  </si>
  <si>
    <t>Rockwell, Geoffrey</t>
  </si>
  <si>
    <t>Portail de recherche en analyse de textes - Text Analysis Portal for Research (TAPOR)</t>
  </si>
  <si>
    <t>Talbot, Pierre</t>
  </si>
  <si>
    <t>Centre national des primates pour le développement de vaccins et médicaments - Natinal Primate Centre for Vaccine and Drug Development</t>
  </si>
  <si>
    <t>Thomas, David</t>
  </si>
  <si>
    <t>Complexe des sciences de la vie de l'Université McGill et du Centre universitaire de santé McGill - The McGill University and the McGill University Health Centre Life Sciences Complex (LSC)</t>
  </si>
  <si>
    <t>Tremblay, Robert</t>
  </si>
  <si>
    <t>Un laboratoire de recherche sur le comportement structural des grands ouvrages de génie civil</t>
  </si>
  <si>
    <t>Vallée, Réal</t>
  </si>
  <si>
    <t>Centre de recherche en optique/photonique</t>
  </si>
  <si>
    <t>Winnick, Françoise</t>
  </si>
  <si>
    <t>Identification et contrôle des sources de contamination des fermes par les pathogènes alimentaires et gestion des dangers biologiques associés aux viandes</t>
  </si>
  <si>
    <t>Consortium de recherche en productique</t>
  </si>
  <si>
    <t>Brown, Wayne</t>
  </si>
  <si>
    <t>Chen, Lawrence et Bajcsy, Jan</t>
  </si>
  <si>
    <t>Driesen, Karel Vangheluwe, Hans</t>
  </si>
  <si>
    <t>Giannacopoulos, Dennis</t>
  </si>
  <si>
    <t>Gracco, Vincent</t>
  </si>
  <si>
    <t>Prakash, Satya</t>
  </si>
  <si>
    <t>Sieber, Renee</t>
  </si>
  <si>
    <t>Infrastructure de thérapie génique pour la neuroprotection dans le système nerveux central (Gene Therapy Infrastructure for Neuroprotection in the Central Nervous System)</t>
  </si>
  <si>
    <t>Développement et application de méthodes de calcul avancé en sciences des matériaux (Development and Application of Advanced Computational Methods in Material Sciences)</t>
  </si>
  <si>
    <t>Laboratoire de biochimie et de biologie cellulaire pour l'étude du vieillissement cellulaire et des gènes suppresseurs des tumeurs (Laboratory of Biochemistry and Cell Biology to Study Cellular Senescence and Tumor Suppressor Genes)</t>
  </si>
  <si>
    <t>Laboratoire de résonance magnétique nucléaire pour la détermination de la structure de macromolécules (Nuclear magnetic resonance laboratory for macromolecular structure determination)</t>
  </si>
  <si>
    <t>Infrastructure informatique de haute performance pour la modélisation et la simulation de structures et de dynamiques complexes dans les systèmes écologiques (High-performance computing infrastructure to support the modeling and simulation of complex structures and dynamics in ecological systems)</t>
  </si>
  <si>
    <t>Dépôt in situ, implantation d'ions et système de caractérisation pour l'amélioration et le développement de matériaux de haute technologie (In situ deposition, ion implantation and characterization system for the improvement and the development of high technology materials)</t>
  </si>
  <si>
    <t>Laboratoire de recherche en génétique forestière : infrastructure pour l'étude de l'écologie, l'évolution et la génétique des arbres forestiers (Forest Genetics Research Laboratory: A Research Facility for Studies of the Ecology, Evolution and Genetics of Forest Trees)</t>
  </si>
  <si>
    <t>En attente</t>
  </si>
  <si>
    <t xml:space="preserve">Annoncés par le ministre (M)  </t>
  </si>
  <si>
    <t xml:space="preserve">À annoncer (G)  </t>
  </si>
  <si>
    <t>Zaremba, Marek</t>
  </si>
  <si>
    <t>Bock, Wojtek J.</t>
  </si>
  <si>
    <t>Chartrand, Pascal</t>
  </si>
  <si>
    <t>Côté, Michel Ernzerhof, Matthias Mousseau, Normand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</si>
</sst>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 &quot;$&quot;_);\(#,##0\ &quot;$&quot;\)"/>
    <numFmt numFmtId="168" formatCode="_ * #,##0_)\ &quot;$&quot;_ ;_ * \(#,##0\)\ &quot;$&quot;_ ;_ * &quot;-&quot;_)\ &quot;$&quot;_ ;_ @_ "/>
    <numFmt numFmtId="170" formatCode="_ * #,##0.00_)\ &quot;$&quot;_ ;_ * \(#,##0.00\)\ &quot;$&quot;_ ;_ * &quot;-&quot;??_)\ &quot;$&quot;_ ;_ @_ "/>
    <numFmt numFmtId="172" formatCode="#,##0\ &quot;$&quot;"/>
  </numFmts>
  <fonts count="14">
    <font>
      <sz val="10"/>
      <name val="CG Times"/>
    </font>
    <font>
      <sz val="10"/>
      <name val="CG Times"/>
    </font>
    <font>
      <b/>
      <sz val="10"/>
      <color indexed="8"/>
      <name val="Arial"/>
      <family val="2"/>
    </font>
    <font>
      <sz val="10"/>
      <color indexed="8"/>
      <name val="Arial"/>
      <family val="2"/>
    </font>
    <font>
      <b/>
      <sz val="10"/>
      <name val="Arial"/>
      <family val="2"/>
    </font>
    <font>
      <sz val="10"/>
      <name val="Arial"/>
      <family val="2"/>
    </font>
    <font>
      <sz val="10"/>
      <name val="Arial"/>
    </font>
    <font>
      <b/>
      <sz val="14"/>
      <name val="Arial"/>
      <family val="2"/>
    </font>
    <font>
      <sz val="14"/>
      <name val="CG Times"/>
    </font>
    <font>
      <b/>
      <sz val="11"/>
      <name val="Arial"/>
      <family val="2"/>
    </font>
    <font>
      <sz val="11"/>
      <name val="Arial"/>
      <family val="2"/>
    </font>
    <font>
      <sz val="11"/>
      <name val="CG Times"/>
    </font>
    <font>
      <sz val="11"/>
      <color indexed="9"/>
      <name val="Arial"/>
      <family val="2"/>
    </font>
    <font>
      <b/>
      <u/>
      <sz val="10"/>
      <name val="Arial"/>
      <family val="2"/>
    </font>
  </fonts>
  <fills count="6">
    <fill>
      <patternFill patternType="none"/>
    </fill>
    <fill>
      <patternFill patternType="gray125"/>
    </fill>
    <fill>
      <patternFill patternType="solid">
        <fgColor indexed="9"/>
        <bgColor indexed="8"/>
      </patternFill>
    </fill>
    <fill>
      <patternFill patternType="solid">
        <fgColor indexed="44"/>
        <bgColor indexed="64"/>
      </patternFill>
    </fill>
    <fill>
      <patternFill patternType="solid">
        <fgColor indexed="22"/>
        <bgColor indexed="64"/>
      </patternFill>
    </fill>
    <fill>
      <patternFill patternType="solid">
        <fgColor indexed="1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170" fontId="1" fillId="0" borderId="0" applyFont="0" applyFill="0" applyBorder="0" applyAlignment="0" applyProtection="0"/>
  </cellStyleXfs>
  <cellXfs count="122">
    <xf numFmtId="0" fontId="0" fillId="0" borderId="0" xfId="0"/>
    <xf numFmtId="0" fontId="5" fillId="0" borderId="0" xfId="0" applyFont="1" applyBorder="1" applyAlignment="1">
      <alignment vertical="center"/>
    </xf>
    <xf numFmtId="0" fontId="4" fillId="0" borderId="0" xfId="0" applyFont="1" applyBorder="1" applyAlignment="1">
      <alignment vertical="center"/>
    </xf>
    <xf numFmtId="0" fontId="1" fillId="0" borderId="0" xfId="0" applyFont="1"/>
    <xf numFmtId="0" fontId="6" fillId="0" borderId="0" xfId="0" applyFont="1"/>
    <xf numFmtId="0" fontId="4" fillId="0" borderId="0" xfId="0" applyFont="1" applyBorder="1"/>
    <xf numFmtId="0" fontId="4" fillId="0" borderId="0" xfId="0" applyFont="1" applyAlignment="1">
      <alignment horizontal="center"/>
    </xf>
    <xf numFmtId="0" fontId="0" fillId="0" borderId="0" xfId="0" applyFill="1"/>
    <xf numFmtId="0" fontId="4" fillId="0" borderId="0" xfId="0" applyFont="1" applyFill="1" applyBorder="1"/>
    <xf numFmtId="14" fontId="5" fillId="0" borderId="0" xfId="0" applyNumberFormat="1" applyFont="1" applyBorder="1" applyAlignment="1">
      <alignment vertical="center"/>
    </xf>
    <xf numFmtId="0" fontId="5" fillId="0" borderId="0" xfId="0" applyFont="1"/>
    <xf numFmtId="0" fontId="5" fillId="0" borderId="0" xfId="0" applyFont="1" applyBorder="1"/>
    <xf numFmtId="0" fontId="5" fillId="0" borderId="1" xfId="0" applyFont="1" applyFill="1" applyBorder="1" applyAlignment="1">
      <alignment vertical="center" wrapText="1"/>
    </xf>
    <xf numFmtId="0" fontId="5" fillId="0" borderId="0" xfId="0" applyFont="1" applyFill="1"/>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172" fontId="3" fillId="0" borderId="1" xfId="0" applyNumberFormat="1" applyFont="1" applyFill="1" applyBorder="1" applyAlignment="1">
      <alignment horizontal="right" vertical="center" wrapText="1"/>
    </xf>
    <xf numFmtId="172" fontId="5" fillId="0" borderId="1" xfId="0" applyNumberFormat="1" applyFont="1" applyFill="1" applyBorder="1" applyAlignment="1">
      <alignment vertical="center"/>
    </xf>
    <xf numFmtId="0" fontId="5" fillId="0" borderId="1" xfId="0" applyFont="1" applyBorder="1" applyAlignment="1">
      <alignment vertical="center"/>
    </xf>
    <xf numFmtId="0" fontId="4" fillId="0" borderId="1" xfId="0" applyFont="1" applyBorder="1" applyAlignment="1">
      <alignment vertical="center"/>
    </xf>
    <xf numFmtId="0" fontId="5" fillId="0" borderId="1" xfId="0" applyFont="1" applyFill="1" applyBorder="1" applyAlignment="1">
      <alignment vertical="center"/>
    </xf>
    <xf numFmtId="172" fontId="5" fillId="0" borderId="1" xfId="0" applyNumberFormat="1" applyFont="1" applyFill="1" applyBorder="1" applyAlignment="1">
      <alignment vertical="center" wrapText="1"/>
    </xf>
    <xf numFmtId="0" fontId="5" fillId="0" borderId="1" xfId="0" applyFont="1" applyFill="1" applyBorder="1" applyAlignment="1">
      <alignment horizontal="center" vertical="center"/>
    </xf>
    <xf numFmtId="0" fontId="5" fillId="0" borderId="1" xfId="0" applyFont="1" applyFill="1" applyBorder="1"/>
    <xf numFmtId="0" fontId="4" fillId="0" borderId="1" xfId="0" applyFont="1" applyFill="1" applyBorder="1" applyAlignment="1">
      <alignment horizontal="center" vertical="center"/>
    </xf>
    <xf numFmtId="0" fontId="4" fillId="0" borderId="1" xfId="0" applyFont="1" applyFill="1" applyBorder="1" applyAlignment="1">
      <alignment vertical="center"/>
    </xf>
    <xf numFmtId="0" fontId="4" fillId="0" borderId="1" xfId="0" applyFont="1" applyBorder="1" applyAlignment="1">
      <alignment horizontal="center" vertical="center"/>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14" fontId="4" fillId="0" borderId="1" xfId="0" applyNumberFormat="1" applyFont="1" applyBorder="1" applyAlignment="1">
      <alignment horizontal="center" vertical="center"/>
    </xf>
    <xf numFmtId="0" fontId="4" fillId="0" borderId="1" xfId="0" applyFont="1" applyBorder="1" applyAlignment="1">
      <alignment horizontal="left" vertical="center" wrapText="1"/>
    </xf>
    <xf numFmtId="14" fontId="5" fillId="0" borderId="1" xfId="0" applyNumberFormat="1" applyFont="1" applyFill="1" applyBorder="1" applyAlignment="1">
      <alignment vertical="center"/>
    </xf>
    <xf numFmtId="14" fontId="5" fillId="0" borderId="1" xfId="0" applyNumberFormat="1" applyFont="1" applyFill="1" applyBorder="1" applyAlignment="1" applyProtection="1">
      <alignment horizontal="center" vertical="center"/>
      <protection locked="0"/>
    </xf>
    <xf numFmtId="0" fontId="4" fillId="0" borderId="1" xfId="0" applyFont="1" applyFill="1" applyBorder="1" applyAlignment="1">
      <alignment horizontal="left" vertical="center"/>
    </xf>
    <xf numFmtId="164" fontId="5" fillId="0" borderId="1" xfId="0" applyNumberFormat="1" applyFont="1" applyFill="1" applyBorder="1" applyAlignment="1">
      <alignment horizontal="right" vertical="center"/>
    </xf>
    <xf numFmtId="14" fontId="4" fillId="0" borderId="1" xfId="0" applyNumberFormat="1" applyFont="1" applyFill="1" applyBorder="1" applyAlignment="1" applyProtection="1">
      <alignment horizontal="center" vertical="center"/>
      <protection locked="0"/>
    </xf>
    <xf numFmtId="14" fontId="4" fillId="0" borderId="1" xfId="0" applyNumberFormat="1" applyFont="1" applyFill="1" applyBorder="1" applyAlignment="1">
      <alignment horizontal="center" vertical="center"/>
    </xf>
    <xf numFmtId="14" fontId="4" fillId="0" borderId="1" xfId="0" applyNumberFormat="1" applyFont="1" applyFill="1" applyBorder="1" applyAlignment="1">
      <alignment vertical="center"/>
    </xf>
    <xf numFmtId="14" fontId="4" fillId="0" borderId="1" xfId="0" applyNumberFormat="1" applyFont="1" applyFill="1" applyBorder="1" applyAlignment="1">
      <alignment vertical="center" wrapText="1"/>
    </xf>
    <xf numFmtId="14" fontId="4" fillId="0" borderId="1" xfId="1" applyNumberFormat="1" applyFont="1" applyFill="1" applyBorder="1" applyAlignment="1">
      <alignment horizontal="center" vertical="center"/>
    </xf>
    <xf numFmtId="172" fontId="3" fillId="2" borderId="1" xfId="0" applyNumberFormat="1" applyFont="1" applyFill="1" applyBorder="1" applyAlignment="1">
      <alignment horizontal="right" vertical="center" wrapText="1"/>
    </xf>
    <xf numFmtId="172" fontId="5" fillId="0" borderId="1" xfId="0" applyNumberFormat="1" applyFont="1" applyFill="1" applyBorder="1" applyAlignment="1">
      <alignment horizontal="right" vertical="center"/>
    </xf>
    <xf numFmtId="172" fontId="3" fillId="0" borderId="2" xfId="0" applyNumberFormat="1" applyFont="1" applyFill="1" applyBorder="1" applyAlignment="1">
      <alignment horizontal="right" vertical="center" wrapText="1"/>
    </xf>
    <xf numFmtId="172" fontId="3" fillId="2" borderId="2" xfId="0" applyNumberFormat="1" applyFont="1" applyFill="1" applyBorder="1" applyAlignment="1">
      <alignment horizontal="right" vertical="center" wrapText="1"/>
    </xf>
    <xf numFmtId="0" fontId="4" fillId="0" borderId="2" xfId="0" applyFont="1" applyFill="1" applyBorder="1" applyAlignment="1">
      <alignment horizontal="center" vertical="center" wrapText="1"/>
    </xf>
    <xf numFmtId="14" fontId="5" fillId="0" borderId="2" xfId="0" applyNumberFormat="1" applyFont="1" applyFill="1" applyBorder="1" applyAlignment="1" applyProtection="1">
      <alignment horizontal="center" vertical="center"/>
      <protection locked="0"/>
    </xf>
    <xf numFmtId="14" fontId="4" fillId="0" borderId="2" xfId="0" applyNumberFormat="1" applyFont="1" applyFill="1" applyBorder="1" applyAlignment="1" applyProtection="1">
      <alignment horizontal="center" vertical="center"/>
      <protection locked="0"/>
    </xf>
    <xf numFmtId="0" fontId="4" fillId="0" borderId="2" xfId="0" applyFont="1" applyBorder="1" applyAlignment="1">
      <alignment vertical="center"/>
    </xf>
    <xf numFmtId="14" fontId="13" fillId="0" borderId="1" xfId="0" applyNumberFormat="1" applyFont="1" applyFill="1" applyBorder="1" applyAlignment="1" applyProtection="1">
      <alignment horizontal="center" vertical="center"/>
      <protection locked="0"/>
    </xf>
    <xf numFmtId="16" fontId="6" fillId="0" borderId="0" xfId="0" applyNumberFormat="1" applyFont="1" applyAlignment="1">
      <alignment horizontal="right"/>
    </xf>
    <xf numFmtId="0" fontId="0" fillId="0" borderId="0" xfId="0" applyAlignment="1">
      <alignment wrapText="1"/>
    </xf>
    <xf numFmtId="0" fontId="5" fillId="0" borderId="1" xfId="0" applyFont="1" applyFill="1" applyBorder="1" applyAlignment="1">
      <alignment horizontal="justify" vertical="center" wrapText="1"/>
    </xf>
    <xf numFmtId="0" fontId="3" fillId="0" borderId="1" xfId="0" applyFont="1" applyFill="1" applyBorder="1" applyAlignment="1">
      <alignment horizontal="justify" vertical="center" wrapText="1"/>
    </xf>
    <xf numFmtId="0" fontId="5" fillId="0" borderId="2" xfId="0" applyFont="1" applyFill="1" applyBorder="1" applyAlignment="1">
      <alignment horizontal="justify" vertical="center" wrapText="1"/>
    </xf>
    <xf numFmtId="0" fontId="5" fillId="0" borderId="1" xfId="0" applyFont="1" applyBorder="1" applyAlignment="1">
      <alignment horizontal="justify" vertical="center" wrapText="1"/>
    </xf>
    <xf numFmtId="0" fontId="5" fillId="0" borderId="1" xfId="0" applyFont="1" applyFill="1" applyBorder="1" applyAlignment="1">
      <alignment horizontal="left" vertical="center" wrapText="1"/>
    </xf>
    <xf numFmtId="172" fontId="5" fillId="0" borderId="1" xfId="0" applyNumberFormat="1" applyFont="1" applyFill="1" applyBorder="1" applyAlignment="1">
      <alignment horizontal="right" vertical="center" wrapText="1"/>
    </xf>
    <xf numFmtId="14" fontId="5" fillId="0" borderId="1" xfId="0" applyNumberFormat="1" applyFont="1" applyFill="1" applyBorder="1" applyAlignment="1">
      <alignment horizontal="center" vertical="center"/>
    </xf>
    <xf numFmtId="0" fontId="5" fillId="0" borderId="2" xfId="0" applyFont="1" applyBorder="1" applyAlignment="1">
      <alignment vertical="center"/>
    </xf>
    <xf numFmtId="0" fontId="3" fillId="0" borderId="2"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5"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172" fontId="5" fillId="0" borderId="0" xfId="0" applyNumberFormat="1" applyFont="1" applyFill="1" applyBorder="1" applyAlignment="1">
      <alignment vertical="center"/>
    </xf>
    <xf numFmtId="172" fontId="3" fillId="0" borderId="0" xfId="0" applyNumberFormat="1" applyFont="1" applyFill="1" applyBorder="1" applyAlignment="1">
      <alignment horizontal="right" vertical="center" wrapText="1"/>
    </xf>
    <xf numFmtId="0" fontId="5" fillId="0" borderId="0" xfId="0" applyFont="1" applyFill="1" applyBorder="1" applyAlignment="1">
      <alignment vertical="center" wrapText="1"/>
    </xf>
    <xf numFmtId="172" fontId="4" fillId="0" borderId="0" xfId="0" applyNumberFormat="1" applyFont="1" applyFill="1" applyBorder="1" applyAlignment="1">
      <alignment vertical="center"/>
    </xf>
    <xf numFmtId="172" fontId="4"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172" fontId="5"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9" fontId="4" fillId="0" borderId="1" xfId="0" applyNumberFormat="1" applyFont="1" applyFill="1" applyBorder="1" applyAlignment="1">
      <alignment horizontal="center" vertical="center"/>
    </xf>
    <xf numFmtId="168" fontId="5" fillId="0" borderId="1" xfId="1" applyNumberFormat="1" applyFont="1" applyFill="1" applyBorder="1" applyAlignment="1">
      <alignment vertical="center"/>
    </xf>
    <xf numFmtId="0" fontId="4" fillId="0" borderId="0" xfId="0" applyFont="1"/>
    <xf numFmtId="14" fontId="4" fillId="0" borderId="1" xfId="0" applyNumberFormat="1" applyFont="1" applyFill="1" applyBorder="1" applyAlignment="1">
      <alignment horizontal="center"/>
    </xf>
    <xf numFmtId="0" fontId="4" fillId="0" borderId="1" xfId="0" applyFont="1" applyBorder="1"/>
    <xf numFmtId="0" fontId="4" fillId="0" borderId="1" xfId="0" applyFont="1" applyBorder="1" applyAlignment="1">
      <alignment horizontal="justify" vertical="center"/>
    </xf>
    <xf numFmtId="172" fontId="4" fillId="0" borderId="1" xfId="0" applyNumberFormat="1" applyFont="1" applyBorder="1"/>
    <xf numFmtId="0" fontId="9" fillId="3" borderId="0" xfId="0" applyFont="1" applyFill="1" applyBorder="1" applyAlignment="1">
      <alignment horizontal="right"/>
    </xf>
    <xf numFmtId="0" fontId="10" fillId="3" borderId="0" xfId="0" applyFont="1" applyFill="1"/>
    <xf numFmtId="3" fontId="9" fillId="3" borderId="0" xfId="0" applyNumberFormat="1" applyFont="1" applyFill="1" applyAlignment="1">
      <alignment horizontal="right"/>
    </xf>
    <xf numFmtId="172" fontId="9" fillId="3" borderId="0" xfId="0" applyNumberFormat="1" applyFont="1" applyFill="1" applyBorder="1"/>
    <xf numFmtId="0" fontId="9" fillId="3" borderId="3" xfId="0" applyFont="1" applyFill="1" applyBorder="1" applyAlignment="1">
      <alignment horizontal="right"/>
    </xf>
    <xf numFmtId="0" fontId="10" fillId="3" borderId="3" xfId="0" applyFont="1" applyFill="1" applyBorder="1"/>
    <xf numFmtId="3" fontId="9" fillId="3" borderId="3" xfId="0" applyNumberFormat="1" applyFont="1" applyFill="1" applyBorder="1" applyAlignment="1">
      <alignment horizontal="right"/>
    </xf>
    <xf numFmtId="172" fontId="9" fillId="3" borderId="3" xfId="0" applyNumberFormat="1" applyFont="1" applyFill="1" applyBorder="1"/>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textRotation="180" wrapText="1"/>
    </xf>
    <xf numFmtId="172" fontId="9" fillId="0" borderId="0" xfId="0" applyNumberFormat="1" applyFont="1" applyFill="1" applyBorder="1"/>
    <xf numFmtId="0" fontId="9" fillId="0" borderId="0" xfId="0" applyFont="1" applyFill="1" applyAlignment="1"/>
    <xf numFmtId="172" fontId="10" fillId="0" borderId="0" xfId="0" applyNumberFormat="1" applyFont="1" applyFill="1"/>
    <xf numFmtId="0" fontId="10" fillId="0" borderId="0" xfId="0" applyFont="1" applyFill="1"/>
    <xf numFmtId="0" fontId="11" fillId="0" borderId="0" xfId="0" applyFont="1" applyFill="1"/>
    <xf numFmtId="0" fontId="9" fillId="0" borderId="0" xfId="0" applyFont="1" applyFill="1" applyAlignment="1">
      <alignment horizontal="left"/>
    </xf>
    <xf numFmtId="0" fontId="12" fillId="0" borderId="0" xfId="0" applyFont="1" applyFill="1"/>
    <xf numFmtId="0" fontId="2" fillId="0" borderId="0" xfId="0" applyFont="1" applyFill="1" applyBorder="1" applyAlignment="1">
      <alignment horizontal="center" vertical="center" wrapText="1"/>
    </xf>
    <xf numFmtId="0" fontId="0" fillId="0" borderId="0" xfId="0" applyFill="1" applyBorder="1"/>
    <xf numFmtId="0" fontId="10" fillId="3" borderId="4" xfId="0" applyFont="1" applyFill="1" applyBorder="1"/>
    <xf numFmtId="172" fontId="10" fillId="3" borderId="4" xfId="0" applyNumberFormat="1" applyFont="1" applyFill="1" applyBorder="1"/>
    <xf numFmtId="172" fontId="9" fillId="3" borderId="4" xfId="0" applyNumberFormat="1" applyFont="1" applyFill="1" applyBorder="1"/>
    <xf numFmtId="172" fontId="10" fillId="3" borderId="3" xfId="0" applyNumberFormat="1" applyFont="1" applyFill="1" applyBorder="1"/>
    <xf numFmtId="0" fontId="5" fillId="5" borderId="1" xfId="0" applyFont="1" applyFill="1" applyBorder="1" applyAlignment="1">
      <alignment vertical="center"/>
    </xf>
    <xf numFmtId="0" fontId="3" fillId="5" borderId="1" xfId="0" applyFont="1" applyFill="1" applyBorder="1" applyAlignment="1">
      <alignment horizontal="center" vertical="center" wrapText="1"/>
    </xf>
    <xf numFmtId="0" fontId="5" fillId="5" borderId="1" xfId="0" applyFont="1" applyFill="1" applyBorder="1" applyAlignment="1">
      <alignment vertical="center" wrapText="1"/>
    </xf>
    <xf numFmtId="0" fontId="3" fillId="5" borderId="1" xfId="0" applyFont="1" applyFill="1" applyBorder="1" applyAlignment="1">
      <alignment horizontal="justify" vertical="center" wrapText="1"/>
    </xf>
    <xf numFmtId="172" fontId="3" fillId="5" borderId="1" xfId="0" applyNumberFormat="1" applyFont="1" applyFill="1" applyBorder="1" applyAlignment="1">
      <alignment horizontal="right" vertical="center" wrapText="1"/>
    </xf>
    <xf numFmtId="172" fontId="5" fillId="5" borderId="1" xfId="0" applyNumberFormat="1" applyFont="1" applyFill="1" applyBorder="1" applyAlignment="1">
      <alignment vertical="center"/>
    </xf>
    <xf numFmtId="0" fontId="4" fillId="5" borderId="1" xfId="0" applyFont="1" applyFill="1" applyBorder="1" applyAlignment="1">
      <alignment horizontal="center" vertical="center" wrapText="1"/>
    </xf>
    <xf numFmtId="14" fontId="5" fillId="5" borderId="1" xfId="0" applyNumberFormat="1" applyFont="1" applyFill="1" applyBorder="1" applyAlignment="1" applyProtection="1">
      <alignment horizontal="center" vertical="center"/>
      <protection locked="0"/>
    </xf>
    <xf numFmtId="14" fontId="4" fillId="5" borderId="1" xfId="0" applyNumberFormat="1" applyFont="1" applyFill="1" applyBorder="1" applyAlignment="1" applyProtection="1">
      <alignment horizontal="center" vertical="center"/>
      <protection locked="0"/>
    </xf>
    <xf numFmtId="0" fontId="4" fillId="5" borderId="1" xfId="0" applyFont="1" applyFill="1" applyBorder="1" applyAlignment="1">
      <alignment vertical="center"/>
    </xf>
    <xf numFmtId="0" fontId="3" fillId="5" borderId="1" xfId="0" applyFont="1" applyFill="1" applyBorder="1" applyAlignment="1">
      <alignment horizontal="left" vertical="center" wrapText="1"/>
    </xf>
    <xf numFmtId="0" fontId="4" fillId="5" borderId="1" xfId="0" applyFont="1" applyFill="1" applyBorder="1" applyAlignment="1">
      <alignment horizontal="center" vertical="center"/>
    </xf>
    <xf numFmtId="14" fontId="4" fillId="0" borderId="1" xfId="0" applyNumberFormat="1" applyFont="1" applyBorder="1" applyAlignment="1">
      <alignment vertical="center"/>
    </xf>
    <xf numFmtId="14" fontId="4" fillId="0" borderId="1" xfId="0" applyNumberFormat="1" applyFont="1" applyFill="1" applyBorder="1" applyAlignment="1" applyProtection="1">
      <alignment horizontal="center" vertical="center" wrapText="1"/>
      <protection locked="0"/>
    </xf>
    <xf numFmtId="0" fontId="7" fillId="0" borderId="0" xfId="0" applyFont="1" applyAlignment="1">
      <alignment horizontal="center" vertical="center" wrapText="1"/>
    </xf>
    <xf numFmtId="0" fontId="8" fillId="0" borderId="0" xfId="0" applyFont="1" applyAlignment="1"/>
    <xf numFmtId="0" fontId="2" fillId="4" borderId="1" xfId="0" applyFont="1" applyFill="1" applyBorder="1" applyAlignment="1">
      <alignment horizontal="center" vertical="center" wrapText="1"/>
    </xf>
    <xf numFmtId="0" fontId="0" fillId="4" borderId="1" xfId="0" applyFill="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333"/>
  <sheetViews>
    <sheetView tabSelected="1" zoomScale="75" zoomScaleNormal="75" workbookViewId="0">
      <selection sqref="A1:O1"/>
    </sheetView>
  </sheetViews>
  <sheetFormatPr defaultRowHeight="13.2"/>
  <cols>
    <col min="1" max="1" width="17.77734375" style="4" customWidth="1"/>
    <col min="2" max="2" width="12.33203125" style="4" customWidth="1"/>
    <col min="3" max="3" width="8.44140625" style="3" customWidth="1"/>
    <col min="4" max="4" width="16.6640625" style="3" customWidth="1"/>
    <col min="5" max="5" width="68.77734375" customWidth="1"/>
    <col min="6" max="6" width="17.33203125" customWidth="1"/>
    <col min="7" max="7" width="17.109375" customWidth="1"/>
    <col min="8" max="8" width="16.6640625" customWidth="1"/>
    <col min="9" max="9" width="17.77734375" customWidth="1"/>
    <col min="10" max="10" width="19.77734375" customWidth="1"/>
    <col min="11" max="11" width="7.109375" customWidth="1"/>
    <col min="12" max="12" width="17.33203125" customWidth="1"/>
    <col min="13" max="13" width="15" customWidth="1"/>
    <col min="14" max="14" width="14.77734375" customWidth="1"/>
    <col min="15" max="15" width="15.44140625" customWidth="1"/>
    <col min="16" max="16" width="11.5546875" customWidth="1"/>
    <col min="17" max="17" width="14.109375" bestFit="1" customWidth="1"/>
    <col min="18" max="18" width="16.44140625" customWidth="1"/>
    <col min="19" max="256" width="11.5546875" customWidth="1"/>
  </cols>
  <sheetData>
    <row r="1" spans="1:19" ht="72.75" customHeight="1">
      <c r="A1" s="118" t="s">
        <v>32</v>
      </c>
      <c r="B1" s="119"/>
      <c r="C1" s="119"/>
      <c r="D1" s="119"/>
      <c r="E1" s="119"/>
      <c r="F1" s="119"/>
      <c r="G1" s="119"/>
      <c r="H1" s="119"/>
      <c r="I1" s="119"/>
      <c r="J1" s="119"/>
      <c r="K1" s="119"/>
      <c r="L1" s="119"/>
      <c r="M1" s="119"/>
      <c r="N1" s="119"/>
      <c r="O1" s="119"/>
      <c r="P1" s="10"/>
      <c r="Q1" s="10"/>
      <c r="R1" s="10"/>
      <c r="S1" s="10"/>
    </row>
    <row r="2" spans="1:19" s="95" customFormat="1" ht="34.5" customHeight="1">
      <c r="A2" s="81" t="s">
        <v>121</v>
      </c>
      <c r="B2" s="82"/>
      <c r="C2" s="83">
        <v>309</v>
      </c>
      <c r="D2" s="82"/>
      <c r="E2" s="81" t="s">
        <v>586</v>
      </c>
      <c r="F2" s="84">
        <f>SUM(F3:F5)</f>
        <v>268626170.75999999</v>
      </c>
      <c r="G2" s="84">
        <f>SUM(G3:G5)</f>
        <v>325434302.85000002</v>
      </c>
      <c r="H2" s="84">
        <f>SUM(H3:H5)</f>
        <v>32346953</v>
      </c>
      <c r="I2" s="84">
        <f>SUM(I3:I5)</f>
        <v>230043242.79000002</v>
      </c>
      <c r="J2" s="102">
        <f>SUM(J3:J5)</f>
        <v>857369142.39999998</v>
      </c>
      <c r="K2" s="100"/>
      <c r="L2" s="101"/>
      <c r="M2" s="101"/>
      <c r="N2" s="100"/>
      <c r="O2" s="91"/>
      <c r="P2" s="92"/>
      <c r="Q2" s="93"/>
      <c r="R2" s="94"/>
      <c r="S2" s="94"/>
    </row>
    <row r="3" spans="1:19" s="95" customFormat="1" ht="20.100000000000001" customHeight="1">
      <c r="A3" s="85" t="s">
        <v>6</v>
      </c>
      <c r="B3" s="86"/>
      <c r="C3" s="87">
        <v>309</v>
      </c>
      <c r="D3" s="86"/>
      <c r="E3" s="85" t="s">
        <v>720</v>
      </c>
      <c r="F3" s="88">
        <f>SUMIF($K8:$K325,"M",F8:F325)</f>
        <v>268626170.75999999</v>
      </c>
      <c r="G3" s="88">
        <f>SUMIF($K8:$K325,"M",G8:G325)</f>
        <v>309497878.85000002</v>
      </c>
      <c r="H3" s="88">
        <f>SUMIF($K8:$K325,"M",H8:H325)</f>
        <v>16410529</v>
      </c>
      <c r="I3" s="88">
        <f>SUMIF($K8:$K325,"M",I8:I325)</f>
        <v>221102621.79000002</v>
      </c>
      <c r="J3" s="102">
        <f>SUMIF($K8:$K325,"M",J8:J325)</f>
        <v>816555673.39999998</v>
      </c>
      <c r="K3" s="100"/>
      <c r="L3" s="101"/>
      <c r="M3" s="101"/>
      <c r="N3" s="100"/>
      <c r="O3" s="91"/>
      <c r="P3" s="96"/>
      <c r="Q3" s="93"/>
      <c r="R3" s="94"/>
      <c r="S3" s="94"/>
    </row>
    <row r="4" spans="1:19" s="95" customFormat="1" ht="20.100000000000001" customHeight="1">
      <c r="A4" s="85" t="s">
        <v>6</v>
      </c>
      <c r="B4" s="86"/>
      <c r="C4" s="87">
        <v>0</v>
      </c>
      <c r="D4" s="86"/>
      <c r="E4" s="85" t="s">
        <v>721</v>
      </c>
      <c r="F4" s="88">
        <f>SUMIF($K8:$K325,"G",F8:F325)</f>
        <v>0</v>
      </c>
      <c r="G4" s="88">
        <f>SUMIF($K8:$K325,"G",G8:G325)</f>
        <v>0</v>
      </c>
      <c r="H4" s="88">
        <f>SUMIF($K8:$K325,"G",H8:H325)</f>
        <v>0</v>
      </c>
      <c r="I4" s="88">
        <f>SUMIF($K8:$K325,"G",I8:I325)</f>
        <v>0</v>
      </c>
      <c r="J4" s="88">
        <f>SUMIF($K8:$K325,"G",J8:J325)</f>
        <v>0</v>
      </c>
      <c r="K4" s="86"/>
      <c r="L4" s="103"/>
      <c r="M4" s="103"/>
      <c r="N4" s="86"/>
      <c r="O4" s="91"/>
      <c r="P4" s="97"/>
      <c r="Q4" s="93"/>
      <c r="R4" s="94"/>
      <c r="S4" s="94"/>
    </row>
    <row r="5" spans="1:19" s="95" customFormat="1" ht="20.100000000000001" customHeight="1">
      <c r="A5" s="85" t="s">
        <v>489</v>
      </c>
      <c r="B5" s="86"/>
      <c r="C5" s="85">
        <v>7</v>
      </c>
      <c r="D5" s="86"/>
      <c r="E5" s="85"/>
      <c r="F5" s="88">
        <f>SUMIF($K8:$K325,"VRQ",F8:F325)</f>
        <v>0</v>
      </c>
      <c r="G5" s="88">
        <f>SUMIF($K8:$K325,"VRQ",G8:G325)</f>
        <v>15936424</v>
      </c>
      <c r="H5" s="88">
        <f>SUMIF($K8:$K325,"VRQ",H8:H325)</f>
        <v>15936424</v>
      </c>
      <c r="I5" s="88">
        <f>SUMIF($K8:$K325,"VRQ",I8:I325)</f>
        <v>8940621</v>
      </c>
      <c r="J5" s="102">
        <f>SUMIF($K8:$K325,"VRQ",J8:J325)</f>
        <v>40813469</v>
      </c>
      <c r="K5" s="100"/>
      <c r="L5" s="101"/>
      <c r="M5" s="101"/>
      <c r="N5" s="100"/>
      <c r="O5" s="91"/>
      <c r="P5" s="96"/>
      <c r="Q5" s="93"/>
      <c r="R5" s="94"/>
      <c r="S5" s="94"/>
    </row>
    <row r="6" spans="1:19" ht="18.75" customHeight="1">
      <c r="A6" s="10"/>
      <c r="B6" s="10"/>
      <c r="C6" s="6"/>
      <c r="D6" s="10"/>
      <c r="E6" s="10"/>
      <c r="F6" s="10"/>
      <c r="G6" s="10"/>
      <c r="H6" s="10"/>
      <c r="I6" s="10"/>
      <c r="J6" s="10" t="s">
        <v>471</v>
      </c>
      <c r="K6" s="10"/>
      <c r="L6" s="10"/>
      <c r="M6" s="10"/>
      <c r="N6" s="10"/>
      <c r="O6" s="10"/>
      <c r="P6" s="10"/>
      <c r="Q6" s="10"/>
      <c r="R6" s="10"/>
      <c r="S6" s="10"/>
    </row>
    <row r="7" spans="1:19" s="99" customFormat="1" ht="65.25" customHeight="1">
      <c r="A7" s="89" t="s">
        <v>149</v>
      </c>
      <c r="B7" s="89" t="s">
        <v>150</v>
      </c>
      <c r="C7" s="89" t="s">
        <v>159</v>
      </c>
      <c r="D7" s="89" t="s">
        <v>463</v>
      </c>
      <c r="E7" s="89" t="s">
        <v>151</v>
      </c>
      <c r="F7" s="89" t="s">
        <v>464</v>
      </c>
      <c r="G7" s="89" t="s">
        <v>465</v>
      </c>
      <c r="H7" s="89" t="s">
        <v>468</v>
      </c>
      <c r="I7" s="89" t="s">
        <v>138</v>
      </c>
      <c r="J7" s="89" t="s">
        <v>466</v>
      </c>
      <c r="K7" s="90" t="s">
        <v>475</v>
      </c>
      <c r="L7" s="90" t="s">
        <v>476</v>
      </c>
      <c r="M7" s="120" t="s">
        <v>10</v>
      </c>
      <c r="N7" s="121"/>
      <c r="O7" s="98"/>
      <c r="P7" s="61"/>
      <c r="Q7" s="61"/>
      <c r="R7" s="61"/>
      <c r="S7" s="61"/>
    </row>
    <row r="8" spans="1:19" s="7" customFormat="1" ht="30.75" customHeight="1">
      <c r="A8" s="20" t="s">
        <v>152</v>
      </c>
      <c r="B8" s="20" t="s">
        <v>162</v>
      </c>
      <c r="C8" s="14">
        <v>547</v>
      </c>
      <c r="D8" s="15" t="s">
        <v>163</v>
      </c>
      <c r="E8" s="51" t="s">
        <v>164</v>
      </c>
      <c r="F8" s="16">
        <v>200000</v>
      </c>
      <c r="G8" s="16">
        <v>200000</v>
      </c>
      <c r="H8" s="16"/>
      <c r="I8" s="16">
        <f t="shared" ref="I8:I38" si="0">J8-G8-F8-H8</f>
        <v>100000</v>
      </c>
      <c r="J8" s="16">
        <v>500000</v>
      </c>
      <c r="K8" s="27" t="s">
        <v>474</v>
      </c>
      <c r="L8" s="32">
        <v>36013</v>
      </c>
      <c r="M8" s="35" t="s">
        <v>583</v>
      </c>
      <c r="N8" s="24"/>
      <c r="O8" s="61"/>
      <c r="P8" s="61"/>
      <c r="Q8" s="13"/>
      <c r="R8" s="13"/>
      <c r="S8" s="13"/>
    </row>
    <row r="9" spans="1:19" s="7" customFormat="1" ht="37.5" customHeight="1">
      <c r="A9" s="20" t="s">
        <v>152</v>
      </c>
      <c r="B9" s="20" t="s">
        <v>162</v>
      </c>
      <c r="C9" s="14">
        <v>2609</v>
      </c>
      <c r="D9" s="15" t="s">
        <v>428</v>
      </c>
      <c r="E9" s="51" t="s">
        <v>420</v>
      </c>
      <c r="F9" s="16">
        <v>98929</v>
      </c>
      <c r="G9" s="16">
        <v>98929</v>
      </c>
      <c r="H9" s="16"/>
      <c r="I9" s="16">
        <f t="shared" si="0"/>
        <v>50000</v>
      </c>
      <c r="J9" s="17">
        <v>247858</v>
      </c>
      <c r="K9" s="27" t="s">
        <v>474</v>
      </c>
      <c r="L9" s="32">
        <v>36585</v>
      </c>
      <c r="M9" s="35" t="s">
        <v>583</v>
      </c>
      <c r="N9" s="24"/>
      <c r="O9" s="61"/>
      <c r="P9" s="61"/>
      <c r="Q9" s="13"/>
      <c r="R9" s="13"/>
      <c r="S9" s="13"/>
    </row>
    <row r="10" spans="1:19" s="13" customFormat="1" ht="45.75" customHeight="1">
      <c r="A10" s="20" t="s">
        <v>152</v>
      </c>
      <c r="B10" s="20" t="s">
        <v>404</v>
      </c>
      <c r="C10" s="14">
        <v>1225</v>
      </c>
      <c r="D10" s="15" t="s">
        <v>153</v>
      </c>
      <c r="E10" s="51" t="s">
        <v>154</v>
      </c>
      <c r="F10" s="16">
        <v>140000</v>
      </c>
      <c r="G10" s="16">
        <v>140000</v>
      </c>
      <c r="H10" s="16"/>
      <c r="I10" s="16">
        <f t="shared" si="0"/>
        <v>70000</v>
      </c>
      <c r="J10" s="16">
        <v>350000</v>
      </c>
      <c r="K10" s="27" t="s">
        <v>474</v>
      </c>
      <c r="L10" s="32">
        <v>36081</v>
      </c>
      <c r="M10" s="35" t="s">
        <v>583</v>
      </c>
      <c r="N10" s="24"/>
      <c r="O10" s="61"/>
      <c r="P10" s="61"/>
    </row>
    <row r="11" spans="1:19" s="13" customFormat="1" ht="48" customHeight="1">
      <c r="A11" s="20" t="s">
        <v>152</v>
      </c>
      <c r="B11" s="20" t="s">
        <v>61</v>
      </c>
      <c r="C11" s="14">
        <v>5752</v>
      </c>
      <c r="D11" s="15" t="s">
        <v>682</v>
      </c>
      <c r="E11" s="51" t="s">
        <v>683</v>
      </c>
      <c r="F11" s="16">
        <v>8000000</v>
      </c>
      <c r="G11" s="16">
        <v>8785456</v>
      </c>
      <c r="H11" s="16"/>
      <c r="I11" s="16">
        <f t="shared" si="0"/>
        <v>3214544</v>
      </c>
      <c r="J11" s="16">
        <v>20000000</v>
      </c>
      <c r="K11" s="27" t="s">
        <v>474</v>
      </c>
      <c r="L11" s="32">
        <v>37284</v>
      </c>
      <c r="M11" s="35"/>
      <c r="N11" s="24"/>
      <c r="O11" s="61"/>
      <c r="P11" s="61"/>
    </row>
    <row r="12" spans="1:19" s="13" customFormat="1" ht="39.6">
      <c r="A12" s="20" t="s">
        <v>152</v>
      </c>
      <c r="B12" s="20" t="s">
        <v>405</v>
      </c>
      <c r="C12" s="14">
        <v>630</v>
      </c>
      <c r="D12" s="15" t="s">
        <v>460</v>
      </c>
      <c r="E12" s="51" t="s">
        <v>157</v>
      </c>
      <c r="F12" s="16">
        <v>6240000</v>
      </c>
      <c r="G12" s="16">
        <v>6240000</v>
      </c>
      <c r="H12" s="16"/>
      <c r="I12" s="16">
        <f t="shared" si="0"/>
        <v>3120000</v>
      </c>
      <c r="J12" s="16">
        <v>15600000</v>
      </c>
      <c r="K12" s="27" t="s">
        <v>474</v>
      </c>
      <c r="L12" s="32">
        <v>36333</v>
      </c>
      <c r="M12" s="35" t="s">
        <v>583</v>
      </c>
      <c r="N12" s="24"/>
      <c r="O12" s="61"/>
      <c r="P12" s="61"/>
    </row>
    <row r="13" spans="1:19" s="13" customFormat="1" ht="44.25" customHeight="1">
      <c r="A13" s="20" t="s">
        <v>152</v>
      </c>
      <c r="B13" s="20" t="s">
        <v>404</v>
      </c>
      <c r="C13" s="14">
        <v>1274</v>
      </c>
      <c r="D13" s="15" t="s">
        <v>155</v>
      </c>
      <c r="E13" s="51" t="s">
        <v>156</v>
      </c>
      <c r="F13" s="16">
        <v>126223</v>
      </c>
      <c r="G13" s="16">
        <v>126223</v>
      </c>
      <c r="H13" s="16"/>
      <c r="I13" s="16">
        <f t="shared" si="0"/>
        <v>63112</v>
      </c>
      <c r="J13" s="16">
        <v>315558</v>
      </c>
      <c r="K13" s="27" t="s">
        <v>474</v>
      </c>
      <c r="L13" s="32">
        <v>36081</v>
      </c>
      <c r="M13" s="35" t="s">
        <v>583</v>
      </c>
      <c r="N13" s="24"/>
      <c r="O13" s="61"/>
      <c r="P13" s="61"/>
    </row>
    <row r="14" spans="1:19" s="13" customFormat="1" ht="56.25" customHeight="1">
      <c r="A14" s="20" t="s">
        <v>152</v>
      </c>
      <c r="B14" s="20" t="s">
        <v>162</v>
      </c>
      <c r="C14" s="14">
        <v>264</v>
      </c>
      <c r="D14" s="15" t="s">
        <v>165</v>
      </c>
      <c r="E14" s="51" t="s">
        <v>166</v>
      </c>
      <c r="F14" s="17">
        <v>189050</v>
      </c>
      <c r="G14" s="17">
        <v>189050</v>
      </c>
      <c r="H14" s="17"/>
      <c r="I14" s="16">
        <f t="shared" si="0"/>
        <v>94525</v>
      </c>
      <c r="J14" s="16">
        <v>472625</v>
      </c>
      <c r="K14" s="27" t="s">
        <v>474</v>
      </c>
      <c r="L14" s="32">
        <v>36013</v>
      </c>
      <c r="M14" s="35" t="s">
        <v>583</v>
      </c>
      <c r="N14" s="24"/>
      <c r="O14" s="61"/>
      <c r="P14" s="61"/>
    </row>
    <row r="15" spans="1:19" s="13" customFormat="1" ht="35.25" customHeight="1">
      <c r="A15" s="15" t="s">
        <v>152</v>
      </c>
      <c r="B15" s="15" t="s">
        <v>405</v>
      </c>
      <c r="C15" s="14">
        <v>506</v>
      </c>
      <c r="D15" s="15" t="s">
        <v>158</v>
      </c>
      <c r="E15" s="52" t="s">
        <v>161</v>
      </c>
      <c r="F15" s="16">
        <v>1246080</v>
      </c>
      <c r="G15" s="16">
        <v>1246080</v>
      </c>
      <c r="H15" s="16"/>
      <c r="I15" s="16">
        <f t="shared" si="0"/>
        <v>623040</v>
      </c>
      <c r="J15" s="17">
        <v>3115200</v>
      </c>
      <c r="K15" s="27" t="s">
        <v>474</v>
      </c>
      <c r="L15" s="32">
        <v>36249</v>
      </c>
      <c r="M15" s="35" t="s">
        <v>583</v>
      </c>
      <c r="N15" s="24"/>
      <c r="O15" s="61"/>
      <c r="P15" s="61"/>
    </row>
    <row r="16" spans="1:19" s="13" customFormat="1" ht="45" customHeight="1">
      <c r="A16" s="15" t="s">
        <v>11</v>
      </c>
      <c r="B16" s="15" t="s">
        <v>467</v>
      </c>
      <c r="C16" s="14">
        <v>2958</v>
      </c>
      <c r="D16" s="15" t="s">
        <v>472</v>
      </c>
      <c r="E16" s="51" t="s">
        <v>492</v>
      </c>
      <c r="F16" s="17">
        <v>131423</v>
      </c>
      <c r="G16" s="17">
        <v>193422</v>
      </c>
      <c r="H16" s="17"/>
      <c r="I16" s="16">
        <f t="shared" si="0"/>
        <v>158713</v>
      </c>
      <c r="J16" s="17">
        <v>483558</v>
      </c>
      <c r="K16" s="27" t="s">
        <v>474</v>
      </c>
      <c r="L16" s="32">
        <v>36731</v>
      </c>
      <c r="M16" s="35" t="s">
        <v>719</v>
      </c>
      <c r="N16" s="25"/>
      <c r="O16" s="61"/>
      <c r="P16" s="61"/>
    </row>
    <row r="17" spans="1:16" s="13" customFormat="1" ht="52.8">
      <c r="A17" s="15" t="s">
        <v>11</v>
      </c>
      <c r="B17" s="20" t="s">
        <v>162</v>
      </c>
      <c r="C17" s="14">
        <v>4908</v>
      </c>
      <c r="D17" s="15" t="s">
        <v>473</v>
      </c>
      <c r="E17" s="51" t="s">
        <v>718</v>
      </c>
      <c r="F17" s="17">
        <v>69000</v>
      </c>
      <c r="G17" s="17">
        <v>69000</v>
      </c>
      <c r="H17" s="17"/>
      <c r="I17" s="16">
        <f t="shared" si="0"/>
        <v>35105</v>
      </c>
      <c r="J17" s="17">
        <v>173105</v>
      </c>
      <c r="K17" s="27" t="s">
        <v>474</v>
      </c>
      <c r="L17" s="32">
        <v>37061</v>
      </c>
      <c r="M17" s="35">
        <v>37315</v>
      </c>
      <c r="N17" s="25"/>
      <c r="O17" s="61"/>
      <c r="P17" s="61"/>
    </row>
    <row r="18" spans="1:16" s="13" customFormat="1" ht="61.5" customHeight="1">
      <c r="A18" s="15" t="s">
        <v>11</v>
      </c>
      <c r="B18" s="15" t="s">
        <v>162</v>
      </c>
      <c r="C18" s="14">
        <v>3608</v>
      </c>
      <c r="D18" s="15" t="s">
        <v>447</v>
      </c>
      <c r="E18" s="52" t="s">
        <v>448</v>
      </c>
      <c r="F18" s="16">
        <v>95613</v>
      </c>
      <c r="G18" s="16">
        <v>95613</v>
      </c>
      <c r="H18" s="16"/>
      <c r="I18" s="16">
        <f t="shared" si="0"/>
        <v>47806</v>
      </c>
      <c r="J18" s="17">
        <v>239032</v>
      </c>
      <c r="K18" s="27" t="s">
        <v>474</v>
      </c>
      <c r="L18" s="32">
        <v>36676</v>
      </c>
      <c r="M18" s="35" t="s">
        <v>719</v>
      </c>
      <c r="N18" s="25"/>
      <c r="O18" s="61"/>
      <c r="P18" s="61"/>
    </row>
    <row r="19" spans="1:16" s="13" customFormat="1" ht="44.25" customHeight="1">
      <c r="A19" s="15" t="s">
        <v>152</v>
      </c>
      <c r="B19" s="15" t="s">
        <v>162</v>
      </c>
      <c r="C19" s="14">
        <v>6027</v>
      </c>
      <c r="D19" s="15" t="s">
        <v>595</v>
      </c>
      <c r="E19" s="52" t="s">
        <v>596</v>
      </c>
      <c r="F19" s="16">
        <v>200000</v>
      </c>
      <c r="G19" s="16">
        <v>200326</v>
      </c>
      <c r="H19" s="16"/>
      <c r="I19" s="16">
        <f t="shared" si="0"/>
        <v>100000</v>
      </c>
      <c r="J19" s="17">
        <v>500326</v>
      </c>
      <c r="K19" s="27" t="s">
        <v>474</v>
      </c>
      <c r="L19" s="32">
        <v>37257</v>
      </c>
      <c r="M19" s="35" t="s">
        <v>719</v>
      </c>
      <c r="N19" s="25"/>
      <c r="O19" s="61"/>
      <c r="P19" s="61"/>
    </row>
    <row r="20" spans="1:16" s="13" customFormat="1" ht="38.25" customHeight="1">
      <c r="A20" s="15" t="s">
        <v>152</v>
      </c>
      <c r="B20" s="15" t="s">
        <v>162</v>
      </c>
      <c r="C20" s="14">
        <v>6968</v>
      </c>
      <c r="D20" s="15" t="s">
        <v>628</v>
      </c>
      <c r="E20" s="52" t="s">
        <v>629</v>
      </c>
      <c r="F20" s="16">
        <v>379544</v>
      </c>
      <c r="G20" s="16">
        <v>379335</v>
      </c>
      <c r="H20" s="16"/>
      <c r="I20" s="16">
        <f t="shared" si="0"/>
        <v>189982</v>
      </c>
      <c r="J20" s="17">
        <v>948861</v>
      </c>
      <c r="K20" s="27" t="s">
        <v>474</v>
      </c>
      <c r="L20" s="32">
        <v>37425</v>
      </c>
      <c r="M20" s="35" t="s">
        <v>719</v>
      </c>
      <c r="N20" s="25"/>
      <c r="O20" s="61"/>
      <c r="P20" s="61"/>
    </row>
    <row r="21" spans="1:16" s="13" customFormat="1" ht="39" customHeight="1">
      <c r="A21" s="15" t="s">
        <v>152</v>
      </c>
      <c r="B21" s="15" t="s">
        <v>162</v>
      </c>
      <c r="C21" s="14">
        <v>6950</v>
      </c>
      <c r="D21" s="15" t="s">
        <v>630</v>
      </c>
      <c r="E21" s="52" t="s">
        <v>631</v>
      </c>
      <c r="F21" s="16">
        <v>172000</v>
      </c>
      <c r="G21" s="16">
        <v>172000</v>
      </c>
      <c r="H21" s="16"/>
      <c r="I21" s="16">
        <f t="shared" si="0"/>
        <v>86000</v>
      </c>
      <c r="J21" s="17">
        <v>430000</v>
      </c>
      <c r="K21" s="27" t="s">
        <v>474</v>
      </c>
      <c r="L21" s="32">
        <v>37425</v>
      </c>
      <c r="M21" s="35" t="s">
        <v>719</v>
      </c>
      <c r="N21" s="25"/>
      <c r="O21" s="61"/>
      <c r="P21" s="61"/>
    </row>
    <row r="22" spans="1:16" s="13" customFormat="1" ht="39" customHeight="1">
      <c r="A22" s="15" t="s">
        <v>152</v>
      </c>
      <c r="B22" s="15" t="s">
        <v>162</v>
      </c>
      <c r="C22" s="14">
        <v>7137</v>
      </c>
      <c r="D22" s="15" t="s">
        <v>632</v>
      </c>
      <c r="E22" s="52" t="s">
        <v>633</v>
      </c>
      <c r="F22" s="16">
        <v>101118</v>
      </c>
      <c r="G22" s="16">
        <v>101117</v>
      </c>
      <c r="H22" s="16"/>
      <c r="I22" s="16">
        <f t="shared" si="0"/>
        <v>59657</v>
      </c>
      <c r="J22" s="17">
        <v>261892</v>
      </c>
      <c r="K22" s="27" t="s">
        <v>474</v>
      </c>
      <c r="L22" s="32">
        <v>37425</v>
      </c>
      <c r="M22" s="35" t="s">
        <v>719</v>
      </c>
      <c r="N22" s="25"/>
      <c r="O22" s="61"/>
      <c r="P22" s="61"/>
    </row>
    <row r="23" spans="1:16" s="13" customFormat="1" ht="32.25" customHeight="1">
      <c r="A23" s="15" t="s">
        <v>152</v>
      </c>
      <c r="B23" s="15" t="s">
        <v>162</v>
      </c>
      <c r="C23" s="14">
        <v>7223</v>
      </c>
      <c r="D23" s="15" t="s">
        <v>657</v>
      </c>
      <c r="E23" s="52" t="s">
        <v>658</v>
      </c>
      <c r="F23" s="16">
        <v>214800</v>
      </c>
      <c r="G23" s="16">
        <v>214800</v>
      </c>
      <c r="H23" s="16"/>
      <c r="I23" s="16">
        <f t="shared" si="0"/>
        <v>189400</v>
      </c>
      <c r="J23" s="17">
        <v>619000</v>
      </c>
      <c r="K23" s="27" t="s">
        <v>474</v>
      </c>
      <c r="L23" s="32" t="s">
        <v>659</v>
      </c>
      <c r="M23" s="35" t="s">
        <v>719</v>
      </c>
      <c r="N23" s="25"/>
      <c r="O23" s="61"/>
      <c r="P23" s="61"/>
    </row>
    <row r="24" spans="1:16" s="13" customFormat="1" ht="34.5" customHeight="1">
      <c r="A24" s="15" t="s">
        <v>152</v>
      </c>
      <c r="B24" s="15" t="s">
        <v>162</v>
      </c>
      <c r="C24" s="14">
        <v>7262</v>
      </c>
      <c r="D24" s="15" t="s">
        <v>660</v>
      </c>
      <c r="E24" s="52" t="s">
        <v>666</v>
      </c>
      <c r="F24" s="16">
        <v>58000</v>
      </c>
      <c r="G24" s="16">
        <v>58000</v>
      </c>
      <c r="H24" s="16"/>
      <c r="I24" s="16">
        <f t="shared" si="0"/>
        <v>29000</v>
      </c>
      <c r="J24" s="17">
        <v>145000</v>
      </c>
      <c r="K24" s="27" t="s">
        <v>474</v>
      </c>
      <c r="L24" s="32">
        <v>37425</v>
      </c>
      <c r="M24" s="35" t="s">
        <v>719</v>
      </c>
      <c r="N24" s="25"/>
      <c r="O24" s="61"/>
      <c r="P24" s="61"/>
    </row>
    <row r="25" spans="1:16" s="13" customFormat="1" ht="32.25" customHeight="1">
      <c r="A25" s="15" t="s">
        <v>167</v>
      </c>
      <c r="B25" s="15" t="s">
        <v>418</v>
      </c>
      <c r="C25" s="14">
        <v>1494</v>
      </c>
      <c r="D25" s="15" t="s">
        <v>168</v>
      </c>
      <c r="E25" s="52" t="s">
        <v>169</v>
      </c>
      <c r="F25" s="16">
        <v>570000</v>
      </c>
      <c r="G25" s="16">
        <v>340180</v>
      </c>
      <c r="H25" s="16"/>
      <c r="I25" s="16">
        <f t="shared" si="0"/>
        <v>212038</v>
      </c>
      <c r="J25" s="17">
        <v>1122218</v>
      </c>
      <c r="K25" s="27" t="s">
        <v>474</v>
      </c>
      <c r="L25" s="32">
        <v>36440</v>
      </c>
      <c r="M25" s="35" t="s">
        <v>583</v>
      </c>
      <c r="N25" s="24"/>
      <c r="O25" s="62"/>
      <c r="P25" s="61"/>
    </row>
    <row r="26" spans="1:16" s="13" customFormat="1" ht="24.75" customHeight="1">
      <c r="A26" s="20" t="s">
        <v>167</v>
      </c>
      <c r="B26" s="20" t="s">
        <v>418</v>
      </c>
      <c r="C26" s="14">
        <v>132</v>
      </c>
      <c r="D26" s="15" t="s">
        <v>406</v>
      </c>
      <c r="E26" s="51" t="s">
        <v>170</v>
      </c>
      <c r="F26" s="16">
        <v>395800</v>
      </c>
      <c r="G26" s="16">
        <v>476450</v>
      </c>
      <c r="H26" s="16"/>
      <c r="I26" s="16">
        <f t="shared" si="0"/>
        <v>318876</v>
      </c>
      <c r="J26" s="17">
        <v>1191126</v>
      </c>
      <c r="K26" s="27" t="s">
        <v>474</v>
      </c>
      <c r="L26" s="32">
        <v>36081</v>
      </c>
      <c r="M26" s="35" t="s">
        <v>583</v>
      </c>
      <c r="N26" s="24"/>
      <c r="O26" s="63"/>
      <c r="P26" s="61"/>
    </row>
    <row r="27" spans="1:16" s="13" customFormat="1" ht="30.75" customHeight="1">
      <c r="A27" s="15" t="s">
        <v>167</v>
      </c>
      <c r="B27" s="15" t="s">
        <v>418</v>
      </c>
      <c r="C27" s="14">
        <v>1769</v>
      </c>
      <c r="D27" s="15" t="s">
        <v>171</v>
      </c>
      <c r="E27" s="52" t="s">
        <v>173</v>
      </c>
      <c r="F27" s="16">
        <v>226593</v>
      </c>
      <c r="G27" s="16">
        <v>226594</v>
      </c>
      <c r="H27" s="16"/>
      <c r="I27" s="16">
        <f t="shared" si="0"/>
        <v>281625</v>
      </c>
      <c r="J27" s="17">
        <v>734812</v>
      </c>
      <c r="K27" s="27" t="s">
        <v>474</v>
      </c>
      <c r="L27" s="32">
        <v>36333</v>
      </c>
      <c r="M27" s="35" t="s">
        <v>583</v>
      </c>
      <c r="N27" s="36">
        <v>37496</v>
      </c>
      <c r="O27" s="62"/>
      <c r="P27" s="61"/>
    </row>
    <row r="28" spans="1:16" s="13" customFormat="1" ht="26.4">
      <c r="A28" s="15" t="s">
        <v>167</v>
      </c>
      <c r="B28" s="15" t="s">
        <v>61</v>
      </c>
      <c r="C28" s="14">
        <v>5708</v>
      </c>
      <c r="D28" s="15" t="s">
        <v>687</v>
      </c>
      <c r="E28" s="52" t="s">
        <v>688</v>
      </c>
      <c r="F28" s="16">
        <v>2979339</v>
      </c>
      <c r="G28" s="16">
        <v>2979338</v>
      </c>
      <c r="H28" s="16"/>
      <c r="I28" s="16">
        <f t="shared" si="0"/>
        <v>1524673</v>
      </c>
      <c r="J28" s="17">
        <v>7483350</v>
      </c>
      <c r="K28" s="27" t="s">
        <v>474</v>
      </c>
      <c r="L28" s="32">
        <v>37284</v>
      </c>
      <c r="M28" s="35" t="s">
        <v>583</v>
      </c>
      <c r="N28" s="24"/>
      <c r="O28" s="62"/>
      <c r="P28" s="61"/>
    </row>
    <row r="29" spans="1:16" s="13" customFormat="1" ht="24" customHeight="1">
      <c r="A29" s="15" t="s">
        <v>167</v>
      </c>
      <c r="B29" s="15" t="s">
        <v>418</v>
      </c>
      <c r="C29" s="14">
        <v>1706</v>
      </c>
      <c r="D29" s="15" t="s">
        <v>174</v>
      </c>
      <c r="E29" s="52" t="s">
        <v>175</v>
      </c>
      <c r="F29" s="16">
        <v>346776</v>
      </c>
      <c r="G29" s="16">
        <v>346776</v>
      </c>
      <c r="H29" s="16"/>
      <c r="I29" s="16">
        <f t="shared" si="0"/>
        <v>173338</v>
      </c>
      <c r="J29" s="17">
        <v>866890</v>
      </c>
      <c r="K29" s="27" t="s">
        <v>474</v>
      </c>
      <c r="L29" s="32">
        <v>36333</v>
      </c>
      <c r="M29" s="35" t="s">
        <v>583</v>
      </c>
      <c r="N29" s="24"/>
      <c r="O29" s="63"/>
      <c r="P29" s="61"/>
    </row>
    <row r="30" spans="1:16" s="13" customFormat="1" ht="42.75" customHeight="1">
      <c r="A30" s="15" t="s">
        <v>167</v>
      </c>
      <c r="B30" s="20" t="s">
        <v>162</v>
      </c>
      <c r="C30" s="14">
        <v>4477</v>
      </c>
      <c r="D30" s="15" t="s">
        <v>478</v>
      </c>
      <c r="E30" s="51" t="s">
        <v>477</v>
      </c>
      <c r="F30" s="17">
        <v>220000</v>
      </c>
      <c r="G30" s="17">
        <v>217861</v>
      </c>
      <c r="H30" s="17"/>
      <c r="I30" s="16">
        <f t="shared" si="0"/>
        <v>111880</v>
      </c>
      <c r="J30" s="17">
        <v>549741</v>
      </c>
      <c r="K30" s="27" t="s">
        <v>474</v>
      </c>
      <c r="L30" s="32">
        <v>36963</v>
      </c>
      <c r="M30" s="35">
        <v>37505</v>
      </c>
      <c r="N30" s="25"/>
      <c r="O30" s="61"/>
      <c r="P30" s="61"/>
    </row>
    <row r="31" spans="1:16" s="13" customFormat="1" ht="40.5" customHeight="1">
      <c r="A31" s="15" t="s">
        <v>167</v>
      </c>
      <c r="B31" s="20" t="s">
        <v>590</v>
      </c>
      <c r="C31" s="14">
        <v>6793</v>
      </c>
      <c r="D31" s="15" t="s">
        <v>591</v>
      </c>
      <c r="E31" s="51" t="s">
        <v>592</v>
      </c>
      <c r="F31" s="17">
        <v>100894</v>
      </c>
      <c r="G31" s="17">
        <v>100894</v>
      </c>
      <c r="H31" s="17"/>
      <c r="I31" s="16">
        <f t="shared" si="0"/>
        <v>101517</v>
      </c>
      <c r="J31" s="17">
        <v>303305</v>
      </c>
      <c r="K31" s="27" t="s">
        <v>474</v>
      </c>
      <c r="L31" s="32">
        <v>37257</v>
      </c>
      <c r="M31" s="35" t="s">
        <v>719</v>
      </c>
      <c r="N31" s="25"/>
      <c r="O31" s="61"/>
      <c r="P31" s="61"/>
    </row>
    <row r="32" spans="1:16" s="13" customFormat="1" ht="31.5" customHeight="1">
      <c r="A32" s="15" t="s">
        <v>167</v>
      </c>
      <c r="B32" s="20" t="s">
        <v>162</v>
      </c>
      <c r="C32" s="14">
        <v>6822</v>
      </c>
      <c r="D32" s="15" t="s">
        <v>593</v>
      </c>
      <c r="E32" s="51" t="s">
        <v>594</v>
      </c>
      <c r="F32" s="17">
        <v>72542</v>
      </c>
      <c r="G32" s="17">
        <v>72542</v>
      </c>
      <c r="H32" s="17"/>
      <c r="I32" s="16">
        <f t="shared" si="0"/>
        <v>40000</v>
      </c>
      <c r="J32" s="17">
        <v>185084</v>
      </c>
      <c r="K32" s="27" t="s">
        <v>474</v>
      </c>
      <c r="L32" s="32">
        <v>37257</v>
      </c>
      <c r="M32" s="35"/>
      <c r="N32" s="25"/>
      <c r="O32" s="61"/>
      <c r="P32" s="61"/>
    </row>
    <row r="33" spans="1:16" s="13" customFormat="1" ht="33.75" customHeight="1">
      <c r="A33" s="15" t="s">
        <v>167</v>
      </c>
      <c r="B33" s="20" t="s">
        <v>162</v>
      </c>
      <c r="C33" s="14">
        <v>7132</v>
      </c>
      <c r="D33" s="15" t="s">
        <v>654</v>
      </c>
      <c r="E33" s="51" t="s">
        <v>493</v>
      </c>
      <c r="F33" s="17">
        <v>78250</v>
      </c>
      <c r="G33" s="17">
        <v>78250</v>
      </c>
      <c r="H33" s="17"/>
      <c r="I33" s="16">
        <f t="shared" si="0"/>
        <v>53438</v>
      </c>
      <c r="J33" s="17">
        <v>209938</v>
      </c>
      <c r="K33" s="27" t="s">
        <v>474</v>
      </c>
      <c r="L33" s="32">
        <v>37425</v>
      </c>
      <c r="M33" s="35"/>
      <c r="N33" s="25"/>
      <c r="O33" s="61"/>
      <c r="P33" s="61"/>
    </row>
    <row r="34" spans="1:16" s="13" customFormat="1" ht="44.25" customHeight="1">
      <c r="A34" s="15" t="s">
        <v>167</v>
      </c>
      <c r="B34" s="20" t="s">
        <v>162</v>
      </c>
      <c r="C34" s="14">
        <v>7247</v>
      </c>
      <c r="D34" s="15" t="s">
        <v>42</v>
      </c>
      <c r="E34" s="51" t="s">
        <v>43</v>
      </c>
      <c r="F34" s="17">
        <v>74251</v>
      </c>
      <c r="G34" s="17">
        <v>74251</v>
      </c>
      <c r="H34" s="17"/>
      <c r="I34" s="16">
        <f t="shared" si="0"/>
        <v>119720</v>
      </c>
      <c r="J34" s="17">
        <v>268222</v>
      </c>
      <c r="K34" s="27" t="s">
        <v>474</v>
      </c>
      <c r="L34" s="32">
        <v>37537</v>
      </c>
      <c r="M34" s="35"/>
      <c r="N34" s="25"/>
      <c r="O34" s="61"/>
      <c r="P34" s="61"/>
    </row>
    <row r="35" spans="1:16" s="13" customFormat="1" ht="22.5" customHeight="1">
      <c r="A35" s="20" t="s">
        <v>436</v>
      </c>
      <c r="B35" s="20" t="s">
        <v>418</v>
      </c>
      <c r="C35" s="14">
        <v>2370</v>
      </c>
      <c r="D35" s="15" t="s">
        <v>435</v>
      </c>
      <c r="E35" s="51" t="s">
        <v>434</v>
      </c>
      <c r="F35" s="16">
        <v>1239022</v>
      </c>
      <c r="G35" s="16">
        <v>1239022</v>
      </c>
      <c r="H35" s="16"/>
      <c r="I35" s="16">
        <f t="shared" si="0"/>
        <v>623130</v>
      </c>
      <c r="J35" s="16">
        <v>3101174</v>
      </c>
      <c r="K35" s="27" t="s">
        <v>474</v>
      </c>
      <c r="L35" s="32">
        <v>36585</v>
      </c>
      <c r="M35" s="35" t="s">
        <v>583</v>
      </c>
      <c r="N35" s="24"/>
      <c r="O35" s="61"/>
      <c r="P35" s="61"/>
    </row>
    <row r="36" spans="1:16" s="13" customFormat="1" ht="30.75" customHeight="1">
      <c r="A36" s="15" t="s">
        <v>176</v>
      </c>
      <c r="B36" s="15" t="s">
        <v>162</v>
      </c>
      <c r="C36" s="14">
        <v>1507</v>
      </c>
      <c r="D36" s="15" t="s">
        <v>180</v>
      </c>
      <c r="E36" s="52" t="s">
        <v>181</v>
      </c>
      <c r="F36" s="16">
        <v>170449</v>
      </c>
      <c r="G36" s="16">
        <v>234294</v>
      </c>
      <c r="H36" s="16"/>
      <c r="I36" s="16">
        <f t="shared" si="0"/>
        <v>187386</v>
      </c>
      <c r="J36" s="16">
        <v>592129</v>
      </c>
      <c r="K36" s="27" t="s">
        <v>474</v>
      </c>
      <c r="L36" s="32">
        <v>36249</v>
      </c>
      <c r="M36" s="35" t="s">
        <v>583</v>
      </c>
      <c r="N36" s="24"/>
      <c r="O36" s="64"/>
      <c r="P36" s="66"/>
    </row>
    <row r="37" spans="1:16" s="13" customFormat="1" ht="21" customHeight="1">
      <c r="A37" s="15" t="s">
        <v>176</v>
      </c>
      <c r="B37" s="15" t="s">
        <v>162</v>
      </c>
      <c r="C37" s="14" t="s">
        <v>549</v>
      </c>
      <c r="D37" s="15" t="s">
        <v>180</v>
      </c>
      <c r="E37" s="52" t="s">
        <v>550</v>
      </c>
      <c r="F37" s="16">
        <v>63845</v>
      </c>
      <c r="G37" s="16"/>
      <c r="H37" s="16"/>
      <c r="I37" s="16"/>
      <c r="J37" s="16"/>
      <c r="K37" s="27" t="s">
        <v>474</v>
      </c>
      <c r="L37" s="32"/>
      <c r="M37" s="35"/>
      <c r="N37" s="75">
        <v>63845</v>
      </c>
      <c r="O37" s="64"/>
      <c r="P37" s="66"/>
    </row>
    <row r="38" spans="1:16" s="13" customFormat="1" ht="25.5" customHeight="1">
      <c r="A38" s="20" t="s">
        <v>176</v>
      </c>
      <c r="B38" s="20" t="s">
        <v>404</v>
      </c>
      <c r="C38" s="28">
        <v>308</v>
      </c>
      <c r="D38" s="55" t="s">
        <v>177</v>
      </c>
      <c r="E38" s="51" t="s">
        <v>178</v>
      </c>
      <c r="F38" s="56">
        <v>45400</v>
      </c>
      <c r="G38" s="56">
        <v>45249</v>
      </c>
      <c r="H38" s="56"/>
      <c r="I38" s="56">
        <f t="shared" si="0"/>
        <v>22791</v>
      </c>
      <c r="J38" s="56">
        <v>113440</v>
      </c>
      <c r="K38" s="27" t="s">
        <v>474</v>
      </c>
      <c r="L38" s="32">
        <v>36081</v>
      </c>
      <c r="M38" s="35" t="s">
        <v>583</v>
      </c>
      <c r="N38" s="57">
        <v>37509</v>
      </c>
      <c r="O38" s="63"/>
      <c r="P38" s="63"/>
    </row>
    <row r="39" spans="1:16" s="13" customFormat="1" ht="25.5" customHeight="1">
      <c r="A39" s="20" t="s">
        <v>176</v>
      </c>
      <c r="B39" s="20" t="s">
        <v>61</v>
      </c>
      <c r="C39" s="14">
        <v>5476</v>
      </c>
      <c r="D39" s="15" t="s">
        <v>106</v>
      </c>
      <c r="E39" s="51" t="s">
        <v>107</v>
      </c>
      <c r="F39" s="16">
        <v>5861908</v>
      </c>
      <c r="G39" s="16">
        <v>5878168</v>
      </c>
      <c r="H39" s="16"/>
      <c r="I39" s="16">
        <v>2955351</v>
      </c>
      <c r="J39" s="16">
        <v>14695427</v>
      </c>
      <c r="K39" s="27" t="s">
        <v>474</v>
      </c>
      <c r="L39" s="32">
        <v>37284</v>
      </c>
      <c r="M39" s="35"/>
      <c r="N39" s="24"/>
      <c r="O39" s="63"/>
      <c r="P39" s="63"/>
    </row>
    <row r="40" spans="1:16" s="13" customFormat="1" ht="36" customHeight="1">
      <c r="A40" s="15" t="s">
        <v>176</v>
      </c>
      <c r="B40" s="15" t="s">
        <v>162</v>
      </c>
      <c r="C40" s="14">
        <v>331</v>
      </c>
      <c r="D40" s="15" t="s">
        <v>182</v>
      </c>
      <c r="E40" s="52" t="s">
        <v>183</v>
      </c>
      <c r="F40" s="16">
        <v>346700</v>
      </c>
      <c r="G40" s="16">
        <v>342776</v>
      </c>
      <c r="H40" s="16"/>
      <c r="I40" s="16">
        <f t="shared" ref="I40:I73" si="1">J40-G40-F40-H40</f>
        <v>167462</v>
      </c>
      <c r="J40" s="16">
        <v>856938</v>
      </c>
      <c r="K40" s="27" t="s">
        <v>474</v>
      </c>
      <c r="L40" s="32">
        <v>36013</v>
      </c>
      <c r="M40" s="35" t="s">
        <v>583</v>
      </c>
      <c r="N40" s="36">
        <v>37418</v>
      </c>
      <c r="O40" s="62"/>
      <c r="P40" s="62"/>
    </row>
    <row r="41" spans="1:16" s="13" customFormat="1" ht="46.5" customHeight="1">
      <c r="A41" s="20" t="s">
        <v>176</v>
      </c>
      <c r="B41" s="20" t="s">
        <v>162</v>
      </c>
      <c r="C41" s="14">
        <v>1829</v>
      </c>
      <c r="D41" s="15" t="s">
        <v>184</v>
      </c>
      <c r="E41" s="51" t="s">
        <v>185</v>
      </c>
      <c r="F41" s="16">
        <v>250000</v>
      </c>
      <c r="G41" s="16">
        <v>250000</v>
      </c>
      <c r="H41" s="16"/>
      <c r="I41" s="16">
        <f t="shared" si="1"/>
        <v>135741</v>
      </c>
      <c r="J41" s="16">
        <v>635741</v>
      </c>
      <c r="K41" s="27" t="s">
        <v>474</v>
      </c>
      <c r="L41" s="32">
        <v>36333</v>
      </c>
      <c r="M41" s="35" t="s">
        <v>583</v>
      </c>
      <c r="N41" s="36">
        <v>37419</v>
      </c>
      <c r="O41" s="62"/>
      <c r="P41" s="62"/>
    </row>
    <row r="42" spans="1:16" s="13" customFormat="1" ht="33.75" customHeight="1">
      <c r="A42" s="15" t="s">
        <v>176</v>
      </c>
      <c r="B42" s="15" t="s">
        <v>162</v>
      </c>
      <c r="C42" s="14">
        <v>358</v>
      </c>
      <c r="D42" s="15" t="s">
        <v>186</v>
      </c>
      <c r="E42" s="52" t="s">
        <v>187</v>
      </c>
      <c r="F42" s="16">
        <v>270000</v>
      </c>
      <c r="G42" s="16">
        <v>270000</v>
      </c>
      <c r="H42" s="16"/>
      <c r="I42" s="16">
        <f t="shared" si="1"/>
        <v>135137</v>
      </c>
      <c r="J42" s="16">
        <v>675137</v>
      </c>
      <c r="K42" s="27" t="s">
        <v>474</v>
      </c>
      <c r="L42" s="32">
        <v>36013</v>
      </c>
      <c r="M42" s="35" t="s">
        <v>583</v>
      </c>
      <c r="N42" s="24"/>
      <c r="O42" s="62"/>
      <c r="P42" s="62"/>
    </row>
    <row r="43" spans="1:16" s="13" customFormat="1" ht="30.75" customHeight="1">
      <c r="A43" s="15" t="s">
        <v>176</v>
      </c>
      <c r="B43" s="15" t="s">
        <v>162</v>
      </c>
      <c r="C43" s="14">
        <v>1487</v>
      </c>
      <c r="D43" s="15" t="s">
        <v>188</v>
      </c>
      <c r="E43" s="52" t="s">
        <v>189</v>
      </c>
      <c r="F43" s="16">
        <v>264334</v>
      </c>
      <c r="G43" s="16">
        <v>264335</v>
      </c>
      <c r="H43" s="16"/>
      <c r="I43" s="16">
        <f t="shared" si="1"/>
        <v>132167</v>
      </c>
      <c r="J43" s="16">
        <v>660836</v>
      </c>
      <c r="K43" s="27" t="s">
        <v>474</v>
      </c>
      <c r="L43" s="32">
        <v>36180</v>
      </c>
      <c r="M43" s="35" t="s">
        <v>583</v>
      </c>
      <c r="N43" s="24"/>
      <c r="O43" s="62"/>
      <c r="P43" s="62"/>
    </row>
    <row r="44" spans="1:16" s="13" customFormat="1" ht="49.5" customHeight="1">
      <c r="A44" s="20" t="s">
        <v>176</v>
      </c>
      <c r="B44" s="20" t="s">
        <v>405</v>
      </c>
      <c r="C44" s="14">
        <v>764</v>
      </c>
      <c r="D44" s="15" t="s">
        <v>179</v>
      </c>
      <c r="E44" s="51" t="s">
        <v>407</v>
      </c>
      <c r="F44" s="16">
        <v>399447</v>
      </c>
      <c r="G44" s="16">
        <v>399447</v>
      </c>
      <c r="H44" s="16"/>
      <c r="I44" s="16">
        <f t="shared" si="1"/>
        <v>199724</v>
      </c>
      <c r="J44" s="16">
        <v>998618</v>
      </c>
      <c r="K44" s="27" t="s">
        <v>474</v>
      </c>
      <c r="L44" s="32">
        <v>36081</v>
      </c>
      <c r="M44" s="35" t="s">
        <v>583</v>
      </c>
      <c r="N44" s="24"/>
      <c r="O44" s="62"/>
      <c r="P44" s="62"/>
    </row>
    <row r="45" spans="1:16" s="13" customFormat="1" ht="26.4">
      <c r="A45" s="20" t="s">
        <v>176</v>
      </c>
      <c r="B45" s="20" t="s">
        <v>162</v>
      </c>
      <c r="C45" s="14">
        <v>1455</v>
      </c>
      <c r="D45" s="15" t="s">
        <v>190</v>
      </c>
      <c r="E45" s="51" t="s">
        <v>191</v>
      </c>
      <c r="F45" s="16">
        <v>200000</v>
      </c>
      <c r="G45" s="16">
        <v>199968</v>
      </c>
      <c r="H45" s="16"/>
      <c r="I45" s="16">
        <f t="shared" si="1"/>
        <v>99952</v>
      </c>
      <c r="J45" s="16">
        <v>499920</v>
      </c>
      <c r="K45" s="27" t="s">
        <v>474</v>
      </c>
      <c r="L45" s="32">
        <v>36180</v>
      </c>
      <c r="M45" s="35" t="s">
        <v>583</v>
      </c>
      <c r="N45" s="24"/>
      <c r="O45" s="63"/>
      <c r="P45" s="63"/>
    </row>
    <row r="46" spans="1:16" s="13" customFormat="1" ht="34.5" customHeight="1">
      <c r="A46" s="20" t="s">
        <v>176</v>
      </c>
      <c r="B46" s="20" t="s">
        <v>467</v>
      </c>
      <c r="C46" s="14">
        <v>3509</v>
      </c>
      <c r="D46" s="15" t="s">
        <v>480</v>
      </c>
      <c r="E46" s="51" t="s">
        <v>479</v>
      </c>
      <c r="F46" s="16">
        <v>910860</v>
      </c>
      <c r="G46" s="16">
        <v>910860</v>
      </c>
      <c r="H46" s="16"/>
      <c r="I46" s="16">
        <f t="shared" si="1"/>
        <v>455430</v>
      </c>
      <c r="J46" s="16">
        <v>2277150</v>
      </c>
      <c r="K46" s="27" t="s">
        <v>474</v>
      </c>
      <c r="L46" s="32">
        <v>36731</v>
      </c>
      <c r="M46" s="35" t="s">
        <v>583</v>
      </c>
      <c r="N46" s="24"/>
      <c r="O46" s="61"/>
      <c r="P46" s="61"/>
    </row>
    <row r="47" spans="1:16" s="13" customFormat="1">
      <c r="A47" s="20" t="s">
        <v>176</v>
      </c>
      <c r="B47" s="20" t="s">
        <v>162</v>
      </c>
      <c r="C47" s="14">
        <v>354</v>
      </c>
      <c r="D47" s="15" t="s">
        <v>192</v>
      </c>
      <c r="E47" s="51" t="s">
        <v>193</v>
      </c>
      <c r="F47" s="16">
        <v>218000</v>
      </c>
      <c r="G47" s="16">
        <v>200000</v>
      </c>
      <c r="H47" s="16"/>
      <c r="I47" s="16">
        <f t="shared" si="1"/>
        <v>146560</v>
      </c>
      <c r="J47" s="16">
        <v>564560</v>
      </c>
      <c r="K47" s="27" t="s">
        <v>474</v>
      </c>
      <c r="L47" s="32">
        <v>36013</v>
      </c>
      <c r="M47" s="35" t="s">
        <v>583</v>
      </c>
      <c r="N47" s="24"/>
      <c r="O47" s="63"/>
      <c r="P47" s="63"/>
    </row>
    <row r="48" spans="1:16" s="13" customFormat="1" ht="26.4">
      <c r="A48" s="20" t="s">
        <v>176</v>
      </c>
      <c r="B48" s="20" t="s">
        <v>61</v>
      </c>
      <c r="C48" s="14">
        <v>5599</v>
      </c>
      <c r="D48" s="15" t="s">
        <v>694</v>
      </c>
      <c r="E48" s="51" t="s">
        <v>695</v>
      </c>
      <c r="F48" s="16">
        <v>8000000</v>
      </c>
      <c r="G48" s="16">
        <v>8979825</v>
      </c>
      <c r="H48" s="16"/>
      <c r="I48" s="16">
        <f t="shared" si="1"/>
        <v>3020175</v>
      </c>
      <c r="J48" s="16">
        <v>20000000</v>
      </c>
      <c r="K48" s="27" t="s">
        <v>474</v>
      </c>
      <c r="L48" s="32">
        <v>37284</v>
      </c>
      <c r="M48" s="35"/>
      <c r="N48" s="24"/>
      <c r="O48" s="63"/>
      <c r="P48" s="63"/>
    </row>
    <row r="49" spans="1:16" s="13" customFormat="1" ht="34.5" customHeight="1">
      <c r="A49" s="20" t="s">
        <v>176</v>
      </c>
      <c r="B49" s="20" t="s">
        <v>590</v>
      </c>
      <c r="C49" s="14">
        <v>7228</v>
      </c>
      <c r="D49" s="15" t="s">
        <v>46</v>
      </c>
      <c r="E49" s="51" t="s">
        <v>47</v>
      </c>
      <c r="F49" s="16">
        <v>176204</v>
      </c>
      <c r="G49" s="16">
        <v>176204</v>
      </c>
      <c r="H49" s="16"/>
      <c r="I49" s="16">
        <f t="shared" si="1"/>
        <v>88101</v>
      </c>
      <c r="J49" s="16">
        <v>440509</v>
      </c>
      <c r="K49" s="27" t="s">
        <v>474</v>
      </c>
      <c r="L49" s="32"/>
      <c r="M49" s="35"/>
      <c r="N49" s="24"/>
      <c r="O49" s="63"/>
      <c r="P49" s="63"/>
    </row>
    <row r="50" spans="1:16" s="13" customFormat="1" ht="39.6">
      <c r="A50" s="12" t="s">
        <v>22</v>
      </c>
      <c r="B50" s="20" t="s">
        <v>417</v>
      </c>
      <c r="C50" s="28">
        <v>3277</v>
      </c>
      <c r="D50" s="12" t="s">
        <v>400</v>
      </c>
      <c r="E50" s="51" t="s">
        <v>704</v>
      </c>
      <c r="F50" s="17">
        <v>136000</v>
      </c>
      <c r="G50" s="17">
        <v>136000</v>
      </c>
      <c r="H50" s="17"/>
      <c r="I50" s="16">
        <f t="shared" si="1"/>
        <v>68000</v>
      </c>
      <c r="J50" s="17">
        <v>340000</v>
      </c>
      <c r="K50" s="27" t="s">
        <v>474</v>
      </c>
      <c r="L50" s="32">
        <v>36731</v>
      </c>
      <c r="M50" s="35" t="s">
        <v>583</v>
      </c>
      <c r="N50" s="24"/>
      <c r="O50" s="61"/>
      <c r="P50" s="61"/>
    </row>
    <row r="51" spans="1:16" s="13" customFormat="1" ht="22.5" customHeight="1">
      <c r="A51" s="20" t="s">
        <v>194</v>
      </c>
      <c r="B51" s="20" t="s">
        <v>61</v>
      </c>
      <c r="C51" s="14">
        <v>5393</v>
      </c>
      <c r="D51" s="15" t="s">
        <v>62</v>
      </c>
      <c r="E51" s="51" t="s">
        <v>63</v>
      </c>
      <c r="F51" s="16">
        <v>454000</v>
      </c>
      <c r="G51" s="16">
        <v>454000</v>
      </c>
      <c r="H51" s="16"/>
      <c r="I51" s="16">
        <f t="shared" si="1"/>
        <v>235000</v>
      </c>
      <c r="J51" s="16">
        <v>1143000</v>
      </c>
      <c r="K51" s="27" t="s">
        <v>474</v>
      </c>
      <c r="L51" s="32">
        <v>37284</v>
      </c>
      <c r="M51" s="35"/>
      <c r="N51" s="24"/>
      <c r="O51" s="61"/>
      <c r="P51" s="61"/>
    </row>
    <row r="52" spans="1:16" s="13" customFormat="1" ht="35.25" customHeight="1">
      <c r="A52" s="20" t="s">
        <v>194</v>
      </c>
      <c r="B52" s="20" t="s">
        <v>61</v>
      </c>
      <c r="C52" s="14">
        <v>5191</v>
      </c>
      <c r="D52" s="15" t="s">
        <v>64</v>
      </c>
      <c r="E52" s="51" t="s">
        <v>65</v>
      </c>
      <c r="F52" s="16">
        <v>3200000</v>
      </c>
      <c r="G52" s="16">
        <v>3200000</v>
      </c>
      <c r="H52" s="16"/>
      <c r="I52" s="16">
        <f t="shared" si="1"/>
        <v>1600000</v>
      </c>
      <c r="J52" s="16">
        <v>8000000</v>
      </c>
      <c r="K52" s="27" t="s">
        <v>474</v>
      </c>
      <c r="L52" s="32">
        <v>37284</v>
      </c>
      <c r="M52" s="35"/>
      <c r="N52" s="24"/>
      <c r="O52" s="61"/>
      <c r="P52" s="61"/>
    </row>
    <row r="53" spans="1:16" s="13" customFormat="1" ht="36" customHeight="1">
      <c r="A53" s="20" t="s">
        <v>194</v>
      </c>
      <c r="B53" s="20" t="s">
        <v>61</v>
      </c>
      <c r="C53" s="14">
        <v>4938</v>
      </c>
      <c r="D53" s="15" t="s">
        <v>66</v>
      </c>
      <c r="E53" s="51" t="s">
        <v>67</v>
      </c>
      <c r="F53" s="16">
        <v>397875</v>
      </c>
      <c r="G53" s="16">
        <v>397875</v>
      </c>
      <c r="H53" s="16"/>
      <c r="I53" s="16">
        <f t="shared" si="1"/>
        <v>200000</v>
      </c>
      <c r="J53" s="16">
        <v>995750</v>
      </c>
      <c r="K53" s="27" t="s">
        <v>474</v>
      </c>
      <c r="L53" s="32">
        <v>37284</v>
      </c>
      <c r="M53" s="35">
        <v>37530</v>
      </c>
      <c r="N53" s="24"/>
      <c r="O53" s="61"/>
      <c r="P53" s="61"/>
    </row>
    <row r="54" spans="1:16" s="13" customFormat="1" ht="21.75" customHeight="1">
      <c r="A54" s="20" t="s">
        <v>194</v>
      </c>
      <c r="B54" s="20" t="s">
        <v>162</v>
      </c>
      <c r="C54" s="14">
        <v>161</v>
      </c>
      <c r="D54" s="15" t="s">
        <v>207</v>
      </c>
      <c r="E54" s="51" t="s">
        <v>208</v>
      </c>
      <c r="F54" s="16">
        <v>31000</v>
      </c>
      <c r="G54" s="16">
        <v>31000</v>
      </c>
      <c r="H54" s="16"/>
      <c r="I54" s="16">
        <f t="shared" si="1"/>
        <v>15643</v>
      </c>
      <c r="J54" s="16">
        <v>77643</v>
      </c>
      <c r="K54" s="27" t="s">
        <v>474</v>
      </c>
      <c r="L54" s="32">
        <v>36013</v>
      </c>
      <c r="M54" s="35" t="s">
        <v>583</v>
      </c>
      <c r="N54" s="24"/>
      <c r="O54" s="63"/>
      <c r="P54" s="67"/>
    </row>
    <row r="55" spans="1:16" s="13" customFormat="1" ht="23.25" customHeight="1">
      <c r="A55" s="20" t="s">
        <v>194</v>
      </c>
      <c r="B55" s="20" t="s">
        <v>404</v>
      </c>
      <c r="C55" s="14">
        <v>1271</v>
      </c>
      <c r="D55" s="15" t="s">
        <v>195</v>
      </c>
      <c r="E55" s="51" t="s">
        <v>196</v>
      </c>
      <c r="F55" s="16">
        <v>95020</v>
      </c>
      <c r="G55" s="16">
        <v>139500</v>
      </c>
      <c r="H55" s="16"/>
      <c r="I55" s="16">
        <f t="shared" si="1"/>
        <v>145896</v>
      </c>
      <c r="J55" s="16">
        <v>380416</v>
      </c>
      <c r="K55" s="27" t="s">
        <v>474</v>
      </c>
      <c r="L55" s="32">
        <v>36081</v>
      </c>
      <c r="M55" s="35" t="s">
        <v>583</v>
      </c>
      <c r="N55" s="24"/>
      <c r="O55" s="63"/>
      <c r="P55" s="67"/>
    </row>
    <row r="56" spans="1:16" s="13" customFormat="1" ht="26.4">
      <c r="A56" s="15" t="s">
        <v>194</v>
      </c>
      <c r="B56" s="15" t="s">
        <v>162</v>
      </c>
      <c r="C56" s="14">
        <v>578</v>
      </c>
      <c r="D56" s="15" t="s">
        <v>209</v>
      </c>
      <c r="E56" s="52" t="s">
        <v>210</v>
      </c>
      <c r="F56" s="16">
        <v>140974</v>
      </c>
      <c r="G56" s="16">
        <v>151647</v>
      </c>
      <c r="H56" s="16"/>
      <c r="I56" s="16">
        <f t="shared" si="1"/>
        <v>87307</v>
      </c>
      <c r="J56" s="16">
        <v>379928</v>
      </c>
      <c r="K56" s="27" t="s">
        <v>474</v>
      </c>
      <c r="L56" s="32">
        <v>36013</v>
      </c>
      <c r="M56" s="35" t="s">
        <v>583</v>
      </c>
      <c r="N56" s="24"/>
      <c r="O56" s="62"/>
      <c r="P56" s="67"/>
    </row>
    <row r="57" spans="1:16" s="13" customFormat="1" ht="35.25" customHeight="1">
      <c r="A57" s="15" t="s">
        <v>194</v>
      </c>
      <c r="B57" s="15" t="s">
        <v>162</v>
      </c>
      <c r="C57" s="14">
        <v>589</v>
      </c>
      <c r="D57" s="15" t="s">
        <v>211</v>
      </c>
      <c r="E57" s="52" t="s">
        <v>212</v>
      </c>
      <c r="F57" s="16">
        <v>119734</v>
      </c>
      <c r="G57" s="16">
        <v>146035</v>
      </c>
      <c r="H57" s="16"/>
      <c r="I57" s="16">
        <f t="shared" si="1"/>
        <v>99271</v>
      </c>
      <c r="J57" s="16">
        <v>365040</v>
      </c>
      <c r="K57" s="27" t="s">
        <v>474</v>
      </c>
      <c r="L57" s="32">
        <v>36013</v>
      </c>
      <c r="M57" s="35" t="s">
        <v>583</v>
      </c>
      <c r="N57" s="24"/>
      <c r="O57" s="62"/>
      <c r="P57" s="67"/>
    </row>
    <row r="58" spans="1:16" s="13" customFormat="1" ht="31.5" customHeight="1">
      <c r="A58" s="15" t="s">
        <v>194</v>
      </c>
      <c r="B58" s="15" t="s">
        <v>61</v>
      </c>
      <c r="C58" s="14">
        <v>5235</v>
      </c>
      <c r="D58" s="15" t="s">
        <v>68</v>
      </c>
      <c r="E58" s="52" t="s">
        <v>69</v>
      </c>
      <c r="F58" s="16">
        <v>139800</v>
      </c>
      <c r="G58" s="16">
        <v>141200</v>
      </c>
      <c r="H58" s="16"/>
      <c r="I58" s="16">
        <f t="shared" si="1"/>
        <v>72000</v>
      </c>
      <c r="J58" s="16">
        <v>353000</v>
      </c>
      <c r="K58" s="27" t="s">
        <v>474</v>
      </c>
      <c r="L58" s="32">
        <v>37284</v>
      </c>
      <c r="M58" s="35"/>
      <c r="N58" s="24"/>
      <c r="O58" s="62"/>
      <c r="P58" s="67"/>
    </row>
    <row r="59" spans="1:16" s="13" customFormat="1" ht="85.5" customHeight="1">
      <c r="A59" s="15" t="s">
        <v>194</v>
      </c>
      <c r="B59" s="15" t="s">
        <v>61</v>
      </c>
      <c r="C59" s="14">
        <v>5251</v>
      </c>
      <c r="D59" s="15" t="s">
        <v>70</v>
      </c>
      <c r="E59" s="52" t="s">
        <v>494</v>
      </c>
      <c r="F59" s="16">
        <v>1012357</v>
      </c>
      <c r="G59" s="16">
        <v>1012358</v>
      </c>
      <c r="H59" s="16"/>
      <c r="I59" s="16">
        <v>506180</v>
      </c>
      <c r="J59" s="16">
        <v>2530895</v>
      </c>
      <c r="K59" s="27" t="s">
        <v>474</v>
      </c>
      <c r="L59" s="32">
        <v>37284</v>
      </c>
      <c r="M59" s="35"/>
      <c r="N59" s="24"/>
      <c r="O59" s="62"/>
      <c r="P59" s="67"/>
    </row>
    <row r="60" spans="1:16" s="13" customFormat="1" ht="27" customHeight="1">
      <c r="A60" s="20" t="s">
        <v>194</v>
      </c>
      <c r="B60" s="20" t="s">
        <v>162</v>
      </c>
      <c r="C60" s="14">
        <v>97</v>
      </c>
      <c r="D60" s="15" t="s">
        <v>213</v>
      </c>
      <c r="E60" s="51" t="s">
        <v>214</v>
      </c>
      <c r="F60" s="16">
        <v>286650</v>
      </c>
      <c r="G60" s="16">
        <v>289650</v>
      </c>
      <c r="H60" s="16"/>
      <c r="I60" s="16">
        <f t="shared" si="1"/>
        <v>266700</v>
      </c>
      <c r="J60" s="16">
        <v>843000</v>
      </c>
      <c r="K60" s="27" t="s">
        <v>474</v>
      </c>
      <c r="L60" s="32">
        <v>36013</v>
      </c>
      <c r="M60" s="35" t="s">
        <v>583</v>
      </c>
      <c r="N60" s="24"/>
      <c r="O60" s="63"/>
      <c r="P60" s="67"/>
    </row>
    <row r="61" spans="1:16" s="13" customFormat="1">
      <c r="A61" s="20" t="s">
        <v>194</v>
      </c>
      <c r="B61" s="20" t="s">
        <v>162</v>
      </c>
      <c r="C61" s="14">
        <v>59</v>
      </c>
      <c r="D61" s="15" t="s">
        <v>215</v>
      </c>
      <c r="E61" s="51" t="s">
        <v>216</v>
      </c>
      <c r="F61" s="16">
        <v>252288</v>
      </c>
      <c r="G61" s="16">
        <v>252288</v>
      </c>
      <c r="H61" s="16"/>
      <c r="I61" s="16">
        <f t="shared" si="1"/>
        <v>126145</v>
      </c>
      <c r="J61" s="16">
        <v>630721</v>
      </c>
      <c r="K61" s="27" t="s">
        <v>474</v>
      </c>
      <c r="L61" s="32">
        <v>36013</v>
      </c>
      <c r="M61" s="35" t="s">
        <v>583</v>
      </c>
      <c r="N61" s="24"/>
      <c r="O61" s="63"/>
      <c r="P61" s="67"/>
    </row>
    <row r="62" spans="1:16" s="13" customFormat="1" ht="30.75" customHeight="1">
      <c r="A62" s="15" t="s">
        <v>194</v>
      </c>
      <c r="B62" s="15" t="s">
        <v>162</v>
      </c>
      <c r="C62" s="14">
        <v>603</v>
      </c>
      <c r="D62" s="15" t="s">
        <v>217</v>
      </c>
      <c r="E62" s="52" t="s">
        <v>218</v>
      </c>
      <c r="F62" s="16">
        <v>199055</v>
      </c>
      <c r="G62" s="16">
        <v>199055</v>
      </c>
      <c r="H62" s="16"/>
      <c r="I62" s="16">
        <f t="shared" si="1"/>
        <v>99528</v>
      </c>
      <c r="J62" s="16">
        <v>497638</v>
      </c>
      <c r="K62" s="27" t="s">
        <v>474</v>
      </c>
      <c r="L62" s="32">
        <v>36013</v>
      </c>
      <c r="M62" s="35" t="s">
        <v>583</v>
      </c>
      <c r="N62" s="24"/>
      <c r="O62" s="62"/>
      <c r="P62" s="67"/>
    </row>
    <row r="63" spans="1:16" s="13" customFormat="1" ht="24.75" customHeight="1">
      <c r="A63" s="20" t="s">
        <v>194</v>
      </c>
      <c r="B63" s="20" t="s">
        <v>162</v>
      </c>
      <c r="C63" s="14">
        <v>611</v>
      </c>
      <c r="D63" s="15" t="s">
        <v>219</v>
      </c>
      <c r="E63" s="51" t="s">
        <v>220</v>
      </c>
      <c r="F63" s="16">
        <v>117303</v>
      </c>
      <c r="G63" s="16">
        <v>130911</v>
      </c>
      <c r="H63" s="16"/>
      <c r="I63" s="16">
        <f t="shared" si="1"/>
        <v>79064</v>
      </c>
      <c r="J63" s="16">
        <v>327278</v>
      </c>
      <c r="K63" s="27" t="s">
        <v>474</v>
      </c>
      <c r="L63" s="32">
        <v>36013</v>
      </c>
      <c r="M63" s="35" t="s">
        <v>583</v>
      </c>
      <c r="N63" s="24"/>
      <c r="O63" s="63"/>
      <c r="P63" s="67"/>
    </row>
    <row r="64" spans="1:16" s="13" customFormat="1">
      <c r="A64" s="20" t="s">
        <v>194</v>
      </c>
      <c r="B64" s="20" t="s">
        <v>162</v>
      </c>
      <c r="C64" s="14">
        <v>576</v>
      </c>
      <c r="D64" s="15" t="s">
        <v>221</v>
      </c>
      <c r="E64" s="51" t="s">
        <v>222</v>
      </c>
      <c r="F64" s="16">
        <v>170990</v>
      </c>
      <c r="G64" s="16">
        <v>176660</v>
      </c>
      <c r="H64" s="16"/>
      <c r="I64" s="16">
        <f t="shared" si="1"/>
        <v>94000</v>
      </c>
      <c r="J64" s="16">
        <v>441650</v>
      </c>
      <c r="K64" s="27" t="s">
        <v>474</v>
      </c>
      <c r="L64" s="32">
        <v>36013</v>
      </c>
      <c r="M64" s="35" t="s">
        <v>583</v>
      </c>
      <c r="N64" s="24"/>
      <c r="O64" s="63"/>
      <c r="P64" s="67"/>
    </row>
    <row r="65" spans="1:16" s="13" customFormat="1" ht="26.4">
      <c r="A65" s="20" t="s">
        <v>194</v>
      </c>
      <c r="B65" s="20" t="s">
        <v>162</v>
      </c>
      <c r="C65" s="14">
        <v>585</v>
      </c>
      <c r="D65" s="15" t="s">
        <v>223</v>
      </c>
      <c r="E65" s="51" t="s">
        <v>224</v>
      </c>
      <c r="F65" s="16">
        <v>168008</v>
      </c>
      <c r="G65" s="16">
        <v>178500</v>
      </c>
      <c r="H65" s="16"/>
      <c r="I65" s="16">
        <f t="shared" si="1"/>
        <v>100768</v>
      </c>
      <c r="J65" s="16">
        <v>447276</v>
      </c>
      <c r="K65" s="27" t="s">
        <v>474</v>
      </c>
      <c r="L65" s="32">
        <v>36013</v>
      </c>
      <c r="M65" s="35" t="s">
        <v>583</v>
      </c>
      <c r="N65" s="24"/>
      <c r="O65" s="63"/>
      <c r="P65" s="67"/>
    </row>
    <row r="66" spans="1:16" s="13" customFormat="1" ht="34.5" customHeight="1">
      <c r="A66" s="15" t="s">
        <v>194</v>
      </c>
      <c r="B66" s="15" t="s">
        <v>405</v>
      </c>
      <c r="C66" s="14">
        <v>1275</v>
      </c>
      <c r="D66" s="15" t="s">
        <v>199</v>
      </c>
      <c r="E66" s="52" t="s">
        <v>200</v>
      </c>
      <c r="F66" s="16">
        <v>3000000</v>
      </c>
      <c r="G66" s="16">
        <v>3000000</v>
      </c>
      <c r="H66" s="16"/>
      <c r="I66" s="16">
        <f t="shared" si="1"/>
        <v>2115273</v>
      </c>
      <c r="J66" s="16">
        <v>8115273</v>
      </c>
      <c r="K66" s="27" t="s">
        <v>474</v>
      </c>
      <c r="L66" s="32">
        <v>36249</v>
      </c>
      <c r="M66" s="35" t="s">
        <v>583</v>
      </c>
      <c r="N66" s="24"/>
      <c r="O66" s="62"/>
      <c r="P66" s="67"/>
    </row>
    <row r="67" spans="1:16" s="13" customFormat="1" ht="52.5" customHeight="1">
      <c r="A67" s="15" t="s">
        <v>194</v>
      </c>
      <c r="B67" s="15" t="s">
        <v>61</v>
      </c>
      <c r="C67" s="14">
        <v>5319</v>
      </c>
      <c r="D67" s="15" t="s">
        <v>71</v>
      </c>
      <c r="E67" s="52" t="s">
        <v>495</v>
      </c>
      <c r="F67" s="16">
        <v>1007918</v>
      </c>
      <c r="G67" s="16">
        <v>1007918</v>
      </c>
      <c r="H67" s="16"/>
      <c r="I67" s="16">
        <f t="shared" si="1"/>
        <v>563944</v>
      </c>
      <c r="J67" s="16">
        <v>2579780</v>
      </c>
      <c r="K67" s="27" t="s">
        <v>474</v>
      </c>
      <c r="L67" s="32">
        <v>37284</v>
      </c>
      <c r="M67" s="35">
        <v>37530</v>
      </c>
      <c r="N67" s="24"/>
      <c r="O67" s="62"/>
      <c r="P67" s="67"/>
    </row>
    <row r="68" spans="1:16" s="13" customFormat="1">
      <c r="A68" s="20" t="s">
        <v>194</v>
      </c>
      <c r="B68" s="20" t="s">
        <v>405</v>
      </c>
      <c r="C68" s="14">
        <v>1279</v>
      </c>
      <c r="D68" s="15" t="s">
        <v>201</v>
      </c>
      <c r="E68" s="51" t="s">
        <v>202</v>
      </c>
      <c r="F68" s="16">
        <v>723807</v>
      </c>
      <c r="G68" s="16">
        <v>992387</v>
      </c>
      <c r="H68" s="16"/>
      <c r="I68" s="16">
        <f t="shared" si="1"/>
        <v>1569897</v>
      </c>
      <c r="J68" s="16">
        <v>3286091</v>
      </c>
      <c r="K68" s="27" t="s">
        <v>474</v>
      </c>
      <c r="L68" s="32">
        <v>36249</v>
      </c>
      <c r="M68" s="35" t="s">
        <v>583</v>
      </c>
      <c r="N68" s="24"/>
      <c r="O68" s="63"/>
      <c r="P68" s="67"/>
    </row>
    <row r="69" spans="1:16" s="13" customFormat="1" ht="33.75" customHeight="1">
      <c r="A69" s="20" t="s">
        <v>194</v>
      </c>
      <c r="B69" s="15" t="s">
        <v>61</v>
      </c>
      <c r="C69" s="14">
        <v>5088</v>
      </c>
      <c r="D69" s="15" t="s">
        <v>72</v>
      </c>
      <c r="E69" s="52" t="s">
        <v>73</v>
      </c>
      <c r="F69" s="16">
        <v>4483653</v>
      </c>
      <c r="G69" s="16">
        <v>4510662</v>
      </c>
      <c r="H69" s="16"/>
      <c r="I69" s="16">
        <f t="shared" si="1"/>
        <v>2284818</v>
      </c>
      <c r="J69" s="17">
        <v>11279133</v>
      </c>
      <c r="K69" s="27" t="s">
        <v>474</v>
      </c>
      <c r="L69" s="32">
        <v>37284</v>
      </c>
      <c r="M69" s="35"/>
      <c r="N69" s="25"/>
      <c r="O69" s="62"/>
      <c r="P69" s="67"/>
    </row>
    <row r="70" spans="1:16" s="13" customFormat="1" ht="30" customHeight="1">
      <c r="A70" s="20" t="s">
        <v>194</v>
      </c>
      <c r="B70" s="15" t="s">
        <v>61</v>
      </c>
      <c r="C70" s="14">
        <v>5518</v>
      </c>
      <c r="D70" s="15" t="s">
        <v>74</v>
      </c>
      <c r="E70" s="52" t="s">
        <v>75</v>
      </c>
      <c r="F70" s="16">
        <v>2477787</v>
      </c>
      <c r="G70" s="16">
        <v>2477787</v>
      </c>
      <c r="H70" s="16"/>
      <c r="I70" s="16">
        <f t="shared" si="1"/>
        <v>1240416</v>
      </c>
      <c r="J70" s="17">
        <v>6195990</v>
      </c>
      <c r="K70" s="27" t="s">
        <v>474</v>
      </c>
      <c r="L70" s="32">
        <v>37284</v>
      </c>
      <c r="M70" s="35"/>
      <c r="N70" s="25"/>
      <c r="O70" s="62"/>
      <c r="P70" s="67"/>
    </row>
    <row r="71" spans="1:16" s="13" customFormat="1" ht="73.5" customHeight="1">
      <c r="A71" s="20" t="s">
        <v>194</v>
      </c>
      <c r="B71" s="20" t="s">
        <v>404</v>
      </c>
      <c r="C71" s="14">
        <v>1310</v>
      </c>
      <c r="D71" s="15" t="s">
        <v>197</v>
      </c>
      <c r="E71" s="51" t="s">
        <v>198</v>
      </c>
      <c r="F71" s="16">
        <v>90000</v>
      </c>
      <c r="G71" s="16">
        <v>138400</v>
      </c>
      <c r="H71" s="16"/>
      <c r="I71" s="16">
        <f t="shared" si="1"/>
        <v>117600</v>
      </c>
      <c r="J71" s="16">
        <v>346000</v>
      </c>
      <c r="K71" s="27" t="s">
        <v>474</v>
      </c>
      <c r="L71" s="32">
        <v>36081</v>
      </c>
      <c r="M71" s="35" t="s">
        <v>583</v>
      </c>
      <c r="N71" s="24"/>
      <c r="O71" s="63"/>
      <c r="P71" s="67"/>
    </row>
    <row r="72" spans="1:16" s="13" customFormat="1" ht="33.75" customHeight="1">
      <c r="A72" s="15" t="s">
        <v>194</v>
      </c>
      <c r="B72" s="15" t="s">
        <v>162</v>
      </c>
      <c r="C72" s="14">
        <v>153</v>
      </c>
      <c r="D72" s="15" t="s">
        <v>225</v>
      </c>
      <c r="E72" s="52" t="s">
        <v>226</v>
      </c>
      <c r="F72" s="16">
        <v>138557</v>
      </c>
      <c r="G72" s="16">
        <v>135883</v>
      </c>
      <c r="H72" s="16"/>
      <c r="I72" s="16">
        <f t="shared" si="1"/>
        <v>71951</v>
      </c>
      <c r="J72" s="16">
        <v>346391</v>
      </c>
      <c r="K72" s="27" t="s">
        <v>474</v>
      </c>
      <c r="L72" s="32">
        <v>36013</v>
      </c>
      <c r="M72" s="35" t="s">
        <v>583</v>
      </c>
      <c r="N72" s="24"/>
      <c r="O72" s="62"/>
      <c r="P72" s="67"/>
    </row>
    <row r="73" spans="1:16" s="13" customFormat="1" ht="26.4">
      <c r="A73" s="15" t="s">
        <v>194</v>
      </c>
      <c r="B73" s="15" t="s">
        <v>162</v>
      </c>
      <c r="C73" s="14">
        <v>26</v>
      </c>
      <c r="D73" s="15" t="s">
        <v>227</v>
      </c>
      <c r="E73" s="52" t="s">
        <v>228</v>
      </c>
      <c r="F73" s="16">
        <v>45401</v>
      </c>
      <c r="G73" s="16">
        <v>136414</v>
      </c>
      <c r="H73" s="16"/>
      <c r="I73" s="16">
        <f t="shared" si="1"/>
        <v>159221</v>
      </c>
      <c r="J73" s="16">
        <v>341036</v>
      </c>
      <c r="K73" s="27" t="s">
        <v>474</v>
      </c>
      <c r="L73" s="32">
        <v>36013</v>
      </c>
      <c r="M73" s="35" t="s">
        <v>583</v>
      </c>
      <c r="N73" s="24"/>
      <c r="O73" s="62"/>
      <c r="P73" s="67"/>
    </row>
    <row r="74" spans="1:16" s="13" customFormat="1" ht="27.75" customHeight="1">
      <c r="A74" s="20" t="s">
        <v>194</v>
      </c>
      <c r="B74" s="20" t="s">
        <v>405</v>
      </c>
      <c r="C74" s="14">
        <v>1290</v>
      </c>
      <c r="D74" s="15" t="s">
        <v>205</v>
      </c>
      <c r="E74" s="51" t="s">
        <v>206</v>
      </c>
      <c r="F74" s="16">
        <v>739910</v>
      </c>
      <c r="G74" s="16">
        <v>739937</v>
      </c>
      <c r="H74" s="16"/>
      <c r="I74" s="16">
        <f t="shared" ref="I74:I112" si="2">J74-G74-F74-H74</f>
        <v>817499</v>
      </c>
      <c r="J74" s="16">
        <v>2297346</v>
      </c>
      <c r="K74" s="27" t="s">
        <v>474</v>
      </c>
      <c r="L74" s="32">
        <v>36249</v>
      </c>
      <c r="M74" s="35" t="s">
        <v>583</v>
      </c>
      <c r="N74" s="24"/>
      <c r="O74" s="63"/>
      <c r="P74" s="67"/>
    </row>
    <row r="75" spans="1:16" s="13" customFormat="1" ht="51" customHeight="1">
      <c r="A75" s="20" t="s">
        <v>194</v>
      </c>
      <c r="B75" s="20" t="s">
        <v>61</v>
      </c>
      <c r="C75" s="14">
        <v>5635</v>
      </c>
      <c r="D75" s="15" t="s">
        <v>76</v>
      </c>
      <c r="E75" s="51" t="s">
        <v>77</v>
      </c>
      <c r="F75" s="16">
        <v>800000</v>
      </c>
      <c r="G75" s="16">
        <v>800000</v>
      </c>
      <c r="H75" s="16"/>
      <c r="I75" s="16">
        <f t="shared" si="2"/>
        <v>400000</v>
      </c>
      <c r="J75" s="16">
        <v>2000000</v>
      </c>
      <c r="K75" s="27" t="s">
        <v>474</v>
      </c>
      <c r="L75" s="32">
        <v>37284</v>
      </c>
      <c r="M75" s="35"/>
      <c r="N75" s="24"/>
      <c r="O75" s="63"/>
      <c r="P75" s="67"/>
    </row>
    <row r="76" spans="1:16" s="13" customFormat="1" ht="30.75" customHeight="1">
      <c r="A76" s="20" t="s">
        <v>194</v>
      </c>
      <c r="B76" s="20" t="s">
        <v>61</v>
      </c>
      <c r="C76" s="14">
        <v>5180</v>
      </c>
      <c r="D76" s="12" t="s">
        <v>700</v>
      </c>
      <c r="E76" s="52" t="s">
        <v>701</v>
      </c>
      <c r="F76" s="16">
        <v>12000000</v>
      </c>
      <c r="G76" s="16">
        <v>16645114</v>
      </c>
      <c r="H76" s="16"/>
      <c r="I76" s="16">
        <f t="shared" si="2"/>
        <v>1354886</v>
      </c>
      <c r="J76" s="17">
        <v>30000000</v>
      </c>
      <c r="K76" s="27" t="s">
        <v>474</v>
      </c>
      <c r="L76" s="32">
        <v>37284</v>
      </c>
      <c r="M76" s="35"/>
      <c r="N76" s="25"/>
      <c r="O76" s="63"/>
      <c r="P76" s="67"/>
    </row>
    <row r="77" spans="1:16" s="13" customFormat="1">
      <c r="A77" s="20" t="s">
        <v>194</v>
      </c>
      <c r="B77" s="20" t="s">
        <v>467</v>
      </c>
      <c r="C77" s="14">
        <v>2537</v>
      </c>
      <c r="D77" s="12" t="s">
        <v>521</v>
      </c>
      <c r="E77" s="52" t="s">
        <v>485</v>
      </c>
      <c r="F77" s="16">
        <v>2726383</v>
      </c>
      <c r="G77" s="16">
        <v>2995887</v>
      </c>
      <c r="H77" s="16"/>
      <c r="I77" s="16">
        <f t="shared" si="2"/>
        <v>1762373</v>
      </c>
      <c r="J77" s="17">
        <v>7484643</v>
      </c>
      <c r="K77" s="27" t="s">
        <v>474</v>
      </c>
      <c r="L77" s="32">
        <v>36731</v>
      </c>
      <c r="M77" s="35" t="s">
        <v>583</v>
      </c>
      <c r="N77" s="24"/>
      <c r="O77" s="63"/>
      <c r="P77" s="67"/>
    </row>
    <row r="78" spans="1:16" s="13" customFormat="1" ht="26.4">
      <c r="A78" s="12" t="s">
        <v>23</v>
      </c>
      <c r="B78" s="20" t="s">
        <v>247</v>
      </c>
      <c r="C78" s="14">
        <v>1858</v>
      </c>
      <c r="D78" s="15" t="s">
        <v>399</v>
      </c>
      <c r="E78" s="51" t="s">
        <v>462</v>
      </c>
      <c r="F78" s="16">
        <v>5421000</v>
      </c>
      <c r="G78" s="16">
        <v>5420000</v>
      </c>
      <c r="H78" s="16"/>
      <c r="I78" s="16">
        <f>J78-G78-F78-H78</f>
        <v>2714500</v>
      </c>
      <c r="J78" s="16">
        <v>13555500</v>
      </c>
      <c r="K78" s="27" t="s">
        <v>474</v>
      </c>
      <c r="L78" s="32">
        <v>36333</v>
      </c>
      <c r="M78" s="35" t="s">
        <v>583</v>
      </c>
      <c r="N78" s="24"/>
      <c r="O78" s="63"/>
      <c r="P78" s="67"/>
    </row>
    <row r="79" spans="1:16" s="13" customFormat="1" ht="52.8">
      <c r="A79" s="12" t="s">
        <v>110</v>
      </c>
      <c r="B79" s="20" t="s">
        <v>61</v>
      </c>
      <c r="C79" s="14">
        <v>5291</v>
      </c>
      <c r="D79" s="15" t="s">
        <v>111</v>
      </c>
      <c r="E79" s="51" t="s">
        <v>112</v>
      </c>
      <c r="F79" s="16">
        <v>1132246</v>
      </c>
      <c r="G79" s="16">
        <v>1132246</v>
      </c>
      <c r="H79" s="16"/>
      <c r="I79" s="16">
        <f>J79-G79-F79-H79</f>
        <v>11215266</v>
      </c>
      <c r="J79" s="16">
        <v>13479758</v>
      </c>
      <c r="K79" s="27" t="s">
        <v>474</v>
      </c>
      <c r="L79" s="32">
        <v>37284</v>
      </c>
      <c r="M79" s="35"/>
      <c r="N79" s="24"/>
      <c r="O79" s="63"/>
      <c r="P79" s="68"/>
    </row>
    <row r="80" spans="1:16" s="13" customFormat="1" ht="39.6">
      <c r="A80" s="20" t="s">
        <v>12</v>
      </c>
      <c r="B80" s="20" t="s">
        <v>162</v>
      </c>
      <c r="C80" s="14">
        <v>4586</v>
      </c>
      <c r="D80" s="12" t="s">
        <v>523</v>
      </c>
      <c r="E80" s="52" t="s">
        <v>488</v>
      </c>
      <c r="F80" s="16">
        <v>128108</v>
      </c>
      <c r="G80" s="16">
        <v>128108</v>
      </c>
      <c r="H80" s="16"/>
      <c r="I80" s="16">
        <f t="shared" si="2"/>
        <v>65148</v>
      </c>
      <c r="J80" s="17">
        <v>321364</v>
      </c>
      <c r="K80" s="27" t="s">
        <v>474</v>
      </c>
      <c r="L80" s="32">
        <v>36963</v>
      </c>
      <c r="M80" s="35">
        <v>37509</v>
      </c>
      <c r="N80" s="25"/>
      <c r="O80" s="63"/>
      <c r="P80" s="67"/>
    </row>
    <row r="81" spans="1:16" s="13" customFormat="1" ht="26.4">
      <c r="A81" s="20" t="s">
        <v>12</v>
      </c>
      <c r="B81" s="20" t="s">
        <v>467</v>
      </c>
      <c r="C81" s="14">
        <v>2539</v>
      </c>
      <c r="D81" s="12" t="s">
        <v>490</v>
      </c>
      <c r="E81" s="52" t="s">
        <v>482</v>
      </c>
      <c r="F81" s="16">
        <v>728389</v>
      </c>
      <c r="G81" s="16">
        <v>728389</v>
      </c>
      <c r="H81" s="16"/>
      <c r="I81" s="16">
        <f t="shared" si="2"/>
        <v>364195</v>
      </c>
      <c r="J81" s="17">
        <v>1820973</v>
      </c>
      <c r="K81" s="27" t="s">
        <v>474</v>
      </c>
      <c r="L81" s="32">
        <v>36731</v>
      </c>
      <c r="M81" s="35">
        <v>37550</v>
      </c>
      <c r="N81" s="25"/>
      <c r="O81" s="63"/>
      <c r="P81" s="67"/>
    </row>
    <row r="82" spans="1:16" s="13" customFormat="1" ht="30.75" customHeight="1">
      <c r="A82" s="104" t="s">
        <v>12</v>
      </c>
      <c r="B82" s="104" t="s">
        <v>467</v>
      </c>
      <c r="C82" s="105">
        <v>2865</v>
      </c>
      <c r="D82" s="106" t="s">
        <v>36</v>
      </c>
      <c r="E82" s="107" t="s">
        <v>483</v>
      </c>
      <c r="F82" s="108">
        <v>0</v>
      </c>
      <c r="G82" s="108">
        <v>134607</v>
      </c>
      <c r="H82" s="108">
        <v>134607</v>
      </c>
      <c r="I82" s="108">
        <f t="shared" si="2"/>
        <v>67304</v>
      </c>
      <c r="J82" s="109">
        <v>336518</v>
      </c>
      <c r="K82" s="110" t="s">
        <v>489</v>
      </c>
      <c r="L82" s="111">
        <v>36731</v>
      </c>
      <c r="M82" s="112" t="s">
        <v>719</v>
      </c>
      <c r="N82" s="113"/>
      <c r="O82" s="65"/>
      <c r="P82" s="67"/>
    </row>
    <row r="83" spans="1:16" s="13" customFormat="1" ht="26.4">
      <c r="A83" s="20" t="s">
        <v>12</v>
      </c>
      <c r="B83" s="20" t="s">
        <v>467</v>
      </c>
      <c r="C83" s="14">
        <v>2554</v>
      </c>
      <c r="D83" s="12" t="s">
        <v>491</v>
      </c>
      <c r="E83" s="52" t="s">
        <v>484</v>
      </c>
      <c r="F83" s="16">
        <v>337773</v>
      </c>
      <c r="G83" s="16">
        <v>342515</v>
      </c>
      <c r="H83" s="16"/>
      <c r="I83" s="16">
        <f t="shared" si="2"/>
        <v>176000</v>
      </c>
      <c r="J83" s="17">
        <v>856288</v>
      </c>
      <c r="K83" s="27" t="s">
        <v>474</v>
      </c>
      <c r="L83" s="32">
        <v>36731</v>
      </c>
      <c r="M83" s="35" t="s">
        <v>719</v>
      </c>
      <c r="N83" s="25"/>
      <c r="O83" s="63"/>
      <c r="P83" s="61"/>
    </row>
    <row r="84" spans="1:16" s="13" customFormat="1" ht="37.5" customHeight="1">
      <c r="A84" s="20" t="s">
        <v>12</v>
      </c>
      <c r="B84" s="20" t="s">
        <v>162</v>
      </c>
      <c r="C84" s="14">
        <v>3967</v>
      </c>
      <c r="D84" s="12" t="s">
        <v>524</v>
      </c>
      <c r="E84" s="52" t="s">
        <v>487</v>
      </c>
      <c r="F84" s="16">
        <v>175182</v>
      </c>
      <c r="G84" s="16">
        <v>175182</v>
      </c>
      <c r="H84" s="16"/>
      <c r="I84" s="16">
        <f t="shared" si="2"/>
        <v>87591</v>
      </c>
      <c r="J84" s="17">
        <v>437955</v>
      </c>
      <c r="K84" s="27" t="s">
        <v>474</v>
      </c>
      <c r="L84" s="32">
        <v>36913</v>
      </c>
      <c r="M84" s="35"/>
      <c r="N84" s="25"/>
      <c r="O84" s="63"/>
      <c r="P84" s="67"/>
    </row>
    <row r="85" spans="1:16" s="13" customFormat="1" ht="40.5" customHeight="1">
      <c r="A85" s="20" t="s">
        <v>12</v>
      </c>
      <c r="B85" s="15" t="s">
        <v>405</v>
      </c>
      <c r="C85" s="14">
        <v>398</v>
      </c>
      <c r="D85" s="15" t="s">
        <v>203</v>
      </c>
      <c r="E85" s="52" t="s">
        <v>204</v>
      </c>
      <c r="F85" s="16">
        <v>6064000</v>
      </c>
      <c r="G85" s="16">
        <v>6064000</v>
      </c>
      <c r="H85" s="16"/>
      <c r="I85" s="16">
        <f t="shared" si="2"/>
        <v>3022000</v>
      </c>
      <c r="J85" s="17">
        <v>15150000</v>
      </c>
      <c r="K85" s="27" t="s">
        <v>474</v>
      </c>
      <c r="L85" s="32">
        <v>36333</v>
      </c>
      <c r="M85" s="35" t="s">
        <v>719</v>
      </c>
      <c r="N85" s="25"/>
      <c r="O85" s="62"/>
      <c r="P85" s="67"/>
    </row>
    <row r="86" spans="1:16" s="13" customFormat="1" ht="60" customHeight="1">
      <c r="A86" s="20" t="s">
        <v>12</v>
      </c>
      <c r="B86" s="20" t="s">
        <v>162</v>
      </c>
      <c r="C86" s="22">
        <v>6086</v>
      </c>
      <c r="D86" s="12" t="s">
        <v>113</v>
      </c>
      <c r="E86" s="51" t="s">
        <v>496</v>
      </c>
      <c r="F86" s="34">
        <v>209738</v>
      </c>
      <c r="G86" s="34">
        <v>209737</v>
      </c>
      <c r="H86" s="34"/>
      <c r="I86" s="16">
        <f t="shared" si="2"/>
        <v>104871</v>
      </c>
      <c r="J86" s="34">
        <v>524346</v>
      </c>
      <c r="K86" s="27" t="s">
        <v>474</v>
      </c>
      <c r="L86" s="32">
        <v>37159</v>
      </c>
      <c r="M86" s="35">
        <v>37505</v>
      </c>
      <c r="N86" s="23"/>
      <c r="O86" s="61"/>
      <c r="P86" s="67"/>
    </row>
    <row r="87" spans="1:16" s="13" customFormat="1" ht="54" customHeight="1">
      <c r="A87" s="20" t="s">
        <v>12</v>
      </c>
      <c r="B87" s="20" t="s">
        <v>467</v>
      </c>
      <c r="C87" s="14">
        <v>2800</v>
      </c>
      <c r="D87" s="12" t="s">
        <v>522</v>
      </c>
      <c r="E87" s="52" t="s">
        <v>486</v>
      </c>
      <c r="F87" s="16">
        <v>800000</v>
      </c>
      <c r="G87" s="16">
        <v>800000</v>
      </c>
      <c r="H87" s="16"/>
      <c r="I87" s="16">
        <f t="shared" si="2"/>
        <v>400000</v>
      </c>
      <c r="J87" s="17">
        <v>2000000</v>
      </c>
      <c r="K87" s="27" t="s">
        <v>474</v>
      </c>
      <c r="L87" s="32">
        <v>36731</v>
      </c>
      <c r="M87" s="35" t="s">
        <v>719</v>
      </c>
      <c r="N87" s="25"/>
      <c r="O87" s="63"/>
      <c r="P87" s="67"/>
    </row>
    <row r="88" spans="1:16" s="13" customFormat="1" ht="34.5" customHeight="1">
      <c r="A88" s="12" t="s">
        <v>13</v>
      </c>
      <c r="B88" s="20" t="s">
        <v>467</v>
      </c>
      <c r="C88" s="14">
        <v>3103</v>
      </c>
      <c r="D88" s="12" t="s">
        <v>584</v>
      </c>
      <c r="E88" s="52" t="s">
        <v>585</v>
      </c>
      <c r="F88" s="16">
        <v>511700</v>
      </c>
      <c r="G88" s="16">
        <v>3884400</v>
      </c>
      <c r="H88" s="17">
        <v>3372700</v>
      </c>
      <c r="I88" s="16">
        <f t="shared" si="2"/>
        <v>1942200</v>
      </c>
      <c r="J88" s="17">
        <v>9711000</v>
      </c>
      <c r="K88" s="27" t="s">
        <v>474</v>
      </c>
      <c r="L88" s="32">
        <v>36731</v>
      </c>
      <c r="M88" s="35">
        <v>37531</v>
      </c>
      <c r="N88" s="25"/>
      <c r="O88" s="61"/>
      <c r="P88" s="69"/>
    </row>
    <row r="89" spans="1:16" s="13" customFormat="1" ht="36" customHeight="1">
      <c r="A89" s="12" t="s">
        <v>194</v>
      </c>
      <c r="B89" s="20" t="s">
        <v>162</v>
      </c>
      <c r="C89" s="14">
        <v>6722</v>
      </c>
      <c r="D89" s="12" t="s">
        <v>597</v>
      </c>
      <c r="E89" s="52" t="s">
        <v>598</v>
      </c>
      <c r="F89" s="16">
        <v>117331</v>
      </c>
      <c r="G89" s="16">
        <v>117331</v>
      </c>
      <c r="H89" s="17"/>
      <c r="I89" s="16">
        <v>59205</v>
      </c>
      <c r="J89" s="17">
        <v>293867</v>
      </c>
      <c r="K89" s="27" t="s">
        <v>474</v>
      </c>
      <c r="L89" s="32">
        <v>37257</v>
      </c>
      <c r="M89" s="35" t="s">
        <v>719</v>
      </c>
      <c r="N89" s="25"/>
      <c r="O89" s="61"/>
      <c r="P89" s="69"/>
    </row>
    <row r="90" spans="1:16" s="13" customFormat="1" ht="36" customHeight="1">
      <c r="A90" s="12" t="s">
        <v>194</v>
      </c>
      <c r="B90" s="20" t="s">
        <v>162</v>
      </c>
      <c r="C90" s="14">
        <v>6699</v>
      </c>
      <c r="D90" s="12" t="s">
        <v>599</v>
      </c>
      <c r="E90" s="52" t="s">
        <v>600</v>
      </c>
      <c r="F90" s="16">
        <v>214310</v>
      </c>
      <c r="G90" s="16">
        <v>214310</v>
      </c>
      <c r="H90" s="17"/>
      <c r="I90" s="16">
        <v>107155</v>
      </c>
      <c r="J90" s="17">
        <v>535775</v>
      </c>
      <c r="K90" s="27" t="s">
        <v>474</v>
      </c>
      <c r="L90" s="32">
        <v>37257</v>
      </c>
      <c r="M90" s="35" t="s">
        <v>719</v>
      </c>
      <c r="N90" s="25"/>
      <c r="O90" s="61"/>
      <c r="P90" s="69"/>
    </row>
    <row r="91" spans="1:16" s="13" customFormat="1" ht="36" customHeight="1">
      <c r="A91" s="12" t="s">
        <v>194</v>
      </c>
      <c r="B91" s="20" t="s">
        <v>162</v>
      </c>
      <c r="C91" s="14">
        <v>7250</v>
      </c>
      <c r="D91" s="12" t="s">
        <v>652</v>
      </c>
      <c r="E91" s="52" t="s">
        <v>653</v>
      </c>
      <c r="F91" s="16">
        <v>186438</v>
      </c>
      <c r="G91" s="16">
        <v>186438</v>
      </c>
      <c r="H91" s="17"/>
      <c r="I91" s="16"/>
      <c r="J91" s="17">
        <v>1855186</v>
      </c>
      <c r="K91" s="27" t="s">
        <v>474</v>
      </c>
      <c r="L91" s="32">
        <v>37425</v>
      </c>
      <c r="M91" s="35" t="s">
        <v>719</v>
      </c>
      <c r="N91" s="25"/>
      <c r="O91" s="61"/>
      <c r="P91" s="69"/>
    </row>
    <row r="92" spans="1:16" s="13" customFormat="1" ht="31.5" customHeight="1">
      <c r="A92" s="20" t="s">
        <v>194</v>
      </c>
      <c r="B92" s="20" t="s">
        <v>162</v>
      </c>
      <c r="C92" s="14">
        <v>7128</v>
      </c>
      <c r="D92" s="12" t="s">
        <v>44</v>
      </c>
      <c r="E92" s="52" t="s">
        <v>45</v>
      </c>
      <c r="F92" s="16">
        <v>136372</v>
      </c>
      <c r="G92" s="16">
        <v>136372</v>
      </c>
      <c r="H92" s="16"/>
      <c r="I92" s="16">
        <f>J92-G92-F92-H92</f>
        <v>68186</v>
      </c>
      <c r="J92" s="17">
        <v>340930</v>
      </c>
      <c r="K92" s="27" t="s">
        <v>474</v>
      </c>
      <c r="L92" s="32">
        <v>37537</v>
      </c>
      <c r="M92" s="35"/>
      <c r="N92" s="24"/>
      <c r="O92" s="63"/>
      <c r="P92" s="67"/>
    </row>
    <row r="93" spans="1:16" s="10" customFormat="1" ht="26.4">
      <c r="A93" s="15" t="s">
        <v>229</v>
      </c>
      <c r="B93" s="15" t="s">
        <v>162</v>
      </c>
      <c r="C93" s="14">
        <v>1874</v>
      </c>
      <c r="D93" s="15" t="s">
        <v>250</v>
      </c>
      <c r="E93" s="52" t="s">
        <v>251</v>
      </c>
      <c r="F93" s="16">
        <v>199500</v>
      </c>
      <c r="G93" s="16">
        <v>199500</v>
      </c>
      <c r="H93" s="16"/>
      <c r="I93" s="40">
        <f t="shared" si="2"/>
        <v>100000</v>
      </c>
      <c r="J93" s="16">
        <v>499000</v>
      </c>
      <c r="K93" s="27" t="s">
        <v>474</v>
      </c>
      <c r="L93" s="32">
        <v>36333</v>
      </c>
      <c r="M93" s="35" t="s">
        <v>583</v>
      </c>
      <c r="N93" s="26"/>
      <c r="O93" s="1"/>
      <c r="P93" s="1"/>
    </row>
    <row r="94" spans="1:16" s="10" customFormat="1" ht="26.4">
      <c r="A94" s="15" t="s">
        <v>229</v>
      </c>
      <c r="B94" s="15" t="s">
        <v>162</v>
      </c>
      <c r="C94" s="14">
        <v>997</v>
      </c>
      <c r="D94" s="15" t="s">
        <v>252</v>
      </c>
      <c r="E94" s="52" t="s">
        <v>253</v>
      </c>
      <c r="F94" s="16">
        <v>258000</v>
      </c>
      <c r="G94" s="16">
        <v>314000</v>
      </c>
      <c r="H94" s="16"/>
      <c r="I94" s="40">
        <f t="shared" si="2"/>
        <v>228866</v>
      </c>
      <c r="J94" s="16">
        <v>800866</v>
      </c>
      <c r="K94" s="27" t="s">
        <v>474</v>
      </c>
      <c r="L94" s="32">
        <v>36013</v>
      </c>
      <c r="M94" s="35" t="s">
        <v>583</v>
      </c>
      <c r="N94" s="26"/>
      <c r="O94" s="1"/>
      <c r="P94" s="1"/>
    </row>
    <row r="95" spans="1:16" s="10" customFormat="1" ht="44.25" customHeight="1">
      <c r="A95" s="15" t="s">
        <v>229</v>
      </c>
      <c r="B95" s="15" t="s">
        <v>162</v>
      </c>
      <c r="C95" s="14">
        <v>2619</v>
      </c>
      <c r="D95" s="15" t="s">
        <v>427</v>
      </c>
      <c r="E95" s="52" t="s">
        <v>419</v>
      </c>
      <c r="F95" s="16">
        <v>118315</v>
      </c>
      <c r="G95" s="16">
        <v>118315</v>
      </c>
      <c r="H95" s="16"/>
      <c r="I95" s="40">
        <v>59158</v>
      </c>
      <c r="J95" s="16">
        <v>295788</v>
      </c>
      <c r="K95" s="27" t="s">
        <v>474</v>
      </c>
      <c r="L95" s="32" t="s">
        <v>551</v>
      </c>
      <c r="M95" s="35" t="s">
        <v>583</v>
      </c>
      <c r="N95" s="26"/>
      <c r="O95" s="1"/>
      <c r="P95" s="1"/>
    </row>
    <row r="96" spans="1:16" s="10" customFormat="1" ht="39.6">
      <c r="A96" s="18" t="s">
        <v>229</v>
      </c>
      <c r="B96" s="18" t="s">
        <v>162</v>
      </c>
      <c r="C96" s="14">
        <v>960</v>
      </c>
      <c r="D96" s="15" t="s">
        <v>254</v>
      </c>
      <c r="E96" s="54" t="s">
        <v>255</v>
      </c>
      <c r="F96" s="16">
        <v>264400</v>
      </c>
      <c r="G96" s="16">
        <v>262423</v>
      </c>
      <c r="H96" s="16"/>
      <c r="I96" s="40">
        <f t="shared" si="2"/>
        <v>129235</v>
      </c>
      <c r="J96" s="16">
        <v>656058</v>
      </c>
      <c r="K96" s="27" t="s">
        <v>474</v>
      </c>
      <c r="L96" s="32">
        <v>36013</v>
      </c>
      <c r="M96" s="35" t="s">
        <v>583</v>
      </c>
      <c r="N96" s="26"/>
      <c r="O96" s="1"/>
      <c r="P96" s="1"/>
    </row>
    <row r="97" spans="1:16" s="13" customFormat="1" ht="38.25" customHeight="1">
      <c r="A97" s="15" t="s">
        <v>229</v>
      </c>
      <c r="B97" s="15" t="s">
        <v>61</v>
      </c>
      <c r="C97" s="14">
        <v>5647</v>
      </c>
      <c r="D97" s="15" t="s">
        <v>80</v>
      </c>
      <c r="E97" s="52" t="s">
        <v>497</v>
      </c>
      <c r="F97" s="16">
        <v>1474908</v>
      </c>
      <c r="G97" s="16">
        <v>1474908</v>
      </c>
      <c r="H97" s="16"/>
      <c r="I97" s="16">
        <f t="shared" si="2"/>
        <v>808884</v>
      </c>
      <c r="J97" s="17">
        <v>3758700</v>
      </c>
      <c r="K97" s="27" t="s">
        <v>474</v>
      </c>
      <c r="L97" s="32">
        <v>37284</v>
      </c>
      <c r="M97" s="35" t="s">
        <v>583</v>
      </c>
      <c r="N97" s="25"/>
      <c r="O97" s="62"/>
      <c r="P97" s="62"/>
    </row>
    <row r="98" spans="1:16" s="13" customFormat="1">
      <c r="A98" s="15" t="s">
        <v>229</v>
      </c>
      <c r="B98" s="15" t="s">
        <v>61</v>
      </c>
      <c r="C98" s="14">
        <v>260</v>
      </c>
      <c r="D98" s="15" t="s">
        <v>675</v>
      </c>
      <c r="E98" s="52" t="s">
        <v>567</v>
      </c>
      <c r="F98" s="16">
        <v>3043884</v>
      </c>
      <c r="G98" s="16">
        <v>3300000</v>
      </c>
      <c r="H98" s="16"/>
      <c r="I98" s="16">
        <f t="shared" si="2"/>
        <v>1906116</v>
      </c>
      <c r="J98" s="17">
        <v>8250000</v>
      </c>
      <c r="K98" s="27" t="s">
        <v>474</v>
      </c>
      <c r="L98" s="32" t="s">
        <v>719</v>
      </c>
      <c r="M98" s="35"/>
      <c r="N98" s="25"/>
      <c r="O98" s="62"/>
      <c r="P98" s="62"/>
    </row>
    <row r="99" spans="1:16" s="13" customFormat="1">
      <c r="A99" s="55" t="s">
        <v>229</v>
      </c>
      <c r="B99" s="55" t="s">
        <v>61</v>
      </c>
      <c r="C99" s="28">
        <v>2684</v>
      </c>
      <c r="D99" s="55" t="s">
        <v>568</v>
      </c>
      <c r="E99" s="51" t="s">
        <v>569</v>
      </c>
      <c r="F99" s="56">
        <v>1305100</v>
      </c>
      <c r="G99" s="56">
        <v>1620300</v>
      </c>
      <c r="H99" s="56">
        <v>315261</v>
      </c>
      <c r="I99" s="56">
        <f>J99-G99-F99-H99</f>
        <v>831639</v>
      </c>
      <c r="J99" s="17">
        <v>4072300</v>
      </c>
      <c r="K99" s="27" t="s">
        <v>474</v>
      </c>
      <c r="L99" s="32" t="s">
        <v>719</v>
      </c>
      <c r="M99" s="35"/>
      <c r="N99" s="25"/>
      <c r="O99" s="62"/>
      <c r="P99" s="62"/>
    </row>
    <row r="100" spans="1:16" s="10" customFormat="1">
      <c r="A100" s="18" t="s">
        <v>229</v>
      </c>
      <c r="B100" s="18" t="s">
        <v>162</v>
      </c>
      <c r="C100" s="14">
        <v>1781</v>
      </c>
      <c r="D100" s="15" t="s">
        <v>256</v>
      </c>
      <c r="E100" s="54" t="s">
        <v>257</v>
      </c>
      <c r="F100" s="16">
        <v>95306</v>
      </c>
      <c r="G100" s="16">
        <v>94946</v>
      </c>
      <c r="H100" s="16"/>
      <c r="I100" s="40">
        <f t="shared" si="2"/>
        <v>52623</v>
      </c>
      <c r="J100" s="16">
        <v>242875</v>
      </c>
      <c r="K100" s="27" t="s">
        <v>474</v>
      </c>
      <c r="L100" s="32">
        <v>36440</v>
      </c>
      <c r="M100" s="35" t="s">
        <v>583</v>
      </c>
      <c r="N100" s="26"/>
      <c r="O100" s="2"/>
      <c r="P100" s="2"/>
    </row>
    <row r="101" spans="1:16" s="10" customFormat="1" ht="25.5" customHeight="1">
      <c r="A101" s="18" t="s">
        <v>229</v>
      </c>
      <c r="B101" s="18" t="s">
        <v>162</v>
      </c>
      <c r="C101" s="14">
        <v>365</v>
      </c>
      <c r="D101" s="15" t="s">
        <v>258</v>
      </c>
      <c r="E101" s="54" t="s">
        <v>259</v>
      </c>
      <c r="F101" s="16">
        <v>158860</v>
      </c>
      <c r="G101" s="16">
        <v>164913</v>
      </c>
      <c r="H101" s="16"/>
      <c r="I101" s="40">
        <f t="shared" si="2"/>
        <v>88847</v>
      </c>
      <c r="J101" s="16">
        <v>412620</v>
      </c>
      <c r="K101" s="27" t="s">
        <v>474</v>
      </c>
      <c r="L101" s="32">
        <v>36013</v>
      </c>
      <c r="M101" s="35" t="s">
        <v>583</v>
      </c>
      <c r="N101" s="26"/>
      <c r="O101" s="2"/>
      <c r="P101" s="2"/>
    </row>
    <row r="102" spans="1:16" s="10" customFormat="1">
      <c r="A102" s="18" t="s">
        <v>229</v>
      </c>
      <c r="B102" s="18" t="s">
        <v>162</v>
      </c>
      <c r="C102" s="14">
        <v>554</v>
      </c>
      <c r="D102" s="15" t="s">
        <v>260</v>
      </c>
      <c r="E102" s="54" t="s">
        <v>261</v>
      </c>
      <c r="F102" s="16">
        <v>200000</v>
      </c>
      <c r="G102" s="16">
        <v>200000</v>
      </c>
      <c r="H102" s="16"/>
      <c r="I102" s="40">
        <f t="shared" si="2"/>
        <v>109000</v>
      </c>
      <c r="J102" s="16">
        <v>509000</v>
      </c>
      <c r="K102" s="27" t="s">
        <v>474</v>
      </c>
      <c r="L102" s="32">
        <v>36013</v>
      </c>
      <c r="M102" s="35" t="s">
        <v>583</v>
      </c>
      <c r="N102" s="26"/>
      <c r="O102" s="2"/>
      <c r="P102" s="2"/>
    </row>
    <row r="103" spans="1:16" s="10" customFormat="1" ht="60" customHeight="1">
      <c r="A103" s="18" t="s">
        <v>229</v>
      </c>
      <c r="B103" s="18" t="s">
        <v>162</v>
      </c>
      <c r="C103" s="14">
        <v>970</v>
      </c>
      <c r="D103" s="15" t="s">
        <v>262</v>
      </c>
      <c r="E103" s="54" t="s">
        <v>263</v>
      </c>
      <c r="F103" s="16">
        <v>170000</v>
      </c>
      <c r="G103" s="16">
        <v>190000</v>
      </c>
      <c r="H103" s="16"/>
      <c r="I103" s="40">
        <f t="shared" si="2"/>
        <v>140000</v>
      </c>
      <c r="J103" s="16">
        <v>500000</v>
      </c>
      <c r="K103" s="27" t="s">
        <v>474</v>
      </c>
      <c r="L103" s="32">
        <v>36013</v>
      </c>
      <c r="M103" s="35" t="s">
        <v>583</v>
      </c>
      <c r="N103" s="26"/>
      <c r="O103" s="1"/>
      <c r="P103" s="1"/>
    </row>
    <row r="104" spans="1:16" s="10" customFormat="1" ht="37.5" customHeight="1">
      <c r="A104" s="15" t="s">
        <v>229</v>
      </c>
      <c r="B104" s="15" t="s">
        <v>162</v>
      </c>
      <c r="C104" s="14">
        <v>1661</v>
      </c>
      <c r="D104" s="15" t="s">
        <v>264</v>
      </c>
      <c r="E104" s="52" t="s">
        <v>265</v>
      </c>
      <c r="F104" s="16">
        <v>91800</v>
      </c>
      <c r="G104" s="16">
        <v>91800</v>
      </c>
      <c r="H104" s="16"/>
      <c r="I104" s="40">
        <f t="shared" si="2"/>
        <v>45900</v>
      </c>
      <c r="J104" s="16">
        <v>229500</v>
      </c>
      <c r="K104" s="27" t="s">
        <v>474</v>
      </c>
      <c r="L104" s="32">
        <v>36333</v>
      </c>
      <c r="M104" s="35" t="s">
        <v>583</v>
      </c>
      <c r="N104" s="26"/>
      <c r="O104" s="1"/>
      <c r="P104" s="1"/>
    </row>
    <row r="105" spans="1:16" s="10" customFormat="1" ht="36.75" customHeight="1">
      <c r="A105" s="15" t="s">
        <v>229</v>
      </c>
      <c r="B105" s="15" t="s">
        <v>404</v>
      </c>
      <c r="C105" s="14">
        <v>95</v>
      </c>
      <c r="D105" s="15" t="s">
        <v>230</v>
      </c>
      <c r="E105" s="52" t="s">
        <v>231</v>
      </c>
      <c r="F105" s="16">
        <v>103442</v>
      </c>
      <c r="G105" s="16">
        <v>104354</v>
      </c>
      <c r="H105" s="16"/>
      <c r="I105" s="40">
        <f t="shared" si="2"/>
        <v>59453</v>
      </c>
      <c r="J105" s="16">
        <v>267249</v>
      </c>
      <c r="K105" s="27" t="s">
        <v>474</v>
      </c>
      <c r="L105" s="32">
        <v>36081</v>
      </c>
      <c r="M105" s="35" t="s">
        <v>583</v>
      </c>
      <c r="N105" s="26"/>
      <c r="O105" s="1"/>
      <c r="P105" s="1"/>
    </row>
    <row r="106" spans="1:16" s="10" customFormat="1" ht="55.5" customHeight="1">
      <c r="A106" s="15" t="s">
        <v>229</v>
      </c>
      <c r="B106" s="15" t="s">
        <v>61</v>
      </c>
      <c r="C106" s="14">
        <v>5087</v>
      </c>
      <c r="D106" s="15" t="s">
        <v>561</v>
      </c>
      <c r="E106" s="52" t="s">
        <v>498</v>
      </c>
      <c r="F106" s="16">
        <v>2200000</v>
      </c>
      <c r="G106" s="16">
        <v>2200000</v>
      </c>
      <c r="H106" s="16"/>
      <c r="I106" s="40">
        <f t="shared" si="2"/>
        <v>1200000</v>
      </c>
      <c r="J106" s="16">
        <v>5600000</v>
      </c>
      <c r="K106" s="27" t="s">
        <v>474</v>
      </c>
      <c r="L106" s="32">
        <v>37284</v>
      </c>
      <c r="M106" s="35">
        <v>37166</v>
      </c>
      <c r="N106" s="26"/>
      <c r="O106" s="1"/>
      <c r="P106" s="1"/>
    </row>
    <row r="107" spans="1:16" s="10" customFormat="1" ht="60" customHeight="1">
      <c r="A107" s="18" t="s">
        <v>229</v>
      </c>
      <c r="B107" s="18" t="s">
        <v>404</v>
      </c>
      <c r="C107" s="14">
        <v>1282</v>
      </c>
      <c r="D107" s="15" t="s">
        <v>232</v>
      </c>
      <c r="E107" s="54" t="s">
        <v>233</v>
      </c>
      <c r="F107" s="16">
        <v>128000</v>
      </c>
      <c r="G107" s="16">
        <v>128000</v>
      </c>
      <c r="H107" s="16"/>
      <c r="I107" s="40">
        <f t="shared" si="2"/>
        <v>64000</v>
      </c>
      <c r="J107" s="16">
        <v>320000</v>
      </c>
      <c r="K107" s="27" t="s">
        <v>474</v>
      </c>
      <c r="L107" s="32">
        <v>36081</v>
      </c>
      <c r="M107" s="35" t="s">
        <v>583</v>
      </c>
      <c r="N107" s="26"/>
      <c r="O107" s="1"/>
      <c r="P107" s="1"/>
    </row>
    <row r="108" spans="1:16" s="10" customFormat="1" ht="38.25" customHeight="1">
      <c r="A108" s="15" t="s">
        <v>229</v>
      </c>
      <c r="B108" s="15" t="s">
        <v>404</v>
      </c>
      <c r="C108" s="14">
        <v>1287</v>
      </c>
      <c r="D108" s="15" t="s">
        <v>234</v>
      </c>
      <c r="E108" s="52" t="s">
        <v>235</v>
      </c>
      <c r="F108" s="16">
        <v>136800</v>
      </c>
      <c r="G108" s="16">
        <v>136806</v>
      </c>
      <c r="H108" s="16"/>
      <c r="I108" s="40">
        <f t="shared" si="2"/>
        <v>75005</v>
      </c>
      <c r="J108" s="16">
        <v>348611</v>
      </c>
      <c r="K108" s="27" t="s">
        <v>474</v>
      </c>
      <c r="L108" s="32">
        <v>36081</v>
      </c>
      <c r="M108" s="35" t="s">
        <v>583</v>
      </c>
      <c r="N108" s="26"/>
      <c r="O108" s="1"/>
      <c r="P108" s="1"/>
    </row>
    <row r="109" spans="1:16" s="10" customFormat="1" ht="58.5" customHeight="1">
      <c r="A109" s="15" t="s">
        <v>229</v>
      </c>
      <c r="B109" s="15" t="s">
        <v>61</v>
      </c>
      <c r="C109" s="14">
        <v>5205</v>
      </c>
      <c r="D109" s="15" t="s">
        <v>469</v>
      </c>
      <c r="E109" s="52" t="s">
        <v>470</v>
      </c>
      <c r="F109" s="16">
        <v>734000</v>
      </c>
      <c r="G109" s="16">
        <v>734000</v>
      </c>
      <c r="H109" s="16"/>
      <c r="I109" s="40">
        <f t="shared" si="2"/>
        <v>812000</v>
      </c>
      <c r="J109" s="16">
        <v>2280000</v>
      </c>
      <c r="K109" s="27" t="s">
        <v>474</v>
      </c>
      <c r="L109" s="32">
        <v>37284</v>
      </c>
      <c r="M109" s="35"/>
      <c r="N109" s="26"/>
      <c r="O109" s="1"/>
      <c r="P109" s="1"/>
    </row>
    <row r="110" spans="1:16" s="10" customFormat="1" ht="63" customHeight="1">
      <c r="A110" s="20" t="s">
        <v>229</v>
      </c>
      <c r="B110" s="15" t="s">
        <v>467</v>
      </c>
      <c r="C110" s="14">
        <v>2710</v>
      </c>
      <c r="D110" s="12" t="s">
        <v>563</v>
      </c>
      <c r="E110" s="52" t="s">
        <v>554</v>
      </c>
      <c r="F110" s="16">
        <v>384963</v>
      </c>
      <c r="G110" s="16">
        <v>384963</v>
      </c>
      <c r="H110" s="16"/>
      <c r="I110" s="40">
        <f t="shared" si="2"/>
        <v>229999</v>
      </c>
      <c r="J110" s="17">
        <v>999925</v>
      </c>
      <c r="K110" s="27" t="s">
        <v>474</v>
      </c>
      <c r="L110" s="32">
        <v>36731</v>
      </c>
      <c r="M110" s="35" t="s">
        <v>583</v>
      </c>
      <c r="N110" s="26"/>
      <c r="O110" s="61"/>
      <c r="P110" s="11"/>
    </row>
    <row r="111" spans="1:16" s="10" customFormat="1" ht="33.75" customHeight="1">
      <c r="A111" s="15" t="s">
        <v>229</v>
      </c>
      <c r="B111" s="15" t="s">
        <v>162</v>
      </c>
      <c r="C111" s="14">
        <v>3751</v>
      </c>
      <c r="D111" s="15" t="s">
        <v>439</v>
      </c>
      <c r="E111" s="52" t="s">
        <v>440</v>
      </c>
      <c r="F111" s="16">
        <v>133678</v>
      </c>
      <c r="G111" s="16">
        <v>133678</v>
      </c>
      <c r="H111" s="16"/>
      <c r="I111" s="40">
        <f t="shared" si="2"/>
        <v>66838</v>
      </c>
      <c r="J111" s="16">
        <v>334194</v>
      </c>
      <c r="K111" s="27" t="s">
        <v>474</v>
      </c>
      <c r="L111" s="32">
        <v>36676</v>
      </c>
      <c r="M111" s="35" t="s">
        <v>160</v>
      </c>
      <c r="N111" s="30"/>
      <c r="O111" s="1"/>
      <c r="P111" s="9"/>
    </row>
    <row r="112" spans="1:16" s="10" customFormat="1" ht="65.25" customHeight="1">
      <c r="A112" s="18" t="s">
        <v>229</v>
      </c>
      <c r="B112" s="18" t="s">
        <v>162</v>
      </c>
      <c r="C112" s="14">
        <v>582</v>
      </c>
      <c r="D112" s="15" t="s">
        <v>266</v>
      </c>
      <c r="E112" s="54" t="s">
        <v>267</v>
      </c>
      <c r="F112" s="16">
        <v>160533</v>
      </c>
      <c r="G112" s="16">
        <v>160534</v>
      </c>
      <c r="H112" s="16"/>
      <c r="I112" s="40">
        <f t="shared" si="2"/>
        <v>86820</v>
      </c>
      <c r="J112" s="16">
        <v>407887</v>
      </c>
      <c r="K112" s="27" t="s">
        <v>474</v>
      </c>
      <c r="L112" s="32">
        <v>36013</v>
      </c>
      <c r="M112" s="35" t="s">
        <v>583</v>
      </c>
      <c r="N112" s="26"/>
      <c r="O112" s="1"/>
      <c r="P112" s="1"/>
    </row>
    <row r="113" spans="1:16" s="10" customFormat="1" ht="33.75" customHeight="1">
      <c r="A113" s="15" t="s">
        <v>229</v>
      </c>
      <c r="B113" s="15" t="s">
        <v>405</v>
      </c>
      <c r="C113" s="14">
        <v>1285</v>
      </c>
      <c r="D113" s="15" t="s">
        <v>242</v>
      </c>
      <c r="E113" s="52" t="s">
        <v>243</v>
      </c>
      <c r="F113" s="16">
        <v>206500</v>
      </c>
      <c r="G113" s="16">
        <v>431880</v>
      </c>
      <c r="H113" s="16"/>
      <c r="I113" s="40">
        <f t="shared" ref="I113:I120" si="3">J113-G113-F113-H113</f>
        <v>441320</v>
      </c>
      <c r="J113" s="16">
        <v>1079700</v>
      </c>
      <c r="K113" s="27" t="s">
        <v>474</v>
      </c>
      <c r="L113" s="32">
        <v>36249</v>
      </c>
      <c r="M113" s="35" t="s">
        <v>583</v>
      </c>
      <c r="N113" s="26"/>
      <c r="O113" s="2"/>
      <c r="P113" s="2"/>
    </row>
    <row r="114" spans="1:16" s="10" customFormat="1" ht="51" customHeight="1">
      <c r="A114" s="18" t="s">
        <v>229</v>
      </c>
      <c r="B114" s="18" t="s">
        <v>162</v>
      </c>
      <c r="C114" s="14">
        <v>2719</v>
      </c>
      <c r="D114" s="15" t="s">
        <v>431</v>
      </c>
      <c r="E114" s="54" t="s">
        <v>424</v>
      </c>
      <c r="F114" s="16">
        <v>193012</v>
      </c>
      <c r="G114" s="16">
        <v>193012</v>
      </c>
      <c r="H114" s="16"/>
      <c r="I114" s="40">
        <f t="shared" si="3"/>
        <v>111771</v>
      </c>
      <c r="J114" s="16">
        <v>497795</v>
      </c>
      <c r="K114" s="27" t="s">
        <v>474</v>
      </c>
      <c r="L114" s="32">
        <v>36585</v>
      </c>
      <c r="M114" s="35" t="s">
        <v>583</v>
      </c>
      <c r="N114" s="26"/>
      <c r="O114" s="1"/>
      <c r="P114" s="1"/>
    </row>
    <row r="115" spans="1:16" s="10" customFormat="1" ht="35.25" customHeight="1">
      <c r="A115" s="15" t="s">
        <v>229</v>
      </c>
      <c r="B115" s="15" t="s">
        <v>404</v>
      </c>
      <c r="C115" s="14">
        <v>670</v>
      </c>
      <c r="D115" s="15" t="s">
        <v>236</v>
      </c>
      <c r="E115" s="52" t="s">
        <v>237</v>
      </c>
      <c r="F115" s="16">
        <v>138600</v>
      </c>
      <c r="G115" s="16">
        <v>138560</v>
      </c>
      <c r="H115" s="16"/>
      <c r="I115" s="40">
        <f t="shared" si="3"/>
        <v>69952</v>
      </c>
      <c r="J115" s="16">
        <v>347112</v>
      </c>
      <c r="K115" s="27" t="s">
        <v>474</v>
      </c>
      <c r="L115" s="32">
        <v>36081</v>
      </c>
      <c r="M115" s="35" t="s">
        <v>583</v>
      </c>
      <c r="N115" s="26"/>
      <c r="O115" s="1"/>
      <c r="P115" s="1"/>
    </row>
    <row r="116" spans="1:16" s="10" customFormat="1">
      <c r="A116" s="18" t="s">
        <v>229</v>
      </c>
      <c r="B116" s="18" t="s">
        <v>405</v>
      </c>
      <c r="C116" s="14">
        <v>779</v>
      </c>
      <c r="D116" s="15" t="s">
        <v>459</v>
      </c>
      <c r="E116" s="54" t="s">
        <v>244</v>
      </c>
      <c r="F116" s="16">
        <v>2009875</v>
      </c>
      <c r="G116" s="16">
        <v>2009875</v>
      </c>
      <c r="H116" s="16"/>
      <c r="I116" s="40">
        <f t="shared" si="3"/>
        <v>1004938</v>
      </c>
      <c r="J116" s="16">
        <v>5024688</v>
      </c>
      <c r="K116" s="27" t="s">
        <v>474</v>
      </c>
      <c r="L116" s="32">
        <v>36249</v>
      </c>
      <c r="M116" s="35" t="s">
        <v>583</v>
      </c>
      <c r="N116" s="26"/>
      <c r="O116" s="2"/>
      <c r="P116" s="2"/>
    </row>
    <row r="117" spans="1:16" s="10" customFormat="1" ht="32.25" customHeight="1">
      <c r="A117" s="20" t="s">
        <v>229</v>
      </c>
      <c r="B117" s="15" t="s">
        <v>467</v>
      </c>
      <c r="C117" s="14">
        <v>2598</v>
      </c>
      <c r="D117" s="12" t="s">
        <v>566</v>
      </c>
      <c r="E117" s="52" t="s">
        <v>544</v>
      </c>
      <c r="F117" s="16">
        <v>640691</v>
      </c>
      <c r="G117" s="16">
        <v>640691</v>
      </c>
      <c r="H117" s="16"/>
      <c r="I117" s="40">
        <f t="shared" si="3"/>
        <v>321978</v>
      </c>
      <c r="J117" s="17">
        <v>1603360</v>
      </c>
      <c r="K117" s="27" t="s">
        <v>474</v>
      </c>
      <c r="L117" s="32">
        <v>36731</v>
      </c>
      <c r="M117" s="35">
        <v>37315</v>
      </c>
      <c r="N117" s="26"/>
      <c r="O117" s="61"/>
      <c r="P117" s="11"/>
    </row>
    <row r="118" spans="1:16" s="10" customFormat="1" ht="36.75" customHeight="1">
      <c r="A118" s="15" t="s">
        <v>229</v>
      </c>
      <c r="B118" s="15" t="s">
        <v>162</v>
      </c>
      <c r="C118" s="14">
        <v>1884</v>
      </c>
      <c r="D118" s="15" t="s">
        <v>268</v>
      </c>
      <c r="E118" s="52" t="s">
        <v>276</v>
      </c>
      <c r="F118" s="16">
        <v>195000</v>
      </c>
      <c r="G118" s="16">
        <v>195000</v>
      </c>
      <c r="H118" s="16"/>
      <c r="I118" s="40">
        <f t="shared" si="3"/>
        <v>430000</v>
      </c>
      <c r="J118" s="16">
        <v>820000</v>
      </c>
      <c r="K118" s="27" t="s">
        <v>474</v>
      </c>
      <c r="L118" s="32">
        <v>36333</v>
      </c>
      <c r="M118" s="35" t="s">
        <v>583</v>
      </c>
      <c r="N118" s="26"/>
      <c r="O118" s="1"/>
      <c r="P118" s="1"/>
    </row>
    <row r="119" spans="1:16" s="10" customFormat="1" ht="37.5" customHeight="1">
      <c r="A119" s="15" t="s">
        <v>229</v>
      </c>
      <c r="B119" s="15" t="s">
        <v>162</v>
      </c>
      <c r="C119" s="14">
        <v>1841</v>
      </c>
      <c r="D119" s="15" t="s">
        <v>277</v>
      </c>
      <c r="E119" s="52" t="s">
        <v>278</v>
      </c>
      <c r="F119" s="16">
        <v>216200</v>
      </c>
      <c r="G119" s="16">
        <v>216200</v>
      </c>
      <c r="H119" s="16"/>
      <c r="I119" s="40">
        <f t="shared" si="3"/>
        <v>108100</v>
      </c>
      <c r="J119" s="16">
        <v>540500</v>
      </c>
      <c r="K119" s="27" t="s">
        <v>474</v>
      </c>
      <c r="L119" s="32">
        <v>36440</v>
      </c>
      <c r="M119" s="35" t="s">
        <v>583</v>
      </c>
      <c r="N119" s="26"/>
      <c r="O119" s="1"/>
      <c r="P119" s="1"/>
    </row>
    <row r="120" spans="1:16" s="10" customFormat="1" ht="56.25" customHeight="1">
      <c r="A120" s="18" t="s">
        <v>229</v>
      </c>
      <c r="B120" s="18" t="s">
        <v>162</v>
      </c>
      <c r="C120" s="14">
        <v>3396</v>
      </c>
      <c r="D120" s="15" t="s">
        <v>441</v>
      </c>
      <c r="E120" s="54" t="s">
        <v>442</v>
      </c>
      <c r="F120" s="16">
        <v>140000</v>
      </c>
      <c r="G120" s="16">
        <v>140000</v>
      </c>
      <c r="H120" s="16"/>
      <c r="I120" s="40">
        <f t="shared" si="3"/>
        <v>70000</v>
      </c>
      <c r="J120" s="16">
        <v>350000</v>
      </c>
      <c r="K120" s="27" t="s">
        <v>474</v>
      </c>
      <c r="L120" s="32">
        <v>36676</v>
      </c>
      <c r="M120" s="35" t="s">
        <v>583</v>
      </c>
      <c r="N120" s="26"/>
      <c r="O120" s="1"/>
      <c r="P120" s="1"/>
    </row>
    <row r="121" spans="1:16" s="10" customFormat="1" ht="42" customHeight="1">
      <c r="A121" s="20" t="s">
        <v>229</v>
      </c>
      <c r="B121" s="15" t="s">
        <v>467</v>
      </c>
      <c r="C121" s="14">
        <v>2410</v>
      </c>
      <c r="D121" s="12" t="s">
        <v>571</v>
      </c>
      <c r="E121" s="52" t="s">
        <v>545</v>
      </c>
      <c r="F121" s="16">
        <v>1540887</v>
      </c>
      <c r="G121" s="16">
        <v>1540887</v>
      </c>
      <c r="H121" s="16"/>
      <c r="I121" s="40">
        <f t="shared" ref="I121:I151" si="4">J121-G121-F121-H121</f>
        <v>885443</v>
      </c>
      <c r="J121" s="17">
        <v>3967217</v>
      </c>
      <c r="K121" s="27" t="s">
        <v>474</v>
      </c>
      <c r="L121" s="32">
        <v>36731</v>
      </c>
      <c r="M121" s="35" t="s">
        <v>583</v>
      </c>
      <c r="N121" s="26"/>
      <c r="O121" s="61"/>
      <c r="P121" s="11"/>
    </row>
    <row r="122" spans="1:16" s="10" customFormat="1" ht="35.25" customHeight="1">
      <c r="A122" s="15" t="s">
        <v>229</v>
      </c>
      <c r="B122" s="15" t="s">
        <v>162</v>
      </c>
      <c r="C122" s="14">
        <v>1764</v>
      </c>
      <c r="D122" s="15" t="s">
        <v>279</v>
      </c>
      <c r="E122" s="52" t="s">
        <v>538</v>
      </c>
      <c r="F122" s="16">
        <v>114979</v>
      </c>
      <c r="G122" s="16">
        <v>114979</v>
      </c>
      <c r="H122" s="16"/>
      <c r="I122" s="40">
        <f t="shared" si="4"/>
        <v>57488</v>
      </c>
      <c r="J122" s="16">
        <v>287446</v>
      </c>
      <c r="K122" s="27" t="s">
        <v>474</v>
      </c>
      <c r="L122" s="32">
        <v>36333</v>
      </c>
      <c r="M122" s="35" t="s">
        <v>583</v>
      </c>
      <c r="N122" s="26"/>
      <c r="O122" s="1"/>
      <c r="P122" s="1"/>
    </row>
    <row r="123" spans="1:16" s="10" customFormat="1" ht="38.25" customHeight="1">
      <c r="A123" s="15" t="s">
        <v>229</v>
      </c>
      <c r="B123" s="15" t="s">
        <v>162</v>
      </c>
      <c r="C123" s="14">
        <v>615</v>
      </c>
      <c r="D123" s="15" t="s">
        <v>280</v>
      </c>
      <c r="E123" s="52" t="s">
        <v>281</v>
      </c>
      <c r="F123" s="16">
        <v>56000</v>
      </c>
      <c r="G123" s="16">
        <v>70000</v>
      </c>
      <c r="H123" s="16"/>
      <c r="I123" s="40">
        <f t="shared" si="4"/>
        <v>48000</v>
      </c>
      <c r="J123" s="16">
        <v>174000</v>
      </c>
      <c r="K123" s="27" t="s">
        <v>474</v>
      </c>
      <c r="L123" s="32">
        <v>36013</v>
      </c>
      <c r="M123" s="35" t="s">
        <v>583</v>
      </c>
      <c r="N123" s="26"/>
      <c r="O123" s="1"/>
      <c r="P123" s="1"/>
    </row>
    <row r="124" spans="1:16" s="10" customFormat="1" ht="38.25" customHeight="1">
      <c r="A124" s="15" t="s">
        <v>229</v>
      </c>
      <c r="B124" s="15" t="s">
        <v>162</v>
      </c>
      <c r="C124" s="14">
        <v>1805</v>
      </c>
      <c r="D124" s="15" t="s">
        <v>282</v>
      </c>
      <c r="E124" s="52" t="s">
        <v>283</v>
      </c>
      <c r="F124" s="16">
        <v>193200</v>
      </c>
      <c r="G124" s="16">
        <v>193200</v>
      </c>
      <c r="H124" s="16"/>
      <c r="I124" s="40">
        <f t="shared" si="4"/>
        <v>96600</v>
      </c>
      <c r="J124" s="16">
        <v>483000</v>
      </c>
      <c r="K124" s="27" t="s">
        <v>474</v>
      </c>
      <c r="L124" s="32">
        <v>36333</v>
      </c>
      <c r="M124" s="35" t="s">
        <v>583</v>
      </c>
      <c r="N124" s="26"/>
      <c r="O124" s="1"/>
      <c r="P124" s="1"/>
    </row>
    <row r="125" spans="1:16" s="10" customFormat="1" ht="53.25" customHeight="1">
      <c r="A125" s="18" t="s">
        <v>229</v>
      </c>
      <c r="B125" s="18" t="s">
        <v>162</v>
      </c>
      <c r="C125" s="14">
        <v>1856</v>
      </c>
      <c r="D125" s="15" t="s">
        <v>284</v>
      </c>
      <c r="E125" s="54" t="s">
        <v>408</v>
      </c>
      <c r="F125" s="16">
        <v>88459</v>
      </c>
      <c r="G125" s="16">
        <v>88459</v>
      </c>
      <c r="H125" s="16"/>
      <c r="I125" s="40">
        <f t="shared" si="4"/>
        <v>44229</v>
      </c>
      <c r="J125" s="16">
        <v>221147</v>
      </c>
      <c r="K125" s="27" t="s">
        <v>474</v>
      </c>
      <c r="L125" s="32">
        <v>36333</v>
      </c>
      <c r="M125" s="35" t="s">
        <v>583</v>
      </c>
      <c r="N125" s="26"/>
      <c r="O125" s="1"/>
      <c r="P125" s="1"/>
    </row>
    <row r="126" spans="1:16" s="10" customFormat="1" ht="37.5" customHeight="1">
      <c r="A126" s="15" t="s">
        <v>229</v>
      </c>
      <c r="B126" s="15" t="s">
        <v>404</v>
      </c>
      <c r="C126" s="14">
        <v>667</v>
      </c>
      <c r="D126" s="15" t="s">
        <v>238</v>
      </c>
      <c r="E126" s="52" t="s">
        <v>539</v>
      </c>
      <c r="F126" s="16">
        <v>126800</v>
      </c>
      <c r="G126" s="16">
        <v>126800</v>
      </c>
      <c r="H126" s="16"/>
      <c r="I126" s="40">
        <f t="shared" si="4"/>
        <v>63400</v>
      </c>
      <c r="J126" s="16">
        <v>317000</v>
      </c>
      <c r="K126" s="27" t="s">
        <v>474</v>
      </c>
      <c r="L126" s="32">
        <v>36081</v>
      </c>
      <c r="M126" s="35" t="s">
        <v>583</v>
      </c>
      <c r="N126" s="26"/>
      <c r="O126" s="1"/>
      <c r="P126" s="1"/>
    </row>
    <row r="127" spans="1:16" s="10" customFormat="1" ht="30" customHeight="1">
      <c r="A127" s="18" t="s">
        <v>229</v>
      </c>
      <c r="B127" s="18" t="s">
        <v>404</v>
      </c>
      <c r="C127" s="14">
        <v>839</v>
      </c>
      <c r="D127" s="15" t="s">
        <v>238</v>
      </c>
      <c r="E127" s="54" t="s">
        <v>239</v>
      </c>
      <c r="F127" s="16">
        <v>113846</v>
      </c>
      <c r="G127" s="16">
        <v>113846</v>
      </c>
      <c r="H127" s="16"/>
      <c r="I127" s="40">
        <f t="shared" si="4"/>
        <v>56922</v>
      </c>
      <c r="J127" s="16">
        <v>284614</v>
      </c>
      <c r="K127" s="27" t="s">
        <v>474</v>
      </c>
      <c r="L127" s="32">
        <v>36081</v>
      </c>
      <c r="M127" s="35" t="s">
        <v>583</v>
      </c>
      <c r="N127" s="26"/>
      <c r="O127" s="2"/>
      <c r="P127" s="2"/>
    </row>
    <row r="128" spans="1:16" s="10" customFormat="1" ht="39" customHeight="1">
      <c r="A128" s="15" t="s">
        <v>229</v>
      </c>
      <c r="B128" s="15" t="s">
        <v>404</v>
      </c>
      <c r="C128" s="14">
        <v>1288</v>
      </c>
      <c r="D128" s="15" t="s">
        <v>240</v>
      </c>
      <c r="E128" s="52" t="s">
        <v>241</v>
      </c>
      <c r="F128" s="16">
        <v>112000</v>
      </c>
      <c r="G128" s="16">
        <v>112000</v>
      </c>
      <c r="H128" s="16"/>
      <c r="I128" s="40">
        <f t="shared" si="4"/>
        <v>56000</v>
      </c>
      <c r="J128" s="16">
        <v>280000</v>
      </c>
      <c r="K128" s="27" t="s">
        <v>474</v>
      </c>
      <c r="L128" s="32">
        <v>36081</v>
      </c>
      <c r="M128" s="35" t="s">
        <v>583</v>
      </c>
      <c r="N128" s="26"/>
      <c r="O128" s="1"/>
      <c r="P128" s="1"/>
    </row>
    <row r="129" spans="1:16" s="10" customFormat="1">
      <c r="A129" s="18" t="s">
        <v>229</v>
      </c>
      <c r="B129" s="18" t="s">
        <v>162</v>
      </c>
      <c r="C129" s="14">
        <v>1585</v>
      </c>
      <c r="D129" s="15" t="s">
        <v>433</v>
      </c>
      <c r="E129" s="54" t="s">
        <v>426</v>
      </c>
      <c r="F129" s="16">
        <v>100000</v>
      </c>
      <c r="G129" s="16">
        <v>100000</v>
      </c>
      <c r="H129" s="16"/>
      <c r="I129" s="40">
        <f t="shared" si="4"/>
        <v>50000</v>
      </c>
      <c r="J129" s="16">
        <v>250000</v>
      </c>
      <c r="K129" s="27" t="s">
        <v>474</v>
      </c>
      <c r="L129" s="32">
        <v>36585</v>
      </c>
      <c r="M129" s="35" t="s">
        <v>583</v>
      </c>
      <c r="N129" s="26"/>
      <c r="O129" s="2"/>
      <c r="P129" s="2"/>
    </row>
    <row r="130" spans="1:16" s="10" customFormat="1" ht="57.75" customHeight="1">
      <c r="A130" s="20" t="s">
        <v>229</v>
      </c>
      <c r="B130" s="15" t="s">
        <v>61</v>
      </c>
      <c r="C130" s="22">
        <v>4966</v>
      </c>
      <c r="D130" s="12" t="s">
        <v>696</v>
      </c>
      <c r="E130" s="51" t="s">
        <v>697</v>
      </c>
      <c r="F130" s="16">
        <v>18800000</v>
      </c>
      <c r="G130" s="16">
        <v>21346098</v>
      </c>
      <c r="H130" s="16"/>
      <c r="I130" s="16">
        <f t="shared" si="4"/>
        <v>6853902</v>
      </c>
      <c r="J130" s="17">
        <v>47000000</v>
      </c>
      <c r="K130" s="27" t="s">
        <v>474</v>
      </c>
      <c r="L130" s="32">
        <v>37284</v>
      </c>
      <c r="M130" s="35"/>
      <c r="N130" s="25"/>
      <c r="O130" s="61"/>
      <c r="P130" s="1"/>
    </row>
    <row r="131" spans="1:16" s="10" customFormat="1" ht="33.75" customHeight="1">
      <c r="A131" s="15" t="s">
        <v>229</v>
      </c>
      <c r="B131" s="15" t="s">
        <v>405</v>
      </c>
      <c r="C131" s="14">
        <v>643</v>
      </c>
      <c r="D131" s="15" t="s">
        <v>245</v>
      </c>
      <c r="E131" s="52" t="s">
        <v>246</v>
      </c>
      <c r="F131" s="16">
        <v>845000</v>
      </c>
      <c r="G131" s="16">
        <v>845200</v>
      </c>
      <c r="H131" s="16"/>
      <c r="I131" s="40">
        <f t="shared" si="4"/>
        <v>536844</v>
      </c>
      <c r="J131" s="16">
        <v>2227044</v>
      </c>
      <c r="K131" s="27" t="s">
        <v>474</v>
      </c>
      <c r="L131" s="32">
        <v>36333</v>
      </c>
      <c r="M131" s="35" t="s">
        <v>583</v>
      </c>
      <c r="N131" s="26"/>
      <c r="O131" s="1"/>
      <c r="P131" s="11"/>
    </row>
    <row r="132" spans="1:16" s="10" customFormat="1" ht="56.25" customHeight="1">
      <c r="A132" s="20" t="s">
        <v>229</v>
      </c>
      <c r="B132" s="15" t="s">
        <v>467</v>
      </c>
      <c r="C132" s="14">
        <v>2606</v>
      </c>
      <c r="D132" s="12" t="s">
        <v>573</v>
      </c>
      <c r="E132" s="52" t="s">
        <v>547</v>
      </c>
      <c r="F132" s="16">
        <v>306632</v>
      </c>
      <c r="G132" s="16">
        <v>306632</v>
      </c>
      <c r="H132" s="16"/>
      <c r="I132" s="17">
        <f t="shared" si="4"/>
        <v>270539</v>
      </c>
      <c r="J132" s="17">
        <v>883803</v>
      </c>
      <c r="K132" s="27" t="s">
        <v>474</v>
      </c>
      <c r="L132" s="32">
        <v>36731</v>
      </c>
      <c r="M132" s="35" t="s">
        <v>93</v>
      </c>
      <c r="N132" s="31"/>
      <c r="O132" s="61"/>
      <c r="P132" s="11"/>
    </row>
    <row r="133" spans="1:16" s="10" customFormat="1" ht="54" customHeight="1">
      <c r="A133" s="20" t="s">
        <v>229</v>
      </c>
      <c r="B133" s="15" t="s">
        <v>467</v>
      </c>
      <c r="C133" s="14">
        <v>2594</v>
      </c>
      <c r="D133" s="12" t="s">
        <v>575</v>
      </c>
      <c r="E133" s="52" t="s">
        <v>553</v>
      </c>
      <c r="F133" s="16">
        <v>825000</v>
      </c>
      <c r="G133" s="16">
        <v>825289</v>
      </c>
      <c r="H133" s="16"/>
      <c r="I133" s="40">
        <f t="shared" si="4"/>
        <v>433193</v>
      </c>
      <c r="J133" s="17">
        <v>2083482</v>
      </c>
      <c r="K133" s="27" t="s">
        <v>474</v>
      </c>
      <c r="L133" s="32">
        <v>36731</v>
      </c>
      <c r="M133" s="35" t="s">
        <v>583</v>
      </c>
      <c r="N133" s="26"/>
      <c r="O133" s="61"/>
      <c r="P133" s="1"/>
    </row>
    <row r="134" spans="1:16" s="13" customFormat="1" ht="66">
      <c r="A134" s="15" t="s">
        <v>674</v>
      </c>
      <c r="B134" s="15" t="s">
        <v>61</v>
      </c>
      <c r="C134" s="14">
        <v>5200</v>
      </c>
      <c r="D134" s="12" t="s">
        <v>675</v>
      </c>
      <c r="E134" s="52" t="s">
        <v>499</v>
      </c>
      <c r="F134" s="16">
        <v>9800000</v>
      </c>
      <c r="G134" s="16">
        <v>12800000</v>
      </c>
      <c r="H134" s="16">
        <v>3000000</v>
      </c>
      <c r="I134" s="16">
        <f t="shared" si="4"/>
        <v>6400000</v>
      </c>
      <c r="J134" s="17">
        <v>32000000</v>
      </c>
      <c r="K134" s="27" t="s">
        <v>474</v>
      </c>
      <c r="L134" s="32">
        <v>37284</v>
      </c>
      <c r="M134" s="35"/>
      <c r="N134" s="25"/>
      <c r="O134" s="62"/>
      <c r="P134" s="62"/>
    </row>
    <row r="135" spans="1:16" s="13" customFormat="1" ht="52.5" customHeight="1">
      <c r="A135" s="15" t="s">
        <v>78</v>
      </c>
      <c r="B135" s="15" t="s">
        <v>61</v>
      </c>
      <c r="C135" s="14">
        <v>5158</v>
      </c>
      <c r="D135" s="15" t="s">
        <v>79</v>
      </c>
      <c r="E135" s="52" t="s">
        <v>500</v>
      </c>
      <c r="F135" s="16">
        <v>1418773</v>
      </c>
      <c r="G135" s="16">
        <v>1418773</v>
      </c>
      <c r="H135" s="16"/>
      <c r="I135" s="40">
        <f t="shared" si="4"/>
        <v>20438047</v>
      </c>
      <c r="J135" s="16">
        <v>23275593</v>
      </c>
      <c r="K135" s="27" t="s">
        <v>474</v>
      </c>
      <c r="L135" s="32">
        <v>37284</v>
      </c>
      <c r="M135" s="35"/>
      <c r="N135" s="26"/>
      <c r="O135" s="1"/>
      <c r="P135" s="61"/>
    </row>
    <row r="136" spans="1:16" s="13" customFormat="1" ht="34.5" customHeight="1">
      <c r="A136" s="15" t="s">
        <v>14</v>
      </c>
      <c r="B136" s="15" t="s">
        <v>162</v>
      </c>
      <c r="C136" s="14">
        <v>3703</v>
      </c>
      <c r="D136" s="15" t="s">
        <v>438</v>
      </c>
      <c r="E136" s="52" t="s">
        <v>437</v>
      </c>
      <c r="F136" s="16">
        <v>189000</v>
      </c>
      <c r="G136" s="16">
        <v>189000</v>
      </c>
      <c r="H136" s="16"/>
      <c r="I136" s="16">
        <f t="shared" si="4"/>
        <v>94500</v>
      </c>
      <c r="J136" s="17">
        <v>472500</v>
      </c>
      <c r="K136" s="27" t="s">
        <v>474</v>
      </c>
      <c r="L136" s="32">
        <v>36676</v>
      </c>
      <c r="M136" s="35" t="s">
        <v>719</v>
      </c>
      <c r="N136" s="25"/>
      <c r="O136" s="62"/>
      <c r="P136" s="61"/>
    </row>
    <row r="137" spans="1:16" s="13" customFormat="1" ht="47.25" customHeight="1">
      <c r="A137" s="15" t="s">
        <v>14</v>
      </c>
      <c r="B137" s="15" t="s">
        <v>467</v>
      </c>
      <c r="C137" s="14">
        <v>2305</v>
      </c>
      <c r="D137" s="12" t="s">
        <v>560</v>
      </c>
      <c r="E137" s="52" t="s">
        <v>529</v>
      </c>
      <c r="F137" s="16">
        <v>694675</v>
      </c>
      <c r="G137" s="16">
        <v>694675</v>
      </c>
      <c r="H137" s="16"/>
      <c r="I137" s="16">
        <f t="shared" si="4"/>
        <v>347337</v>
      </c>
      <c r="J137" s="17">
        <v>1736687</v>
      </c>
      <c r="K137" s="27" t="s">
        <v>474</v>
      </c>
      <c r="L137" s="32">
        <v>36731</v>
      </c>
      <c r="M137" s="35" t="s">
        <v>719</v>
      </c>
      <c r="N137" s="25"/>
      <c r="O137" s="61"/>
      <c r="P137" s="61"/>
    </row>
    <row r="138" spans="1:16" s="13" customFormat="1" ht="45" customHeight="1">
      <c r="A138" s="15" t="s">
        <v>14</v>
      </c>
      <c r="B138" s="15" t="s">
        <v>162</v>
      </c>
      <c r="C138" s="14">
        <v>4375</v>
      </c>
      <c r="D138" s="12" t="s">
        <v>580</v>
      </c>
      <c r="E138" s="52" t="s">
        <v>557</v>
      </c>
      <c r="F138" s="16">
        <v>160092</v>
      </c>
      <c r="G138" s="16">
        <v>160092</v>
      </c>
      <c r="H138" s="16"/>
      <c r="I138" s="16">
        <f t="shared" si="4"/>
        <v>79234</v>
      </c>
      <c r="J138" s="17">
        <v>399418</v>
      </c>
      <c r="K138" s="27" t="s">
        <v>474</v>
      </c>
      <c r="L138" s="32">
        <v>36963</v>
      </c>
      <c r="M138" s="35"/>
      <c r="N138" s="25"/>
      <c r="O138" s="61"/>
      <c r="P138" s="70" t="s">
        <v>489</v>
      </c>
    </row>
    <row r="139" spans="1:16" s="13" customFormat="1" ht="51" customHeight="1">
      <c r="A139" s="114" t="s">
        <v>14</v>
      </c>
      <c r="B139" s="114" t="s">
        <v>467</v>
      </c>
      <c r="C139" s="105">
        <v>2766</v>
      </c>
      <c r="D139" s="106" t="s">
        <v>576</v>
      </c>
      <c r="E139" s="107" t="s">
        <v>531</v>
      </c>
      <c r="F139" s="108">
        <v>0</v>
      </c>
      <c r="G139" s="108">
        <v>724800</v>
      </c>
      <c r="H139" s="108">
        <v>724800</v>
      </c>
      <c r="I139" s="108">
        <f t="shared" si="4"/>
        <v>362400</v>
      </c>
      <c r="J139" s="109">
        <v>1812000</v>
      </c>
      <c r="K139" s="110" t="s">
        <v>489</v>
      </c>
      <c r="L139" s="111">
        <v>36731</v>
      </c>
      <c r="M139" s="112" t="s">
        <v>719</v>
      </c>
      <c r="N139" s="113"/>
      <c r="O139" s="62"/>
      <c r="P139" s="61"/>
    </row>
    <row r="140" spans="1:16" s="13" customFormat="1" ht="51.75" customHeight="1">
      <c r="A140" s="15" t="s">
        <v>14</v>
      </c>
      <c r="B140" s="15" t="s">
        <v>162</v>
      </c>
      <c r="C140" s="22">
        <v>4434</v>
      </c>
      <c r="D140" s="12" t="s">
        <v>705</v>
      </c>
      <c r="E140" s="51" t="s">
        <v>501</v>
      </c>
      <c r="F140" s="16">
        <v>76033</v>
      </c>
      <c r="G140" s="16">
        <v>76032</v>
      </c>
      <c r="H140" s="16"/>
      <c r="I140" s="16">
        <f t="shared" si="4"/>
        <v>38016</v>
      </c>
      <c r="J140" s="17">
        <v>190081</v>
      </c>
      <c r="K140" s="27" t="s">
        <v>474</v>
      </c>
      <c r="L140" s="32">
        <v>37061</v>
      </c>
      <c r="M140" s="35">
        <v>37315</v>
      </c>
      <c r="N140" s="25"/>
      <c r="O140" s="61"/>
      <c r="P140" s="61"/>
    </row>
    <row r="141" spans="1:16" s="13" customFormat="1" ht="63" customHeight="1">
      <c r="A141" s="15" t="s">
        <v>14</v>
      </c>
      <c r="B141" s="15" t="s">
        <v>162</v>
      </c>
      <c r="C141" s="22">
        <v>4765</v>
      </c>
      <c r="D141" s="12" t="s">
        <v>706</v>
      </c>
      <c r="E141" s="51" t="s">
        <v>502</v>
      </c>
      <c r="F141" s="16">
        <v>179382</v>
      </c>
      <c r="G141" s="16">
        <v>179382</v>
      </c>
      <c r="H141" s="16"/>
      <c r="I141" s="16">
        <f t="shared" si="4"/>
        <v>89691</v>
      </c>
      <c r="J141" s="17">
        <v>448455</v>
      </c>
      <c r="K141" s="27" t="s">
        <v>474</v>
      </c>
      <c r="L141" s="32">
        <v>37061</v>
      </c>
      <c r="M141" s="35">
        <v>37315</v>
      </c>
      <c r="N141" s="25"/>
      <c r="O141" s="61"/>
      <c r="P141" s="70"/>
    </row>
    <row r="142" spans="1:16" s="13" customFormat="1" ht="26.4">
      <c r="A142" s="15" t="s">
        <v>14</v>
      </c>
      <c r="B142" s="15" t="s">
        <v>162</v>
      </c>
      <c r="C142" s="22">
        <v>4680</v>
      </c>
      <c r="D142" s="12" t="s">
        <v>707</v>
      </c>
      <c r="E142" s="51" t="s">
        <v>503</v>
      </c>
      <c r="F142" s="16">
        <v>132329</v>
      </c>
      <c r="G142" s="16">
        <v>132330</v>
      </c>
      <c r="H142" s="16"/>
      <c r="I142" s="16">
        <f t="shared" si="4"/>
        <v>66165</v>
      </c>
      <c r="J142" s="17">
        <v>330824</v>
      </c>
      <c r="K142" s="27" t="s">
        <v>474</v>
      </c>
      <c r="L142" s="32">
        <v>37061</v>
      </c>
      <c r="M142" s="35">
        <v>37509</v>
      </c>
      <c r="N142" s="25"/>
      <c r="O142" s="61"/>
      <c r="P142" s="61"/>
    </row>
    <row r="143" spans="1:16" s="13" customFormat="1" ht="33.75" customHeight="1">
      <c r="A143" s="114" t="s">
        <v>14</v>
      </c>
      <c r="B143" s="114" t="s">
        <v>467</v>
      </c>
      <c r="C143" s="105">
        <v>2546</v>
      </c>
      <c r="D143" s="106" t="s">
        <v>230</v>
      </c>
      <c r="E143" s="107" t="s">
        <v>533</v>
      </c>
      <c r="F143" s="108">
        <v>0</v>
      </c>
      <c r="G143" s="108">
        <v>3307159</v>
      </c>
      <c r="H143" s="108">
        <v>3307159</v>
      </c>
      <c r="I143" s="108">
        <f t="shared" si="4"/>
        <v>1653579</v>
      </c>
      <c r="J143" s="109">
        <v>8267897</v>
      </c>
      <c r="K143" s="110" t="s">
        <v>489</v>
      </c>
      <c r="L143" s="111">
        <v>36731</v>
      </c>
      <c r="M143" s="112" t="s">
        <v>719</v>
      </c>
      <c r="N143" s="113"/>
      <c r="O143" s="62"/>
      <c r="P143" s="61"/>
    </row>
    <row r="144" spans="1:16" s="13" customFormat="1" ht="46.5" customHeight="1">
      <c r="A144" s="15" t="s">
        <v>14</v>
      </c>
      <c r="B144" s="20" t="s">
        <v>162</v>
      </c>
      <c r="C144" s="22">
        <v>6634</v>
      </c>
      <c r="D144" s="12" t="s">
        <v>49</v>
      </c>
      <c r="E144" s="51" t="s">
        <v>504</v>
      </c>
      <c r="F144" s="34">
        <v>100000</v>
      </c>
      <c r="G144" s="34">
        <v>100000</v>
      </c>
      <c r="H144" s="34"/>
      <c r="I144" s="16">
        <f t="shared" si="4"/>
        <v>50000</v>
      </c>
      <c r="J144" s="34">
        <v>250000</v>
      </c>
      <c r="K144" s="27" t="s">
        <v>474</v>
      </c>
      <c r="L144" s="32">
        <v>37159</v>
      </c>
      <c r="M144" s="35">
        <v>37315</v>
      </c>
      <c r="N144" s="23"/>
      <c r="O144" s="61"/>
      <c r="P144" s="61"/>
    </row>
    <row r="145" spans="1:16" s="13" customFormat="1" ht="40.5" customHeight="1">
      <c r="A145" s="15" t="s">
        <v>14</v>
      </c>
      <c r="B145" s="15" t="s">
        <v>467</v>
      </c>
      <c r="C145" s="14">
        <v>2634</v>
      </c>
      <c r="D145" s="12" t="s">
        <v>561</v>
      </c>
      <c r="E145" s="52" t="s">
        <v>534</v>
      </c>
      <c r="F145" s="16">
        <v>2633600</v>
      </c>
      <c r="G145" s="16">
        <v>2633600</v>
      </c>
      <c r="H145" s="16"/>
      <c r="I145" s="16">
        <f t="shared" si="4"/>
        <v>1316800</v>
      </c>
      <c r="J145" s="17">
        <v>6584000</v>
      </c>
      <c r="K145" s="27" t="s">
        <v>474</v>
      </c>
      <c r="L145" s="32">
        <v>36731</v>
      </c>
      <c r="M145" s="35" t="s">
        <v>94</v>
      </c>
      <c r="N145" s="32"/>
      <c r="O145" s="62"/>
      <c r="P145" s="61"/>
    </row>
    <row r="146" spans="1:16" s="13" customFormat="1" ht="75.75" customHeight="1">
      <c r="A146" s="15" t="s">
        <v>14</v>
      </c>
      <c r="B146" s="15" t="s">
        <v>162</v>
      </c>
      <c r="C146" s="22">
        <v>4756</v>
      </c>
      <c r="D146" s="12" t="s">
        <v>708</v>
      </c>
      <c r="E146" s="51" t="s">
        <v>505</v>
      </c>
      <c r="F146" s="16">
        <v>79977</v>
      </c>
      <c r="G146" s="16">
        <v>79977</v>
      </c>
      <c r="H146" s="16"/>
      <c r="I146" s="16">
        <f t="shared" si="4"/>
        <v>80123</v>
      </c>
      <c r="J146" s="17">
        <v>240077</v>
      </c>
      <c r="K146" s="27" t="s">
        <v>474</v>
      </c>
      <c r="L146" s="32">
        <v>37061</v>
      </c>
      <c r="M146" s="35">
        <v>37312</v>
      </c>
      <c r="N146" s="25"/>
      <c r="O146" s="61"/>
      <c r="P146" s="70"/>
    </row>
    <row r="147" spans="1:16" s="13" customFormat="1" ht="48.75" customHeight="1">
      <c r="A147" s="15" t="s">
        <v>14</v>
      </c>
      <c r="B147" s="15" t="s">
        <v>162</v>
      </c>
      <c r="C147" s="22">
        <v>3168</v>
      </c>
      <c r="D147" s="12" t="s">
        <v>709</v>
      </c>
      <c r="E147" s="51" t="s">
        <v>506</v>
      </c>
      <c r="F147" s="16">
        <v>150000</v>
      </c>
      <c r="G147" s="16">
        <v>150000</v>
      </c>
      <c r="H147" s="16"/>
      <c r="I147" s="16">
        <f t="shared" si="4"/>
        <v>75000</v>
      </c>
      <c r="J147" s="17">
        <v>375000</v>
      </c>
      <c r="K147" s="27" t="s">
        <v>474</v>
      </c>
      <c r="L147" s="32">
        <v>37061</v>
      </c>
      <c r="M147" s="35">
        <v>37315</v>
      </c>
      <c r="N147" s="25"/>
      <c r="O147" s="61"/>
      <c r="P147" s="61"/>
    </row>
    <row r="148" spans="1:16" s="13" customFormat="1" ht="41.25" customHeight="1">
      <c r="A148" s="114" t="s">
        <v>14</v>
      </c>
      <c r="B148" s="114" t="s">
        <v>467</v>
      </c>
      <c r="C148" s="105">
        <v>2615</v>
      </c>
      <c r="D148" s="106" t="s">
        <v>234</v>
      </c>
      <c r="E148" s="107" t="s">
        <v>535</v>
      </c>
      <c r="F148" s="108">
        <v>0</v>
      </c>
      <c r="G148" s="108">
        <v>3604837</v>
      </c>
      <c r="H148" s="108">
        <v>3604837</v>
      </c>
      <c r="I148" s="109">
        <f t="shared" si="4"/>
        <v>1916498</v>
      </c>
      <c r="J148" s="109">
        <v>9126172</v>
      </c>
      <c r="K148" s="110" t="s">
        <v>489</v>
      </c>
      <c r="L148" s="111">
        <v>36731</v>
      </c>
      <c r="M148" s="112" t="s">
        <v>95</v>
      </c>
      <c r="N148" s="111"/>
      <c r="O148" s="65"/>
      <c r="P148" s="61"/>
    </row>
    <row r="149" spans="1:16" s="13" customFormat="1" ht="49.5" customHeight="1">
      <c r="A149" s="15" t="s">
        <v>14</v>
      </c>
      <c r="B149" s="15" t="s">
        <v>467</v>
      </c>
      <c r="C149" s="14">
        <v>2835</v>
      </c>
      <c r="D149" s="12" t="s">
        <v>562</v>
      </c>
      <c r="E149" s="52" t="s">
        <v>536</v>
      </c>
      <c r="F149" s="16">
        <v>4000000</v>
      </c>
      <c r="G149" s="16">
        <v>4000000</v>
      </c>
      <c r="H149" s="16"/>
      <c r="I149" s="16">
        <f t="shared" si="4"/>
        <v>5350000</v>
      </c>
      <c r="J149" s="17">
        <v>13350000</v>
      </c>
      <c r="K149" s="27" t="s">
        <v>474</v>
      </c>
      <c r="L149" s="32">
        <v>36731</v>
      </c>
      <c r="M149" s="35" t="s">
        <v>719</v>
      </c>
      <c r="N149" s="37">
        <v>37414</v>
      </c>
      <c r="O149" s="61"/>
      <c r="P149" s="61"/>
    </row>
    <row r="150" spans="1:16" s="13" customFormat="1" ht="37.5" customHeight="1">
      <c r="A150" s="15" t="s">
        <v>14</v>
      </c>
      <c r="B150" s="15" t="s">
        <v>162</v>
      </c>
      <c r="C150" s="14">
        <v>4401</v>
      </c>
      <c r="D150" s="12" t="s">
        <v>581</v>
      </c>
      <c r="E150" s="52" t="s">
        <v>558</v>
      </c>
      <c r="F150" s="16">
        <v>116735</v>
      </c>
      <c r="G150" s="16">
        <v>117822</v>
      </c>
      <c r="H150" s="16"/>
      <c r="I150" s="16">
        <f t="shared" si="4"/>
        <v>59999</v>
      </c>
      <c r="J150" s="17">
        <v>294556</v>
      </c>
      <c r="K150" s="27" t="s">
        <v>474</v>
      </c>
      <c r="L150" s="32">
        <v>36963</v>
      </c>
      <c r="M150" s="35">
        <v>37361</v>
      </c>
      <c r="N150" s="37">
        <v>37414</v>
      </c>
      <c r="O150" s="61"/>
      <c r="P150" s="61"/>
    </row>
    <row r="151" spans="1:16" s="13" customFormat="1" ht="75.75" customHeight="1">
      <c r="A151" s="15" t="s">
        <v>14</v>
      </c>
      <c r="B151" s="15" t="s">
        <v>162</v>
      </c>
      <c r="C151" s="14">
        <v>4428</v>
      </c>
      <c r="D151" s="12" t="s">
        <v>582</v>
      </c>
      <c r="E151" s="52" t="s">
        <v>559</v>
      </c>
      <c r="F151" s="16">
        <v>200000</v>
      </c>
      <c r="G151" s="16">
        <v>200000</v>
      </c>
      <c r="H151" s="16"/>
      <c r="I151" s="16">
        <f t="shared" si="4"/>
        <v>100000</v>
      </c>
      <c r="J151" s="17">
        <v>500000</v>
      </c>
      <c r="K151" s="27" t="s">
        <v>474</v>
      </c>
      <c r="L151" s="32">
        <v>36963</v>
      </c>
      <c r="M151" s="35">
        <v>37315</v>
      </c>
      <c r="N151" s="25"/>
      <c r="O151" s="61"/>
      <c r="P151" s="61"/>
    </row>
    <row r="152" spans="1:16" s="13" customFormat="1" ht="72" customHeight="1">
      <c r="A152" s="15" t="s">
        <v>14</v>
      </c>
      <c r="B152" s="15" t="s">
        <v>162</v>
      </c>
      <c r="C152" s="14">
        <v>4015</v>
      </c>
      <c r="D152" s="12" t="s">
        <v>579</v>
      </c>
      <c r="E152" s="52" t="s">
        <v>556</v>
      </c>
      <c r="F152" s="16">
        <v>109916</v>
      </c>
      <c r="G152" s="16">
        <v>109916</v>
      </c>
      <c r="H152" s="16"/>
      <c r="I152" s="16">
        <f t="shared" ref="I152:I200" si="5">J152-G152-F152-H152</f>
        <v>54958</v>
      </c>
      <c r="J152" s="17">
        <v>274790</v>
      </c>
      <c r="K152" s="27" t="s">
        <v>474</v>
      </c>
      <c r="L152" s="32">
        <v>36913</v>
      </c>
      <c r="M152" s="35">
        <v>37315</v>
      </c>
      <c r="N152" s="25"/>
      <c r="O152" s="61"/>
      <c r="P152" s="61"/>
    </row>
    <row r="153" spans="1:16" s="13" customFormat="1" ht="39.6">
      <c r="A153" s="15" t="s">
        <v>14</v>
      </c>
      <c r="B153" s="15" t="s">
        <v>467</v>
      </c>
      <c r="C153" s="14">
        <v>2531</v>
      </c>
      <c r="D153" s="12" t="s">
        <v>564</v>
      </c>
      <c r="E153" s="52" t="s">
        <v>537</v>
      </c>
      <c r="F153" s="16">
        <v>2110000</v>
      </c>
      <c r="G153" s="16">
        <v>2110000</v>
      </c>
      <c r="H153" s="16"/>
      <c r="I153" s="16">
        <f t="shared" si="5"/>
        <v>1055000</v>
      </c>
      <c r="J153" s="17">
        <v>5275000</v>
      </c>
      <c r="K153" s="27" t="s">
        <v>474</v>
      </c>
      <c r="L153" s="32">
        <v>36731</v>
      </c>
      <c r="M153" s="35" t="s">
        <v>719</v>
      </c>
      <c r="N153" s="25"/>
      <c r="O153" s="61"/>
      <c r="P153" s="61"/>
    </row>
    <row r="154" spans="1:16" s="13" customFormat="1" ht="62.25" customHeight="1">
      <c r="A154" s="15" t="s">
        <v>14</v>
      </c>
      <c r="B154" s="15" t="s">
        <v>467</v>
      </c>
      <c r="C154" s="14">
        <v>2599</v>
      </c>
      <c r="D154" s="12" t="s">
        <v>565</v>
      </c>
      <c r="E154" s="52" t="s">
        <v>543</v>
      </c>
      <c r="F154" s="16">
        <v>1090214</v>
      </c>
      <c r="G154" s="16">
        <v>1090214</v>
      </c>
      <c r="H154" s="16"/>
      <c r="I154" s="16">
        <f t="shared" si="5"/>
        <v>616541</v>
      </c>
      <c r="J154" s="17">
        <v>2796969</v>
      </c>
      <c r="K154" s="27" t="s">
        <v>474</v>
      </c>
      <c r="L154" s="32">
        <v>36731</v>
      </c>
      <c r="M154" s="35" t="s">
        <v>719</v>
      </c>
      <c r="N154" s="25"/>
      <c r="O154" s="61"/>
      <c r="P154" s="61"/>
    </row>
    <row r="155" spans="1:16" s="13" customFormat="1" ht="66.75" customHeight="1">
      <c r="A155" s="15" t="s">
        <v>14</v>
      </c>
      <c r="B155" s="15" t="s">
        <v>162</v>
      </c>
      <c r="C155" s="22">
        <v>4954</v>
      </c>
      <c r="D155" s="12" t="s">
        <v>710</v>
      </c>
      <c r="E155" s="51" t="s">
        <v>507</v>
      </c>
      <c r="F155" s="16">
        <v>149626</v>
      </c>
      <c r="G155" s="16">
        <v>149626</v>
      </c>
      <c r="H155" s="16"/>
      <c r="I155" s="16">
        <f t="shared" si="5"/>
        <v>75374</v>
      </c>
      <c r="J155" s="17">
        <v>374626</v>
      </c>
      <c r="K155" s="27" t="s">
        <v>474</v>
      </c>
      <c r="L155" s="32">
        <v>37061</v>
      </c>
      <c r="M155" s="35">
        <v>37315</v>
      </c>
      <c r="N155" s="25"/>
      <c r="O155" s="61"/>
      <c r="P155" s="61"/>
    </row>
    <row r="156" spans="1:16" s="13" customFormat="1" ht="52.5" customHeight="1">
      <c r="A156" s="15" t="s">
        <v>14</v>
      </c>
      <c r="B156" s="20" t="s">
        <v>162</v>
      </c>
      <c r="C156" s="22">
        <v>6548</v>
      </c>
      <c r="D156" s="12" t="s">
        <v>59</v>
      </c>
      <c r="E156" s="51" t="s">
        <v>508</v>
      </c>
      <c r="F156" s="34">
        <v>128626</v>
      </c>
      <c r="G156" s="34">
        <v>141296</v>
      </c>
      <c r="H156" s="34"/>
      <c r="I156" s="16">
        <f t="shared" si="5"/>
        <v>51643</v>
      </c>
      <c r="J156" s="34">
        <v>321565</v>
      </c>
      <c r="K156" s="27" t="s">
        <v>474</v>
      </c>
      <c r="L156" s="32">
        <v>37159</v>
      </c>
      <c r="M156" s="35">
        <v>37509</v>
      </c>
      <c r="N156" s="23"/>
      <c r="O156" s="61"/>
      <c r="P156" s="61"/>
    </row>
    <row r="157" spans="1:16" s="13" customFormat="1" ht="59.25" customHeight="1">
      <c r="A157" s="15" t="s">
        <v>14</v>
      </c>
      <c r="B157" s="15" t="s">
        <v>162</v>
      </c>
      <c r="C157" s="14">
        <v>3424</v>
      </c>
      <c r="D157" s="21" t="s">
        <v>578</v>
      </c>
      <c r="E157" s="52" t="s">
        <v>555</v>
      </c>
      <c r="F157" s="16">
        <v>176000</v>
      </c>
      <c r="G157" s="16">
        <v>176000</v>
      </c>
      <c r="H157" s="16"/>
      <c r="I157" s="16">
        <f t="shared" si="5"/>
        <v>88000</v>
      </c>
      <c r="J157" s="17">
        <v>440000</v>
      </c>
      <c r="K157" s="27" t="s">
        <v>474</v>
      </c>
      <c r="L157" s="32">
        <v>36807</v>
      </c>
      <c r="M157" s="35">
        <v>37315</v>
      </c>
      <c r="N157" s="25"/>
      <c r="O157" s="61"/>
      <c r="P157" s="61"/>
    </row>
    <row r="158" spans="1:16" s="13" customFormat="1" ht="46.5" customHeight="1">
      <c r="A158" s="15" t="s">
        <v>14</v>
      </c>
      <c r="B158" s="15" t="s">
        <v>162</v>
      </c>
      <c r="C158" s="22">
        <v>4525</v>
      </c>
      <c r="D158" s="12" t="s">
        <v>711</v>
      </c>
      <c r="E158" s="51" t="s">
        <v>509</v>
      </c>
      <c r="F158" s="16">
        <v>143409</v>
      </c>
      <c r="G158" s="16">
        <v>143411</v>
      </c>
      <c r="H158" s="16"/>
      <c r="I158" s="16">
        <f t="shared" si="5"/>
        <v>111233</v>
      </c>
      <c r="J158" s="17">
        <v>398053</v>
      </c>
      <c r="K158" s="27" t="s">
        <v>474</v>
      </c>
      <c r="L158" s="32">
        <v>37061</v>
      </c>
      <c r="M158" s="35"/>
      <c r="N158" s="25"/>
      <c r="O158" s="61"/>
      <c r="P158" s="61"/>
    </row>
    <row r="159" spans="1:16" s="13" customFormat="1" ht="26.4">
      <c r="A159" s="15" t="s">
        <v>14</v>
      </c>
      <c r="B159" s="15" t="s">
        <v>467</v>
      </c>
      <c r="C159" s="14">
        <v>2636</v>
      </c>
      <c r="D159" s="12" t="s">
        <v>574</v>
      </c>
      <c r="E159" s="52" t="s">
        <v>548</v>
      </c>
      <c r="F159" s="16">
        <v>2616502</v>
      </c>
      <c r="G159" s="16">
        <v>2616502</v>
      </c>
      <c r="H159" s="16"/>
      <c r="I159" s="16">
        <f t="shared" si="5"/>
        <v>1308250</v>
      </c>
      <c r="J159" s="17">
        <v>6541254</v>
      </c>
      <c r="K159" s="27" t="s">
        <v>474</v>
      </c>
      <c r="L159" s="32">
        <v>36731</v>
      </c>
      <c r="M159" s="35" t="s">
        <v>719</v>
      </c>
      <c r="N159" s="25"/>
      <c r="O159" s="61"/>
      <c r="P159" s="69"/>
    </row>
    <row r="160" spans="1:16" s="13" customFormat="1" ht="37.5" customHeight="1">
      <c r="A160" s="15" t="s">
        <v>577</v>
      </c>
      <c r="B160" s="15" t="s">
        <v>467</v>
      </c>
      <c r="C160" s="14">
        <v>2549</v>
      </c>
      <c r="D160" s="12" t="s">
        <v>572</v>
      </c>
      <c r="E160" s="52" t="s">
        <v>546</v>
      </c>
      <c r="F160" s="16">
        <v>143820</v>
      </c>
      <c r="G160" s="16">
        <v>465000</v>
      </c>
      <c r="H160" s="16">
        <v>321180</v>
      </c>
      <c r="I160" s="16">
        <f t="shared" si="5"/>
        <v>284211</v>
      </c>
      <c r="J160" s="17">
        <v>1214211</v>
      </c>
      <c r="K160" s="27" t="s">
        <v>474</v>
      </c>
      <c r="L160" s="32">
        <v>36731</v>
      </c>
      <c r="M160" s="35" t="s">
        <v>583</v>
      </c>
      <c r="N160" s="24"/>
      <c r="O160" s="65"/>
      <c r="P160" s="69"/>
    </row>
    <row r="161" spans="1:16" s="13" customFormat="1" ht="37.5" customHeight="1">
      <c r="A161" s="15" t="s">
        <v>24</v>
      </c>
      <c r="B161" s="15" t="s">
        <v>467</v>
      </c>
      <c r="C161" s="14">
        <v>2381</v>
      </c>
      <c r="D161" s="12" t="s">
        <v>262</v>
      </c>
      <c r="E161" s="52" t="s">
        <v>532</v>
      </c>
      <c r="F161" s="16">
        <v>758453</v>
      </c>
      <c r="G161" s="16">
        <v>1516906</v>
      </c>
      <c r="H161" s="16">
        <v>758453</v>
      </c>
      <c r="I161" s="16">
        <f t="shared" si="5"/>
        <v>758452</v>
      </c>
      <c r="J161" s="17">
        <v>3792264</v>
      </c>
      <c r="K161" s="27" t="s">
        <v>474</v>
      </c>
      <c r="L161" s="32">
        <v>36731</v>
      </c>
      <c r="M161" s="35" t="s">
        <v>719</v>
      </c>
      <c r="N161" s="37">
        <v>37425</v>
      </c>
      <c r="O161" s="62"/>
      <c r="P161" s="69"/>
    </row>
    <row r="162" spans="1:16" s="13" customFormat="1" ht="53.25" customHeight="1">
      <c r="A162" s="15" t="s">
        <v>269</v>
      </c>
      <c r="B162" s="15" t="s">
        <v>61</v>
      </c>
      <c r="C162" s="14">
        <v>5076</v>
      </c>
      <c r="D162" s="12" t="s">
        <v>690</v>
      </c>
      <c r="E162" s="52" t="s">
        <v>510</v>
      </c>
      <c r="F162" s="16">
        <v>4500000</v>
      </c>
      <c r="G162" s="16">
        <v>4800000</v>
      </c>
      <c r="H162" s="16">
        <v>300000</v>
      </c>
      <c r="I162" s="16">
        <f t="shared" si="5"/>
        <v>2400000</v>
      </c>
      <c r="J162" s="17">
        <v>12000000</v>
      </c>
      <c r="K162" s="27" t="s">
        <v>474</v>
      </c>
      <c r="L162" s="32">
        <v>37284</v>
      </c>
      <c r="M162" s="35"/>
      <c r="N162" s="25"/>
      <c r="O162" s="62"/>
      <c r="P162" s="69"/>
    </row>
    <row r="163" spans="1:16" s="13" customFormat="1" ht="54" customHeight="1">
      <c r="A163" s="12" t="s">
        <v>25</v>
      </c>
      <c r="B163" s="15" t="s">
        <v>467</v>
      </c>
      <c r="C163" s="14">
        <v>2500</v>
      </c>
      <c r="D163" s="12" t="s">
        <v>248</v>
      </c>
      <c r="E163" s="52" t="s">
        <v>530</v>
      </c>
      <c r="F163" s="16">
        <v>2619742</v>
      </c>
      <c r="G163" s="16">
        <v>3200000</v>
      </c>
      <c r="H163" s="16">
        <v>580258</v>
      </c>
      <c r="I163" s="16">
        <f t="shared" si="5"/>
        <v>3130000</v>
      </c>
      <c r="J163" s="17">
        <v>9530000</v>
      </c>
      <c r="K163" s="27" t="s">
        <v>474</v>
      </c>
      <c r="L163" s="32">
        <v>36731</v>
      </c>
      <c r="M163" s="35" t="s">
        <v>719</v>
      </c>
      <c r="N163" s="25"/>
      <c r="O163" s="62"/>
      <c r="P163" s="69"/>
    </row>
    <row r="164" spans="1:16" s="10" customFormat="1" ht="47.25" customHeight="1">
      <c r="A164" s="15" t="s">
        <v>26</v>
      </c>
      <c r="B164" s="15" t="s">
        <v>247</v>
      </c>
      <c r="C164" s="14">
        <v>744</v>
      </c>
      <c r="D164" s="15" t="s">
        <v>248</v>
      </c>
      <c r="E164" s="52" t="s">
        <v>249</v>
      </c>
      <c r="F164" s="16">
        <v>2080000</v>
      </c>
      <c r="G164" s="16">
        <v>2080000</v>
      </c>
      <c r="H164" s="16"/>
      <c r="I164" s="40">
        <f t="shared" si="5"/>
        <v>1073514</v>
      </c>
      <c r="J164" s="16">
        <v>5233514</v>
      </c>
      <c r="K164" s="27" t="s">
        <v>474</v>
      </c>
      <c r="L164" s="32">
        <v>36333</v>
      </c>
      <c r="M164" s="35" t="s">
        <v>583</v>
      </c>
      <c r="N164" s="26"/>
      <c r="O164" s="1"/>
      <c r="P164" s="1"/>
    </row>
    <row r="165" spans="1:16" s="13" customFormat="1" ht="33.75" customHeight="1">
      <c r="A165" s="15" t="s">
        <v>229</v>
      </c>
      <c r="B165" s="15" t="s">
        <v>162</v>
      </c>
      <c r="C165" s="14">
        <v>6782</v>
      </c>
      <c r="D165" s="15" t="s">
        <v>601</v>
      </c>
      <c r="E165" s="52" t="s">
        <v>511</v>
      </c>
      <c r="F165" s="16">
        <v>100000</v>
      </c>
      <c r="G165" s="16">
        <v>100000</v>
      </c>
      <c r="H165" s="16"/>
      <c r="I165" s="16">
        <f t="shared" si="5"/>
        <v>50000</v>
      </c>
      <c r="J165" s="16">
        <v>250000</v>
      </c>
      <c r="K165" s="27" t="s">
        <v>474</v>
      </c>
      <c r="L165" s="32">
        <v>37257</v>
      </c>
      <c r="M165" s="35" t="s">
        <v>661</v>
      </c>
      <c r="N165" s="24"/>
      <c r="O165" s="62"/>
      <c r="P165" s="62"/>
    </row>
    <row r="166" spans="1:16" s="13" customFormat="1" ht="57" customHeight="1">
      <c r="A166" s="15" t="s">
        <v>229</v>
      </c>
      <c r="B166" s="15" t="s">
        <v>162</v>
      </c>
      <c r="C166" s="14">
        <v>5830</v>
      </c>
      <c r="D166" s="15" t="s">
        <v>602</v>
      </c>
      <c r="E166" s="52" t="s">
        <v>512</v>
      </c>
      <c r="F166" s="16">
        <v>129032</v>
      </c>
      <c r="G166" s="16">
        <v>129032</v>
      </c>
      <c r="H166" s="16"/>
      <c r="I166" s="16">
        <f t="shared" si="5"/>
        <v>64515</v>
      </c>
      <c r="J166" s="16">
        <v>322579</v>
      </c>
      <c r="K166" s="27" t="s">
        <v>474</v>
      </c>
      <c r="L166" s="32">
        <v>37257</v>
      </c>
      <c r="M166" s="35">
        <v>37530</v>
      </c>
      <c r="N166" s="24"/>
      <c r="O166" s="62"/>
      <c r="P166" s="62"/>
    </row>
    <row r="167" spans="1:16" s="13" customFormat="1" ht="53.25" customHeight="1">
      <c r="A167" s="15" t="s">
        <v>229</v>
      </c>
      <c r="B167" s="15" t="s">
        <v>162</v>
      </c>
      <c r="C167" s="14">
        <v>4419</v>
      </c>
      <c r="D167" s="15" t="s">
        <v>603</v>
      </c>
      <c r="E167" s="52" t="s">
        <v>513</v>
      </c>
      <c r="F167" s="16">
        <v>228554</v>
      </c>
      <c r="G167" s="16">
        <v>228554</v>
      </c>
      <c r="H167" s="16"/>
      <c r="I167" s="16">
        <f t="shared" si="5"/>
        <v>114278</v>
      </c>
      <c r="J167" s="16">
        <v>571386</v>
      </c>
      <c r="K167" s="27" t="s">
        <v>474</v>
      </c>
      <c r="L167" s="32">
        <v>37257</v>
      </c>
      <c r="M167" s="35" t="s">
        <v>719</v>
      </c>
      <c r="N167" s="24"/>
      <c r="O167" s="62"/>
      <c r="P167" s="62"/>
    </row>
    <row r="168" spans="1:16" s="13" customFormat="1" ht="53.25" customHeight="1">
      <c r="A168" s="15" t="s">
        <v>229</v>
      </c>
      <c r="B168" s="15" t="s">
        <v>162</v>
      </c>
      <c r="C168" s="14">
        <v>6709</v>
      </c>
      <c r="D168" s="15" t="s">
        <v>604</v>
      </c>
      <c r="E168" s="52" t="s">
        <v>514</v>
      </c>
      <c r="F168" s="16">
        <v>164855</v>
      </c>
      <c r="G168" s="16">
        <v>164855</v>
      </c>
      <c r="H168" s="16"/>
      <c r="I168" s="16">
        <f t="shared" si="5"/>
        <v>82429</v>
      </c>
      <c r="J168" s="16">
        <v>412139</v>
      </c>
      <c r="K168" s="27" t="s">
        <v>474</v>
      </c>
      <c r="L168" s="32">
        <v>37257</v>
      </c>
      <c r="M168" s="35" t="s">
        <v>661</v>
      </c>
      <c r="N168" s="24"/>
      <c r="O168" s="62"/>
      <c r="P168" s="62"/>
    </row>
    <row r="169" spans="1:16" s="13" customFormat="1" ht="48.75" customHeight="1">
      <c r="A169" s="15" t="s">
        <v>229</v>
      </c>
      <c r="B169" s="15" t="s">
        <v>162</v>
      </c>
      <c r="C169" s="14">
        <v>7016</v>
      </c>
      <c r="D169" s="15" t="s">
        <v>616</v>
      </c>
      <c r="E169" s="52" t="s">
        <v>617</v>
      </c>
      <c r="F169" s="16">
        <v>176000</v>
      </c>
      <c r="G169" s="16">
        <v>176000</v>
      </c>
      <c r="H169" s="16"/>
      <c r="I169" s="16">
        <f t="shared" si="5"/>
        <v>88000</v>
      </c>
      <c r="J169" s="16">
        <v>440000</v>
      </c>
      <c r="K169" s="27" t="s">
        <v>474</v>
      </c>
      <c r="L169" s="32">
        <v>37425</v>
      </c>
      <c r="M169" s="35" t="s">
        <v>719</v>
      </c>
      <c r="N169" s="24"/>
      <c r="O169" s="62"/>
      <c r="P169" s="62"/>
    </row>
    <row r="170" spans="1:16" s="13" customFormat="1" ht="52.5" customHeight="1">
      <c r="A170" s="15" t="s">
        <v>229</v>
      </c>
      <c r="B170" s="15" t="s">
        <v>162</v>
      </c>
      <c r="C170" s="14">
        <v>6851</v>
      </c>
      <c r="D170" s="15" t="s">
        <v>618</v>
      </c>
      <c r="E170" s="52" t="s">
        <v>619</v>
      </c>
      <c r="F170" s="16">
        <v>250000</v>
      </c>
      <c r="G170" s="16">
        <v>200000</v>
      </c>
      <c r="H170" s="16"/>
      <c r="I170" s="16">
        <f t="shared" si="5"/>
        <v>93902</v>
      </c>
      <c r="J170" s="16">
        <v>543902</v>
      </c>
      <c r="K170" s="27" t="s">
        <v>474</v>
      </c>
      <c r="L170" s="32">
        <v>37425</v>
      </c>
      <c r="M170" s="35" t="s">
        <v>719</v>
      </c>
      <c r="N170" s="24"/>
      <c r="O170" s="62"/>
      <c r="P170" s="62"/>
    </row>
    <row r="171" spans="1:16" s="13" customFormat="1" ht="56.25" customHeight="1">
      <c r="A171" s="15" t="s">
        <v>229</v>
      </c>
      <c r="B171" s="15" t="s">
        <v>162</v>
      </c>
      <c r="C171" s="14">
        <v>7165</v>
      </c>
      <c r="D171" s="15" t="s">
        <v>620</v>
      </c>
      <c r="E171" s="52" t="s">
        <v>621</v>
      </c>
      <c r="F171" s="16">
        <v>196883</v>
      </c>
      <c r="G171" s="16">
        <v>196884</v>
      </c>
      <c r="H171" s="16"/>
      <c r="I171" s="16">
        <f t="shared" si="5"/>
        <v>98441</v>
      </c>
      <c r="J171" s="16">
        <v>492208</v>
      </c>
      <c r="K171" s="27" t="s">
        <v>474</v>
      </c>
      <c r="L171" s="32">
        <v>37425</v>
      </c>
      <c r="M171" s="35" t="s">
        <v>719</v>
      </c>
      <c r="N171" s="24"/>
      <c r="O171" s="62"/>
      <c r="P171" s="62"/>
    </row>
    <row r="172" spans="1:16" s="13" customFormat="1" ht="39" customHeight="1">
      <c r="A172" s="15" t="s">
        <v>229</v>
      </c>
      <c r="B172" s="15" t="s">
        <v>162</v>
      </c>
      <c r="C172" s="14">
        <v>6721</v>
      </c>
      <c r="D172" s="15" t="s">
        <v>622</v>
      </c>
      <c r="E172" s="52" t="s">
        <v>623</v>
      </c>
      <c r="F172" s="16">
        <v>203904</v>
      </c>
      <c r="G172" s="16">
        <v>203904</v>
      </c>
      <c r="H172" s="16"/>
      <c r="I172" s="16">
        <f t="shared" si="5"/>
        <v>3800000</v>
      </c>
      <c r="J172" s="16">
        <v>4207808</v>
      </c>
      <c r="K172" s="27" t="s">
        <v>474</v>
      </c>
      <c r="L172" s="32">
        <v>37425</v>
      </c>
      <c r="M172" s="35" t="s">
        <v>719</v>
      </c>
      <c r="N172" s="24"/>
      <c r="O172" s="62"/>
      <c r="P172" s="62"/>
    </row>
    <row r="173" spans="1:16" s="13" customFormat="1" ht="64.5" customHeight="1">
      <c r="A173" s="15" t="s">
        <v>229</v>
      </c>
      <c r="B173" s="15" t="s">
        <v>162</v>
      </c>
      <c r="C173" s="14">
        <v>7150</v>
      </c>
      <c r="D173" s="15" t="s">
        <v>624</v>
      </c>
      <c r="E173" s="52" t="s">
        <v>625</v>
      </c>
      <c r="F173" s="16">
        <v>199773</v>
      </c>
      <c r="G173" s="16">
        <v>199774</v>
      </c>
      <c r="H173" s="16"/>
      <c r="I173" s="16">
        <f t="shared" si="5"/>
        <v>152835</v>
      </c>
      <c r="J173" s="16">
        <v>552382</v>
      </c>
      <c r="K173" s="27" t="s">
        <v>474</v>
      </c>
      <c r="L173" s="32">
        <v>37425</v>
      </c>
      <c r="M173" s="35" t="s">
        <v>719</v>
      </c>
      <c r="N173" s="24"/>
      <c r="O173" s="62"/>
      <c r="P173" s="62"/>
    </row>
    <row r="174" spans="1:16" s="13" customFormat="1" ht="65.25" customHeight="1">
      <c r="A174" s="15" t="s">
        <v>229</v>
      </c>
      <c r="B174" s="15" t="s">
        <v>162</v>
      </c>
      <c r="C174" s="14">
        <v>6972</v>
      </c>
      <c r="D174" s="15" t="s">
        <v>626</v>
      </c>
      <c r="E174" s="52" t="s">
        <v>627</v>
      </c>
      <c r="F174" s="16">
        <v>200000</v>
      </c>
      <c r="G174" s="16">
        <v>200000</v>
      </c>
      <c r="H174" s="16"/>
      <c r="I174" s="16">
        <f t="shared" si="5"/>
        <v>100969</v>
      </c>
      <c r="J174" s="16">
        <v>500969</v>
      </c>
      <c r="K174" s="27" t="s">
        <v>474</v>
      </c>
      <c r="L174" s="32">
        <v>37425</v>
      </c>
      <c r="M174" s="35" t="s">
        <v>719</v>
      </c>
      <c r="N174" s="24"/>
      <c r="O174" s="62"/>
      <c r="P174" s="62"/>
    </row>
    <row r="175" spans="1:16" s="13" customFormat="1" ht="48.75" customHeight="1">
      <c r="A175" s="15" t="s">
        <v>229</v>
      </c>
      <c r="B175" s="15" t="s">
        <v>162</v>
      </c>
      <c r="C175" s="14">
        <v>6283</v>
      </c>
      <c r="D175" s="15" t="s">
        <v>655</v>
      </c>
      <c r="E175" s="52" t="s">
        <v>656</v>
      </c>
      <c r="F175" s="16">
        <v>81560</v>
      </c>
      <c r="G175" s="16">
        <v>81560</v>
      </c>
      <c r="H175" s="16"/>
      <c r="I175" s="16">
        <f t="shared" si="5"/>
        <v>40780</v>
      </c>
      <c r="J175" s="16">
        <v>203900</v>
      </c>
      <c r="K175" s="27" t="s">
        <v>474</v>
      </c>
      <c r="L175" s="32">
        <v>37425</v>
      </c>
      <c r="M175" s="35" t="s">
        <v>719</v>
      </c>
      <c r="N175" s="24"/>
      <c r="O175" s="62"/>
      <c r="P175" s="62"/>
    </row>
    <row r="176" spans="1:16" s="10" customFormat="1" ht="46.5" customHeight="1">
      <c r="A176" s="15" t="s">
        <v>229</v>
      </c>
      <c r="B176" s="15" t="s">
        <v>162</v>
      </c>
      <c r="C176" s="14">
        <v>7220</v>
      </c>
      <c r="D176" s="15" t="s">
        <v>662</v>
      </c>
      <c r="E176" s="52" t="s">
        <v>663</v>
      </c>
      <c r="F176" s="16">
        <v>150000</v>
      </c>
      <c r="G176" s="16">
        <v>150000</v>
      </c>
      <c r="H176" s="16"/>
      <c r="I176" s="16">
        <f t="shared" si="5"/>
        <v>75000</v>
      </c>
      <c r="J176" s="16">
        <v>375000</v>
      </c>
      <c r="K176" s="27" t="s">
        <v>474</v>
      </c>
      <c r="L176" s="32"/>
      <c r="M176" s="35"/>
      <c r="N176" s="26"/>
      <c r="O176" s="1"/>
      <c r="P176" s="1"/>
    </row>
    <row r="177" spans="1:16" s="10" customFormat="1" ht="40.5" customHeight="1">
      <c r="A177" s="15" t="s">
        <v>229</v>
      </c>
      <c r="B177" s="15" t="s">
        <v>162</v>
      </c>
      <c r="C177" s="14">
        <v>7298</v>
      </c>
      <c r="D177" s="15" t="s">
        <v>664</v>
      </c>
      <c r="E177" s="52" t="s">
        <v>665</v>
      </c>
      <c r="F177" s="16">
        <v>150000</v>
      </c>
      <c r="G177" s="16">
        <v>150000</v>
      </c>
      <c r="H177" s="16"/>
      <c r="I177" s="16">
        <f t="shared" si="5"/>
        <v>75000</v>
      </c>
      <c r="J177" s="16">
        <v>375000</v>
      </c>
      <c r="K177" s="27" t="s">
        <v>474</v>
      </c>
      <c r="L177" s="32"/>
      <c r="M177" s="35"/>
      <c r="N177" s="26"/>
      <c r="O177" s="1"/>
      <c r="P177" s="1"/>
    </row>
    <row r="178" spans="1:16" s="10" customFormat="1" ht="26.4">
      <c r="A178" s="15" t="s">
        <v>285</v>
      </c>
      <c r="B178" s="15" t="s">
        <v>162</v>
      </c>
      <c r="C178" s="14">
        <v>1363</v>
      </c>
      <c r="D178" s="15" t="s">
        <v>306</v>
      </c>
      <c r="E178" s="52" t="s">
        <v>515</v>
      </c>
      <c r="F178" s="16">
        <v>115156</v>
      </c>
      <c r="G178" s="16">
        <v>113634</v>
      </c>
      <c r="H178" s="16"/>
      <c r="I178" s="40">
        <f t="shared" si="5"/>
        <v>53500</v>
      </c>
      <c r="J178" s="16">
        <v>282290</v>
      </c>
      <c r="K178" s="27" t="s">
        <v>474</v>
      </c>
      <c r="L178" s="32">
        <v>36180</v>
      </c>
      <c r="M178" s="35" t="s">
        <v>583</v>
      </c>
      <c r="N178" s="26"/>
      <c r="O178" s="1"/>
      <c r="P178" s="1"/>
    </row>
    <row r="179" spans="1:16" s="10" customFormat="1" ht="35.25" customHeight="1">
      <c r="A179" s="15" t="s">
        <v>285</v>
      </c>
      <c r="B179" s="15" t="s">
        <v>162</v>
      </c>
      <c r="C179" s="14">
        <v>948</v>
      </c>
      <c r="D179" s="15" t="s">
        <v>402</v>
      </c>
      <c r="E179" s="52" t="s">
        <v>307</v>
      </c>
      <c r="F179" s="16">
        <v>150481</v>
      </c>
      <c r="G179" s="16">
        <v>150481</v>
      </c>
      <c r="H179" s="16"/>
      <c r="I179" s="40">
        <f t="shared" si="5"/>
        <v>84563</v>
      </c>
      <c r="J179" s="16">
        <v>385525</v>
      </c>
      <c r="K179" s="27" t="s">
        <v>474</v>
      </c>
      <c r="L179" s="32">
        <v>36013</v>
      </c>
      <c r="M179" s="35" t="s">
        <v>583</v>
      </c>
      <c r="N179" s="29" t="s">
        <v>88</v>
      </c>
      <c r="O179" s="1"/>
      <c r="P179" s="1"/>
    </row>
    <row r="180" spans="1:16" s="10" customFormat="1" ht="40.5" customHeight="1">
      <c r="A180" s="15" t="s">
        <v>285</v>
      </c>
      <c r="B180" s="15" t="s">
        <v>61</v>
      </c>
      <c r="C180" s="14">
        <v>5526</v>
      </c>
      <c r="D180" s="15" t="s">
        <v>102</v>
      </c>
      <c r="E180" s="52" t="s">
        <v>103</v>
      </c>
      <c r="F180" s="16">
        <v>589680</v>
      </c>
      <c r="G180" s="16">
        <v>589680</v>
      </c>
      <c r="H180" s="16"/>
      <c r="I180" s="40">
        <f t="shared" si="5"/>
        <v>294839</v>
      </c>
      <c r="J180" s="16">
        <v>1474199</v>
      </c>
      <c r="K180" s="27" t="s">
        <v>474</v>
      </c>
      <c r="L180" s="32">
        <v>37284</v>
      </c>
      <c r="M180" s="35" t="s">
        <v>583</v>
      </c>
      <c r="N180" s="26"/>
      <c r="O180" s="1"/>
      <c r="P180" s="1"/>
    </row>
    <row r="181" spans="1:16" s="10" customFormat="1" ht="41.25" customHeight="1">
      <c r="A181" s="15" t="s">
        <v>285</v>
      </c>
      <c r="B181" s="15" t="s">
        <v>404</v>
      </c>
      <c r="C181" s="14">
        <v>1270</v>
      </c>
      <c r="D181" s="15" t="s">
        <v>286</v>
      </c>
      <c r="E181" s="52" t="s">
        <v>287</v>
      </c>
      <c r="F181" s="16">
        <v>170985</v>
      </c>
      <c r="G181" s="16">
        <v>139927</v>
      </c>
      <c r="H181" s="16"/>
      <c r="I181" s="40">
        <f t="shared" si="5"/>
        <v>37000</v>
      </c>
      <c r="J181" s="16">
        <v>347912</v>
      </c>
      <c r="K181" s="27" t="s">
        <v>474</v>
      </c>
      <c r="L181" s="32">
        <v>36081</v>
      </c>
      <c r="M181" s="35" t="s">
        <v>583</v>
      </c>
      <c r="N181" s="29" t="s">
        <v>88</v>
      </c>
      <c r="O181" s="9"/>
      <c r="P181" s="1"/>
    </row>
    <row r="182" spans="1:16" s="10" customFormat="1" ht="33.75" customHeight="1">
      <c r="A182" s="15" t="s">
        <v>285</v>
      </c>
      <c r="B182" s="15" t="s">
        <v>162</v>
      </c>
      <c r="C182" s="14">
        <v>272</v>
      </c>
      <c r="D182" s="15" t="s">
        <v>308</v>
      </c>
      <c r="E182" s="52" t="s">
        <v>309</v>
      </c>
      <c r="F182" s="16">
        <v>91500</v>
      </c>
      <c r="G182" s="16">
        <v>119163</v>
      </c>
      <c r="H182" s="16"/>
      <c r="I182" s="40">
        <f t="shared" si="5"/>
        <v>87246</v>
      </c>
      <c r="J182" s="16">
        <v>297909</v>
      </c>
      <c r="K182" s="27" t="s">
        <v>474</v>
      </c>
      <c r="L182" s="32">
        <v>36013</v>
      </c>
      <c r="M182" s="35" t="s">
        <v>583</v>
      </c>
      <c r="N182" s="29" t="s">
        <v>88</v>
      </c>
      <c r="O182" s="9"/>
      <c r="P182" s="1"/>
    </row>
    <row r="183" spans="1:16" s="10" customFormat="1" ht="45" customHeight="1">
      <c r="A183" s="18" t="s">
        <v>285</v>
      </c>
      <c r="B183" s="18" t="s">
        <v>404</v>
      </c>
      <c r="C183" s="14">
        <v>509</v>
      </c>
      <c r="D183" s="15" t="s">
        <v>290</v>
      </c>
      <c r="E183" s="54" t="s">
        <v>291</v>
      </c>
      <c r="F183" s="16">
        <v>140000</v>
      </c>
      <c r="G183" s="16">
        <v>140000</v>
      </c>
      <c r="H183" s="16"/>
      <c r="I183" s="40">
        <f t="shared" si="5"/>
        <v>70900</v>
      </c>
      <c r="J183" s="16">
        <v>350900</v>
      </c>
      <c r="K183" s="27" t="s">
        <v>474</v>
      </c>
      <c r="L183" s="32">
        <v>36081</v>
      </c>
      <c r="M183" s="35" t="s">
        <v>583</v>
      </c>
      <c r="N183" s="29" t="s">
        <v>88</v>
      </c>
      <c r="O183" s="9"/>
      <c r="P183" s="1"/>
    </row>
    <row r="184" spans="1:16" s="10" customFormat="1" ht="27" customHeight="1">
      <c r="A184" s="20" t="s">
        <v>285</v>
      </c>
      <c r="B184" s="20" t="s">
        <v>162</v>
      </c>
      <c r="C184" s="14">
        <v>2074</v>
      </c>
      <c r="D184" s="15" t="s">
        <v>310</v>
      </c>
      <c r="E184" s="51" t="s">
        <v>311</v>
      </c>
      <c r="F184" s="16">
        <v>130993</v>
      </c>
      <c r="G184" s="16">
        <v>118606</v>
      </c>
      <c r="H184" s="16"/>
      <c r="I184" s="40">
        <f t="shared" si="5"/>
        <v>46915</v>
      </c>
      <c r="J184" s="16">
        <v>296514</v>
      </c>
      <c r="K184" s="27" t="s">
        <v>474</v>
      </c>
      <c r="L184" s="32">
        <v>36440</v>
      </c>
      <c r="M184" s="35" t="s">
        <v>583</v>
      </c>
      <c r="N184" s="29" t="s">
        <v>88</v>
      </c>
      <c r="O184" s="2"/>
      <c r="P184" s="2"/>
    </row>
    <row r="185" spans="1:16" s="10" customFormat="1">
      <c r="A185" s="18" t="s">
        <v>285</v>
      </c>
      <c r="B185" s="18" t="s">
        <v>404</v>
      </c>
      <c r="C185" s="14">
        <v>1314</v>
      </c>
      <c r="D185" s="15" t="s">
        <v>292</v>
      </c>
      <c r="E185" s="54" t="s">
        <v>293</v>
      </c>
      <c r="F185" s="16">
        <v>129711</v>
      </c>
      <c r="G185" s="16">
        <v>129491</v>
      </c>
      <c r="H185" s="16"/>
      <c r="I185" s="40">
        <f t="shared" si="5"/>
        <v>65575</v>
      </c>
      <c r="J185" s="16">
        <v>324777</v>
      </c>
      <c r="K185" s="27" t="s">
        <v>474</v>
      </c>
      <c r="L185" s="32">
        <v>36081</v>
      </c>
      <c r="M185" s="35" t="s">
        <v>583</v>
      </c>
      <c r="N185" s="29" t="s">
        <v>88</v>
      </c>
      <c r="O185" s="9"/>
      <c r="P185" s="2"/>
    </row>
    <row r="186" spans="1:16" s="10" customFormat="1" ht="37.5" customHeight="1">
      <c r="A186" s="15" t="s">
        <v>285</v>
      </c>
      <c r="B186" s="15" t="s">
        <v>162</v>
      </c>
      <c r="C186" s="14">
        <v>993</v>
      </c>
      <c r="D186" s="15" t="s">
        <v>312</v>
      </c>
      <c r="E186" s="52" t="s">
        <v>313</v>
      </c>
      <c r="F186" s="16">
        <v>61416</v>
      </c>
      <c r="G186" s="16">
        <v>156228</v>
      </c>
      <c r="H186" s="16"/>
      <c r="I186" s="40">
        <f t="shared" si="5"/>
        <v>183756</v>
      </c>
      <c r="J186" s="16">
        <v>401400</v>
      </c>
      <c r="K186" s="27" t="s">
        <v>474</v>
      </c>
      <c r="L186" s="32">
        <v>36013</v>
      </c>
      <c r="M186" s="35" t="s">
        <v>583</v>
      </c>
      <c r="N186" s="29" t="s">
        <v>88</v>
      </c>
      <c r="O186" s="1"/>
      <c r="P186" s="1"/>
    </row>
    <row r="187" spans="1:16" s="10" customFormat="1" ht="26.4">
      <c r="A187" s="15" t="s">
        <v>285</v>
      </c>
      <c r="B187" s="15" t="s">
        <v>61</v>
      </c>
      <c r="C187" s="14">
        <v>5256</v>
      </c>
      <c r="D187" s="15" t="s">
        <v>457</v>
      </c>
      <c r="E187" s="52" t="s">
        <v>684</v>
      </c>
      <c r="F187" s="16">
        <v>10543212</v>
      </c>
      <c r="G187" s="16">
        <v>10543212</v>
      </c>
      <c r="H187" s="16"/>
      <c r="I187" s="40">
        <v>5271606</v>
      </c>
      <c r="J187" s="16">
        <v>26358030</v>
      </c>
      <c r="K187" s="27" t="s">
        <v>474</v>
      </c>
      <c r="L187" s="32">
        <v>37284</v>
      </c>
      <c r="M187" s="35"/>
      <c r="N187" s="26"/>
      <c r="O187" s="1"/>
      <c r="P187" s="1"/>
    </row>
    <row r="188" spans="1:16" s="10" customFormat="1" ht="37.5" customHeight="1">
      <c r="A188" s="15" t="s">
        <v>285</v>
      </c>
      <c r="B188" s="15" t="s">
        <v>162</v>
      </c>
      <c r="C188" s="14">
        <v>309</v>
      </c>
      <c r="D188" s="15" t="s">
        <v>401</v>
      </c>
      <c r="E188" s="52" t="s">
        <v>314</v>
      </c>
      <c r="F188" s="16">
        <v>34451</v>
      </c>
      <c r="G188" s="16">
        <v>107470</v>
      </c>
      <c r="H188" s="16"/>
      <c r="I188" s="40">
        <f t="shared" si="5"/>
        <v>128003</v>
      </c>
      <c r="J188" s="16">
        <v>269924</v>
      </c>
      <c r="K188" s="27" t="s">
        <v>474</v>
      </c>
      <c r="L188" s="32">
        <v>36013</v>
      </c>
      <c r="M188" s="35" t="s">
        <v>583</v>
      </c>
      <c r="N188" s="29" t="s">
        <v>88</v>
      </c>
      <c r="O188" s="9"/>
      <c r="P188" s="1"/>
    </row>
    <row r="189" spans="1:16" s="10" customFormat="1" ht="60" customHeight="1">
      <c r="A189" s="15" t="s">
        <v>285</v>
      </c>
      <c r="B189" s="15" t="s">
        <v>61</v>
      </c>
      <c r="C189" s="14">
        <v>5524</v>
      </c>
      <c r="D189" s="15" t="s">
        <v>689</v>
      </c>
      <c r="E189" s="52" t="s">
        <v>516</v>
      </c>
      <c r="F189" s="16">
        <v>489870</v>
      </c>
      <c r="G189" s="16">
        <v>489870</v>
      </c>
      <c r="H189" s="16"/>
      <c r="I189" s="40">
        <f t="shared" si="5"/>
        <v>246789</v>
      </c>
      <c r="J189" s="16">
        <v>1226529</v>
      </c>
      <c r="K189" s="27" t="s">
        <v>474</v>
      </c>
      <c r="L189" s="32">
        <v>37284</v>
      </c>
      <c r="M189" s="35"/>
      <c r="N189" s="26"/>
      <c r="O189" s="9"/>
      <c r="P189" s="1"/>
    </row>
    <row r="190" spans="1:16" s="10" customFormat="1" ht="24.75" customHeight="1">
      <c r="A190" s="20" t="s">
        <v>285</v>
      </c>
      <c r="B190" s="15" t="s">
        <v>467</v>
      </c>
      <c r="C190" s="14">
        <v>3139</v>
      </c>
      <c r="D190" s="12" t="s">
        <v>132</v>
      </c>
      <c r="E190" s="51" t="s">
        <v>667</v>
      </c>
      <c r="F190" s="17">
        <v>289353</v>
      </c>
      <c r="G190" s="16">
        <v>289353</v>
      </c>
      <c r="H190" s="16"/>
      <c r="I190" s="40">
        <f t="shared" si="5"/>
        <v>148537</v>
      </c>
      <c r="J190" s="17">
        <v>727243</v>
      </c>
      <c r="K190" s="27" t="s">
        <v>474</v>
      </c>
      <c r="L190" s="32">
        <v>36731</v>
      </c>
      <c r="M190" s="35" t="s">
        <v>583</v>
      </c>
      <c r="N190" s="26"/>
      <c r="O190" s="11"/>
      <c r="P190" s="11"/>
    </row>
    <row r="191" spans="1:16" s="10" customFormat="1" ht="32.25" customHeight="1">
      <c r="A191" s="15" t="s">
        <v>285</v>
      </c>
      <c r="B191" s="15" t="s">
        <v>162</v>
      </c>
      <c r="C191" s="14">
        <v>165</v>
      </c>
      <c r="D191" s="15" t="s">
        <v>552</v>
      </c>
      <c r="E191" s="52" t="s">
        <v>540</v>
      </c>
      <c r="F191" s="16">
        <v>200000</v>
      </c>
      <c r="G191" s="16">
        <v>238427</v>
      </c>
      <c r="H191" s="16"/>
      <c r="I191" s="40">
        <f t="shared" si="5"/>
        <v>160000</v>
      </c>
      <c r="J191" s="16">
        <v>598427</v>
      </c>
      <c r="K191" s="27" t="s">
        <v>474</v>
      </c>
      <c r="L191" s="32">
        <v>36013</v>
      </c>
      <c r="M191" s="35" t="s">
        <v>583</v>
      </c>
      <c r="N191" s="29" t="s">
        <v>88</v>
      </c>
      <c r="O191" s="9"/>
      <c r="P191" s="1"/>
    </row>
    <row r="192" spans="1:16" s="10" customFormat="1" ht="22.5" customHeight="1">
      <c r="A192" s="18" t="s">
        <v>285</v>
      </c>
      <c r="B192" s="18" t="s">
        <v>162</v>
      </c>
      <c r="C192" s="14">
        <v>2671</v>
      </c>
      <c r="D192" s="15" t="s">
        <v>432</v>
      </c>
      <c r="E192" s="54" t="s">
        <v>425</v>
      </c>
      <c r="F192" s="16">
        <v>116924</v>
      </c>
      <c r="G192" s="16">
        <v>116924</v>
      </c>
      <c r="H192" s="16"/>
      <c r="I192" s="40">
        <f t="shared" si="5"/>
        <v>58462</v>
      </c>
      <c r="J192" s="16">
        <v>292310</v>
      </c>
      <c r="K192" s="27" t="s">
        <v>474</v>
      </c>
      <c r="L192" s="32">
        <v>36585</v>
      </c>
      <c r="M192" s="35" t="s">
        <v>583</v>
      </c>
      <c r="N192" s="26"/>
      <c r="O192" s="2"/>
      <c r="P192" s="2"/>
    </row>
    <row r="193" spans="1:16" s="10" customFormat="1" ht="37.5" customHeight="1">
      <c r="A193" s="18" t="s">
        <v>285</v>
      </c>
      <c r="B193" s="18" t="s">
        <v>405</v>
      </c>
      <c r="C193" s="14">
        <v>663</v>
      </c>
      <c r="D193" s="15" t="s">
        <v>299</v>
      </c>
      <c r="E193" s="54" t="s">
        <v>300</v>
      </c>
      <c r="F193" s="16">
        <v>412000</v>
      </c>
      <c r="G193" s="16">
        <v>360989</v>
      </c>
      <c r="H193" s="16"/>
      <c r="I193" s="40">
        <f t="shared" si="5"/>
        <v>178536</v>
      </c>
      <c r="J193" s="16">
        <v>951525</v>
      </c>
      <c r="K193" s="27" t="s">
        <v>474</v>
      </c>
      <c r="L193" s="32">
        <v>36081</v>
      </c>
      <c r="M193" s="35" t="s">
        <v>583</v>
      </c>
      <c r="N193" s="26"/>
      <c r="O193" s="2"/>
      <c r="P193" s="2"/>
    </row>
    <row r="194" spans="1:16" s="10" customFormat="1" ht="35.25" customHeight="1">
      <c r="A194" s="18" t="s">
        <v>285</v>
      </c>
      <c r="B194" s="18" t="s">
        <v>162</v>
      </c>
      <c r="C194" s="14">
        <v>3769</v>
      </c>
      <c r="D194" s="15" t="s">
        <v>449</v>
      </c>
      <c r="E194" s="54" t="s">
        <v>450</v>
      </c>
      <c r="F194" s="16">
        <v>136333</v>
      </c>
      <c r="G194" s="16">
        <v>140296</v>
      </c>
      <c r="H194" s="16"/>
      <c r="I194" s="40">
        <f t="shared" si="5"/>
        <v>74112</v>
      </c>
      <c r="J194" s="16">
        <v>350741</v>
      </c>
      <c r="K194" s="27" t="s">
        <v>474</v>
      </c>
      <c r="L194" s="32">
        <v>36676</v>
      </c>
      <c r="M194" s="35" t="s">
        <v>583</v>
      </c>
      <c r="N194" s="26"/>
      <c r="O194" s="2"/>
      <c r="P194" s="2"/>
    </row>
    <row r="195" spans="1:16" s="10" customFormat="1" ht="38.25" customHeight="1">
      <c r="A195" s="15" t="s">
        <v>285</v>
      </c>
      <c r="B195" s="15" t="s">
        <v>404</v>
      </c>
      <c r="C195" s="14">
        <v>1049</v>
      </c>
      <c r="D195" s="15" t="s">
        <v>294</v>
      </c>
      <c r="E195" s="52" t="s">
        <v>295</v>
      </c>
      <c r="F195" s="16">
        <v>139796</v>
      </c>
      <c r="G195" s="16">
        <v>138224</v>
      </c>
      <c r="H195" s="16"/>
      <c r="I195" s="40">
        <f t="shared" si="5"/>
        <v>68991</v>
      </c>
      <c r="J195" s="16">
        <v>347011</v>
      </c>
      <c r="K195" s="27" t="s">
        <v>474</v>
      </c>
      <c r="L195" s="32">
        <v>36081</v>
      </c>
      <c r="M195" s="35" t="s">
        <v>583</v>
      </c>
      <c r="N195" s="29" t="s">
        <v>88</v>
      </c>
      <c r="O195" s="9"/>
      <c r="P195" s="1"/>
    </row>
    <row r="196" spans="1:16" s="10" customFormat="1" ht="36.75" customHeight="1">
      <c r="A196" s="15" t="s">
        <v>285</v>
      </c>
      <c r="B196" s="15" t="s">
        <v>162</v>
      </c>
      <c r="C196" s="14">
        <v>988</v>
      </c>
      <c r="D196" s="15" t="s">
        <v>315</v>
      </c>
      <c r="E196" s="52" t="s">
        <v>316</v>
      </c>
      <c r="F196" s="16">
        <v>197210</v>
      </c>
      <c r="G196" s="16">
        <v>197210</v>
      </c>
      <c r="H196" s="16"/>
      <c r="I196" s="40">
        <f t="shared" si="5"/>
        <v>99138</v>
      </c>
      <c r="J196" s="16">
        <v>493558</v>
      </c>
      <c r="K196" s="27" t="s">
        <v>474</v>
      </c>
      <c r="L196" s="32">
        <v>36013</v>
      </c>
      <c r="M196" s="35" t="s">
        <v>583</v>
      </c>
      <c r="N196" s="29" t="s">
        <v>88</v>
      </c>
      <c r="O196" s="9"/>
      <c r="P196" s="1"/>
    </row>
    <row r="197" spans="1:16" s="10" customFormat="1" ht="39.75" customHeight="1">
      <c r="A197" s="15" t="s">
        <v>285</v>
      </c>
      <c r="B197" s="15" t="s">
        <v>162</v>
      </c>
      <c r="C197" s="14">
        <v>990</v>
      </c>
      <c r="D197" s="15" t="s">
        <v>317</v>
      </c>
      <c r="E197" s="52" t="s">
        <v>318</v>
      </c>
      <c r="F197" s="16">
        <v>16000</v>
      </c>
      <c r="G197" s="16">
        <v>43191</v>
      </c>
      <c r="H197" s="16"/>
      <c r="I197" s="40">
        <f t="shared" si="5"/>
        <v>51100</v>
      </c>
      <c r="J197" s="16">
        <v>110291</v>
      </c>
      <c r="K197" s="27" t="s">
        <v>474</v>
      </c>
      <c r="L197" s="32">
        <v>36013</v>
      </c>
      <c r="M197" s="35" t="s">
        <v>583</v>
      </c>
      <c r="N197" s="29" t="s">
        <v>88</v>
      </c>
      <c r="O197" s="9"/>
      <c r="P197" s="1"/>
    </row>
    <row r="198" spans="1:16" s="10" customFormat="1" ht="50.25" customHeight="1">
      <c r="A198" s="15" t="s">
        <v>285</v>
      </c>
      <c r="B198" s="15" t="s">
        <v>61</v>
      </c>
      <c r="C198" s="14">
        <v>5644</v>
      </c>
      <c r="D198" s="15" t="s">
        <v>702</v>
      </c>
      <c r="E198" s="52" t="s">
        <v>517</v>
      </c>
      <c r="F198" s="16">
        <v>3400000</v>
      </c>
      <c r="G198" s="16">
        <v>3956007</v>
      </c>
      <c r="H198" s="16"/>
      <c r="I198" s="40">
        <f t="shared" si="5"/>
        <v>1143993</v>
      </c>
      <c r="J198" s="16">
        <v>8500000</v>
      </c>
      <c r="K198" s="27" t="s">
        <v>474</v>
      </c>
      <c r="L198" s="32">
        <v>37284</v>
      </c>
      <c r="M198" s="35"/>
      <c r="N198" s="26"/>
      <c r="O198" s="9"/>
      <c r="P198" s="1"/>
    </row>
    <row r="199" spans="1:16" s="10" customFormat="1" ht="34.5" customHeight="1">
      <c r="A199" s="15" t="s">
        <v>285</v>
      </c>
      <c r="B199" s="15" t="s">
        <v>162</v>
      </c>
      <c r="C199" s="14">
        <v>3220</v>
      </c>
      <c r="D199" s="15" t="s">
        <v>451</v>
      </c>
      <c r="E199" s="52" t="s">
        <v>452</v>
      </c>
      <c r="F199" s="16">
        <v>16533</v>
      </c>
      <c r="G199" s="16">
        <v>16533</v>
      </c>
      <c r="H199" s="16"/>
      <c r="I199" s="40">
        <f t="shared" si="5"/>
        <v>8267</v>
      </c>
      <c r="J199" s="16">
        <v>41333</v>
      </c>
      <c r="K199" s="27" t="s">
        <v>474</v>
      </c>
      <c r="L199" s="32">
        <v>36676</v>
      </c>
      <c r="M199" s="35" t="s">
        <v>583</v>
      </c>
      <c r="N199" s="26"/>
      <c r="O199" s="1"/>
      <c r="P199" s="1"/>
    </row>
    <row r="200" spans="1:16" s="13" customFormat="1" ht="30.75" customHeight="1">
      <c r="A200" s="20" t="s">
        <v>15</v>
      </c>
      <c r="B200" s="20" t="s">
        <v>162</v>
      </c>
      <c r="C200" s="22">
        <v>5932</v>
      </c>
      <c r="D200" s="12" t="s">
        <v>37</v>
      </c>
      <c r="E200" s="51" t="s">
        <v>38</v>
      </c>
      <c r="F200" s="34">
        <v>129914</v>
      </c>
      <c r="G200" s="34">
        <v>129914</v>
      </c>
      <c r="H200" s="34"/>
      <c r="I200" s="16">
        <f t="shared" si="5"/>
        <v>64966</v>
      </c>
      <c r="J200" s="34">
        <v>324794</v>
      </c>
      <c r="K200" s="27" t="s">
        <v>474</v>
      </c>
      <c r="L200" s="32">
        <v>37159</v>
      </c>
      <c r="M200" s="35" t="s">
        <v>583</v>
      </c>
      <c r="N200" s="77">
        <v>37414</v>
      </c>
      <c r="O200" s="61"/>
      <c r="P200" s="61"/>
    </row>
    <row r="201" spans="1:16" s="13" customFormat="1" ht="29.25" customHeight="1">
      <c r="A201" s="20" t="s">
        <v>15</v>
      </c>
      <c r="B201" s="20" t="s">
        <v>162</v>
      </c>
      <c r="C201" s="14">
        <v>3614</v>
      </c>
      <c r="D201" s="21" t="s">
        <v>126</v>
      </c>
      <c r="E201" s="51" t="s">
        <v>668</v>
      </c>
      <c r="F201" s="17">
        <v>79000</v>
      </c>
      <c r="G201" s="16">
        <v>79000</v>
      </c>
      <c r="H201" s="16"/>
      <c r="I201" s="16">
        <f t="shared" ref="I201:I244" si="6">J201-G201-F201-H201</f>
        <v>41022</v>
      </c>
      <c r="J201" s="17">
        <v>199022</v>
      </c>
      <c r="K201" s="27" t="s">
        <v>474</v>
      </c>
      <c r="L201" s="32">
        <v>36807</v>
      </c>
      <c r="M201" s="35">
        <v>38808</v>
      </c>
      <c r="N201" s="25"/>
      <c r="O201" s="61"/>
      <c r="P201" s="61"/>
    </row>
    <row r="202" spans="1:16" s="13" customFormat="1" ht="31.5" customHeight="1">
      <c r="A202" s="20" t="s">
        <v>15</v>
      </c>
      <c r="B202" s="20" t="s">
        <v>467</v>
      </c>
      <c r="C202" s="14">
        <v>2888</v>
      </c>
      <c r="D202" s="12" t="s">
        <v>129</v>
      </c>
      <c r="E202" s="51" t="s">
        <v>588</v>
      </c>
      <c r="F202" s="17">
        <v>1500000</v>
      </c>
      <c r="G202" s="16">
        <v>1500000</v>
      </c>
      <c r="H202" s="16"/>
      <c r="I202" s="16">
        <f t="shared" si="6"/>
        <v>750000</v>
      </c>
      <c r="J202" s="17">
        <v>3750000</v>
      </c>
      <c r="K202" s="27" t="s">
        <v>474</v>
      </c>
      <c r="L202" s="32">
        <v>36731</v>
      </c>
      <c r="M202" s="35">
        <v>37529</v>
      </c>
      <c r="N202" s="74" t="s">
        <v>89</v>
      </c>
      <c r="O202" s="8"/>
      <c r="P202" s="61"/>
    </row>
    <row r="203" spans="1:16" s="13" customFormat="1" ht="35.25" customHeight="1">
      <c r="A203" s="20" t="s">
        <v>15</v>
      </c>
      <c r="B203" s="20" t="s">
        <v>162</v>
      </c>
      <c r="C203" s="14">
        <v>4783</v>
      </c>
      <c r="D203" s="12" t="s">
        <v>724</v>
      </c>
      <c r="E203" s="51" t="s">
        <v>518</v>
      </c>
      <c r="F203" s="17">
        <v>124857</v>
      </c>
      <c r="G203" s="16">
        <v>124857</v>
      </c>
      <c r="H203" s="16"/>
      <c r="I203" s="16">
        <f t="shared" si="6"/>
        <v>62429</v>
      </c>
      <c r="J203" s="17">
        <v>312143</v>
      </c>
      <c r="K203" s="27" t="s">
        <v>474</v>
      </c>
      <c r="L203" s="32">
        <v>37061</v>
      </c>
      <c r="M203" s="35">
        <v>37383</v>
      </c>
      <c r="N203" s="37">
        <v>37414</v>
      </c>
      <c r="O203" s="61"/>
      <c r="P203" s="61"/>
    </row>
    <row r="204" spans="1:16" s="13" customFormat="1" ht="66">
      <c r="A204" s="20" t="s">
        <v>15</v>
      </c>
      <c r="B204" s="20" t="s">
        <v>162</v>
      </c>
      <c r="C204" s="14">
        <v>4387</v>
      </c>
      <c r="D204" s="12" t="s">
        <v>725</v>
      </c>
      <c r="E204" s="51" t="s">
        <v>713</v>
      </c>
      <c r="F204" s="17">
        <v>297678</v>
      </c>
      <c r="G204" s="16">
        <v>585718</v>
      </c>
      <c r="H204" s="16"/>
      <c r="I204" s="16">
        <f t="shared" si="6"/>
        <v>580902</v>
      </c>
      <c r="J204" s="17">
        <v>1464298</v>
      </c>
      <c r="K204" s="27" t="s">
        <v>474</v>
      </c>
      <c r="L204" s="32">
        <v>37061</v>
      </c>
      <c r="M204" s="35"/>
      <c r="N204" s="37">
        <v>37414</v>
      </c>
      <c r="O204" s="61"/>
      <c r="P204" s="61"/>
    </row>
    <row r="205" spans="1:16" s="13" customFormat="1" ht="52.5" customHeight="1">
      <c r="A205" s="20" t="s">
        <v>15</v>
      </c>
      <c r="B205" s="20" t="s">
        <v>162</v>
      </c>
      <c r="C205" s="14">
        <v>4605</v>
      </c>
      <c r="D205" s="12" t="s">
        <v>0</v>
      </c>
      <c r="E205" s="51" t="s">
        <v>712</v>
      </c>
      <c r="F205" s="17">
        <v>187901</v>
      </c>
      <c r="G205" s="16">
        <v>187901</v>
      </c>
      <c r="H205" s="16"/>
      <c r="I205" s="16">
        <f t="shared" si="6"/>
        <v>93951</v>
      </c>
      <c r="J205" s="17">
        <v>469753</v>
      </c>
      <c r="K205" s="27" t="s">
        <v>474</v>
      </c>
      <c r="L205" s="32">
        <v>37061</v>
      </c>
      <c r="M205" s="35">
        <v>37315</v>
      </c>
      <c r="N205" s="25"/>
      <c r="O205" s="61"/>
      <c r="P205" s="62"/>
    </row>
    <row r="206" spans="1:16" s="13" customFormat="1" ht="52.5" customHeight="1">
      <c r="A206" s="20" t="s">
        <v>15</v>
      </c>
      <c r="B206" s="20" t="s">
        <v>405</v>
      </c>
      <c r="C206" s="14">
        <v>444</v>
      </c>
      <c r="D206" s="15" t="s">
        <v>296</v>
      </c>
      <c r="E206" s="51" t="s">
        <v>519</v>
      </c>
      <c r="F206" s="17">
        <v>3520000</v>
      </c>
      <c r="G206" s="17">
        <v>3520000</v>
      </c>
      <c r="H206" s="17"/>
      <c r="I206" s="17">
        <f t="shared" si="6"/>
        <v>3760000</v>
      </c>
      <c r="J206" s="41">
        <v>10800000</v>
      </c>
      <c r="K206" s="27" t="s">
        <v>474</v>
      </c>
      <c r="L206" s="32">
        <v>36333</v>
      </c>
      <c r="M206" s="35" t="s">
        <v>719</v>
      </c>
      <c r="N206" s="25"/>
      <c r="O206" s="62"/>
      <c r="P206" s="61"/>
    </row>
    <row r="207" spans="1:16" s="10" customFormat="1" ht="66.75" customHeight="1">
      <c r="A207" s="20" t="s">
        <v>15</v>
      </c>
      <c r="B207" s="20" t="s">
        <v>162</v>
      </c>
      <c r="C207" s="14">
        <v>4836</v>
      </c>
      <c r="D207" s="12" t="s">
        <v>1</v>
      </c>
      <c r="E207" s="51" t="s">
        <v>714</v>
      </c>
      <c r="F207" s="17">
        <v>140532</v>
      </c>
      <c r="G207" s="16">
        <v>140532</v>
      </c>
      <c r="H207" s="16"/>
      <c r="I207" s="16">
        <f t="shared" si="6"/>
        <v>70269</v>
      </c>
      <c r="J207" s="17">
        <v>351333</v>
      </c>
      <c r="K207" s="27" t="s">
        <v>474</v>
      </c>
      <c r="L207" s="32">
        <v>37061</v>
      </c>
      <c r="M207" s="35">
        <v>37315</v>
      </c>
      <c r="N207" s="25"/>
      <c r="O207" s="61"/>
      <c r="P207" s="2"/>
    </row>
    <row r="208" spans="1:16" s="13" customFormat="1" ht="27.75" customHeight="1">
      <c r="A208" s="20" t="s">
        <v>15</v>
      </c>
      <c r="B208" s="20" t="s">
        <v>404</v>
      </c>
      <c r="C208" s="14">
        <v>592</v>
      </c>
      <c r="D208" s="15" t="s">
        <v>288</v>
      </c>
      <c r="E208" s="51" t="s">
        <v>289</v>
      </c>
      <c r="F208" s="17">
        <v>139750</v>
      </c>
      <c r="G208" s="17">
        <v>139750</v>
      </c>
      <c r="H208" s="17"/>
      <c r="I208" s="40">
        <f t="shared" si="6"/>
        <v>70250</v>
      </c>
      <c r="J208" s="41">
        <v>349750</v>
      </c>
      <c r="K208" s="27" t="s">
        <v>474</v>
      </c>
      <c r="L208" s="32">
        <v>36081</v>
      </c>
      <c r="M208" s="35" t="s">
        <v>583</v>
      </c>
      <c r="N208" s="29" t="s">
        <v>88</v>
      </c>
      <c r="O208" s="2"/>
      <c r="P208" s="61"/>
    </row>
    <row r="209" spans="1:16" s="13" customFormat="1" ht="42.75" customHeight="1">
      <c r="A209" s="20" t="s">
        <v>15</v>
      </c>
      <c r="B209" s="20" t="s">
        <v>162</v>
      </c>
      <c r="C209" s="22">
        <v>5610</v>
      </c>
      <c r="D209" s="12" t="s">
        <v>50</v>
      </c>
      <c r="E209" s="51" t="s">
        <v>520</v>
      </c>
      <c r="F209" s="34">
        <v>65436</v>
      </c>
      <c r="G209" s="34">
        <v>65436</v>
      </c>
      <c r="H209" s="34"/>
      <c r="I209" s="16">
        <f t="shared" si="6"/>
        <v>32718</v>
      </c>
      <c r="J209" s="34">
        <v>163590</v>
      </c>
      <c r="K209" s="27" t="s">
        <v>474</v>
      </c>
      <c r="L209" s="32">
        <v>37159</v>
      </c>
      <c r="M209" s="35">
        <v>37509</v>
      </c>
      <c r="N209" s="23"/>
      <c r="O209" s="61"/>
      <c r="P209" s="61"/>
    </row>
    <row r="210" spans="1:16" s="13" customFormat="1" ht="42" customHeight="1">
      <c r="A210" s="20" t="s">
        <v>15</v>
      </c>
      <c r="B210" s="20" t="s">
        <v>467</v>
      </c>
      <c r="C210" s="14">
        <v>3132</v>
      </c>
      <c r="D210" s="12" t="s">
        <v>130</v>
      </c>
      <c r="E210" s="51" t="s">
        <v>589</v>
      </c>
      <c r="F210" s="17">
        <v>4742355</v>
      </c>
      <c r="G210" s="16">
        <v>5293594</v>
      </c>
      <c r="H210" s="16"/>
      <c r="I210" s="16">
        <f t="shared" si="6"/>
        <v>3198036</v>
      </c>
      <c r="J210" s="17">
        <v>13233985</v>
      </c>
      <c r="K210" s="27" t="s">
        <v>474</v>
      </c>
      <c r="L210" s="32">
        <v>36731</v>
      </c>
      <c r="M210" s="35" t="s">
        <v>570</v>
      </c>
      <c r="N210" s="25"/>
      <c r="O210" s="61"/>
      <c r="P210" s="61"/>
    </row>
    <row r="211" spans="1:16" s="10" customFormat="1" ht="66" customHeight="1">
      <c r="A211" s="20" t="s">
        <v>15</v>
      </c>
      <c r="B211" s="20" t="s">
        <v>467</v>
      </c>
      <c r="C211" s="14">
        <v>2934</v>
      </c>
      <c r="D211" s="12" t="s">
        <v>131</v>
      </c>
      <c r="E211" s="51" t="s">
        <v>90</v>
      </c>
      <c r="F211" s="17">
        <v>398296</v>
      </c>
      <c r="G211" s="16">
        <v>398296</v>
      </c>
      <c r="H211" s="16"/>
      <c r="I211" s="16">
        <f t="shared" si="6"/>
        <v>199149</v>
      </c>
      <c r="J211" s="17">
        <v>995741</v>
      </c>
      <c r="K211" s="27" t="s">
        <v>474</v>
      </c>
      <c r="L211" s="32">
        <v>36731</v>
      </c>
      <c r="M211" s="35" t="s">
        <v>719</v>
      </c>
      <c r="N211" s="37" t="s">
        <v>96</v>
      </c>
      <c r="O211" s="61"/>
      <c r="P211" s="2"/>
    </row>
    <row r="212" spans="1:16" s="13" customFormat="1" ht="27.75" customHeight="1">
      <c r="A212" s="20" t="s">
        <v>15</v>
      </c>
      <c r="B212" s="20" t="s">
        <v>405</v>
      </c>
      <c r="C212" s="14">
        <v>655</v>
      </c>
      <c r="D212" s="15" t="s">
        <v>297</v>
      </c>
      <c r="E212" s="51" t="s">
        <v>298</v>
      </c>
      <c r="F212" s="17">
        <v>1689180</v>
      </c>
      <c r="G212" s="17">
        <v>2320000</v>
      </c>
      <c r="H212" s="17"/>
      <c r="I212" s="40">
        <f t="shared" si="6"/>
        <v>1790820</v>
      </c>
      <c r="J212" s="41">
        <v>5800000</v>
      </c>
      <c r="K212" s="27" t="s">
        <v>474</v>
      </c>
      <c r="L212" s="32">
        <v>36333</v>
      </c>
      <c r="M212" s="35" t="s">
        <v>583</v>
      </c>
      <c r="N212" s="29" t="s">
        <v>88</v>
      </c>
      <c r="O212" s="2"/>
      <c r="P212" s="61"/>
    </row>
    <row r="213" spans="1:16" s="13" customFormat="1" ht="39.6">
      <c r="A213" s="20" t="s">
        <v>15</v>
      </c>
      <c r="B213" s="20" t="s">
        <v>162</v>
      </c>
      <c r="C213" s="22">
        <v>4816</v>
      </c>
      <c r="D213" s="12" t="s">
        <v>51</v>
      </c>
      <c r="E213" s="51" t="s">
        <v>715</v>
      </c>
      <c r="F213" s="34">
        <v>875310</v>
      </c>
      <c r="G213" s="34">
        <v>875309</v>
      </c>
      <c r="H213" s="34"/>
      <c r="I213" s="16">
        <f t="shared" si="6"/>
        <v>437655</v>
      </c>
      <c r="J213" s="34">
        <v>2188274</v>
      </c>
      <c r="K213" s="27" t="s">
        <v>474</v>
      </c>
      <c r="L213" s="32">
        <v>37159</v>
      </c>
      <c r="M213" s="35"/>
      <c r="N213" s="23"/>
      <c r="O213" s="61"/>
      <c r="P213" s="61"/>
    </row>
    <row r="214" spans="1:16" s="13" customFormat="1" ht="42" customHeight="1">
      <c r="A214" s="20" t="s">
        <v>15</v>
      </c>
      <c r="B214" s="20" t="s">
        <v>162</v>
      </c>
      <c r="C214" s="22">
        <v>5879</v>
      </c>
      <c r="D214" s="12" t="s">
        <v>54</v>
      </c>
      <c r="E214" s="51" t="s">
        <v>55</v>
      </c>
      <c r="F214" s="34">
        <v>79521</v>
      </c>
      <c r="G214" s="34">
        <v>83733</v>
      </c>
      <c r="H214" s="34"/>
      <c r="I214" s="16">
        <f t="shared" si="6"/>
        <v>35550</v>
      </c>
      <c r="J214" s="34">
        <v>198804</v>
      </c>
      <c r="K214" s="27" t="s">
        <v>474</v>
      </c>
      <c r="L214" s="32">
        <v>37159</v>
      </c>
      <c r="M214" s="35">
        <v>37509</v>
      </c>
      <c r="N214" s="23"/>
      <c r="O214" s="61"/>
      <c r="P214" s="61"/>
    </row>
    <row r="215" spans="1:16" s="13" customFormat="1">
      <c r="A215" s="20" t="s">
        <v>15</v>
      </c>
      <c r="B215" s="20" t="s">
        <v>162</v>
      </c>
      <c r="C215" s="14">
        <v>4069</v>
      </c>
      <c r="D215" s="12" t="s">
        <v>125</v>
      </c>
      <c r="E215" s="51" t="s">
        <v>670</v>
      </c>
      <c r="F215" s="17">
        <v>181506</v>
      </c>
      <c r="G215" s="16">
        <v>181506</v>
      </c>
      <c r="H215" s="16"/>
      <c r="I215" s="16">
        <f t="shared" si="6"/>
        <v>90752</v>
      </c>
      <c r="J215" s="17">
        <v>453764</v>
      </c>
      <c r="K215" s="27" t="s">
        <v>474</v>
      </c>
      <c r="L215" s="32">
        <v>36913</v>
      </c>
      <c r="M215" s="35"/>
      <c r="N215" s="25"/>
      <c r="O215" s="61"/>
      <c r="P215" s="61"/>
    </row>
    <row r="216" spans="1:16" s="13" customFormat="1" ht="82.5" customHeight="1">
      <c r="A216" s="20" t="s">
        <v>15</v>
      </c>
      <c r="B216" s="20" t="s">
        <v>162</v>
      </c>
      <c r="C216" s="22">
        <v>6304</v>
      </c>
      <c r="D216" s="12" t="s">
        <v>57</v>
      </c>
      <c r="E216" s="51" t="s">
        <v>716</v>
      </c>
      <c r="F216" s="34">
        <v>62223</v>
      </c>
      <c r="G216" s="34">
        <v>62224</v>
      </c>
      <c r="H216" s="34"/>
      <c r="I216" s="16">
        <f t="shared" si="6"/>
        <v>31111</v>
      </c>
      <c r="J216" s="34">
        <v>155558</v>
      </c>
      <c r="K216" s="27" t="s">
        <v>474</v>
      </c>
      <c r="L216" s="32">
        <v>37159</v>
      </c>
      <c r="M216" s="35">
        <v>37509</v>
      </c>
      <c r="N216" s="23"/>
      <c r="O216" s="61"/>
      <c r="P216" s="61"/>
    </row>
    <row r="217" spans="1:16" s="13" customFormat="1" ht="64.5" customHeight="1">
      <c r="A217" s="20" t="s">
        <v>15</v>
      </c>
      <c r="B217" s="20" t="s">
        <v>162</v>
      </c>
      <c r="C217" s="22">
        <v>5836</v>
      </c>
      <c r="D217" s="12" t="s">
        <v>58</v>
      </c>
      <c r="E217" s="51" t="s">
        <v>91</v>
      </c>
      <c r="F217" s="34">
        <v>217339</v>
      </c>
      <c r="G217" s="34">
        <v>217339</v>
      </c>
      <c r="H217" s="34"/>
      <c r="I217" s="16">
        <f t="shared" si="6"/>
        <v>108669</v>
      </c>
      <c r="J217" s="34">
        <v>543347</v>
      </c>
      <c r="K217" s="27" t="s">
        <v>474</v>
      </c>
      <c r="L217" s="32">
        <v>37159</v>
      </c>
      <c r="M217" s="35">
        <v>37315</v>
      </c>
      <c r="N217" s="23"/>
      <c r="O217" s="61"/>
      <c r="P217" s="61"/>
    </row>
    <row r="218" spans="1:16" s="13" customFormat="1" ht="48" customHeight="1">
      <c r="A218" s="20" t="s">
        <v>15</v>
      </c>
      <c r="B218" s="20" t="s">
        <v>162</v>
      </c>
      <c r="C218" s="14">
        <v>4402</v>
      </c>
      <c r="D218" s="12" t="s">
        <v>122</v>
      </c>
      <c r="E218" s="51" t="s">
        <v>703</v>
      </c>
      <c r="F218" s="17">
        <v>193482</v>
      </c>
      <c r="G218" s="16">
        <v>193482</v>
      </c>
      <c r="H218" s="16"/>
      <c r="I218" s="16">
        <f t="shared" si="6"/>
        <v>96862</v>
      </c>
      <c r="J218" s="17">
        <v>483826</v>
      </c>
      <c r="K218" s="27" t="s">
        <v>474</v>
      </c>
      <c r="L218" s="32">
        <v>37061</v>
      </c>
      <c r="M218" s="35" t="s">
        <v>570</v>
      </c>
      <c r="N218" s="25"/>
      <c r="O218" s="61"/>
      <c r="P218" s="61"/>
    </row>
    <row r="219" spans="1:16" s="13" customFormat="1" ht="47.25" customHeight="1">
      <c r="A219" s="20" t="s">
        <v>15</v>
      </c>
      <c r="B219" s="20" t="s">
        <v>162</v>
      </c>
      <c r="C219" s="14">
        <v>3714</v>
      </c>
      <c r="D219" s="21" t="s">
        <v>127</v>
      </c>
      <c r="E219" s="51" t="s">
        <v>669</v>
      </c>
      <c r="F219" s="17">
        <v>119826</v>
      </c>
      <c r="G219" s="16">
        <v>119826</v>
      </c>
      <c r="H219" s="16"/>
      <c r="I219" s="16">
        <f t="shared" si="6"/>
        <v>77682</v>
      </c>
      <c r="J219" s="17">
        <v>317334</v>
      </c>
      <c r="K219" s="27" t="s">
        <v>474</v>
      </c>
      <c r="L219" s="32">
        <v>36807</v>
      </c>
      <c r="M219" s="35">
        <v>37315</v>
      </c>
      <c r="N219" s="25"/>
      <c r="O219" s="61"/>
      <c r="P219" s="61"/>
    </row>
    <row r="220" spans="1:16" s="13" customFormat="1" ht="37.5" customHeight="1">
      <c r="A220" s="20" t="s">
        <v>15</v>
      </c>
      <c r="B220" s="20" t="s">
        <v>162</v>
      </c>
      <c r="C220" s="14">
        <v>2528</v>
      </c>
      <c r="D220" s="12" t="s">
        <v>124</v>
      </c>
      <c r="E220" s="51" t="s">
        <v>671</v>
      </c>
      <c r="F220" s="17">
        <v>151828</v>
      </c>
      <c r="G220" s="16">
        <v>151828</v>
      </c>
      <c r="H220" s="16"/>
      <c r="I220" s="16">
        <f t="shared" si="6"/>
        <v>75914</v>
      </c>
      <c r="J220" s="17">
        <v>379570</v>
      </c>
      <c r="K220" s="27" t="s">
        <v>474</v>
      </c>
      <c r="L220" s="32">
        <v>36963</v>
      </c>
      <c r="M220" s="35">
        <v>37315</v>
      </c>
      <c r="N220" s="25"/>
      <c r="O220" s="61"/>
      <c r="P220" s="61"/>
    </row>
    <row r="221" spans="1:16" s="13" customFormat="1" ht="52.8">
      <c r="A221" s="20" t="s">
        <v>15</v>
      </c>
      <c r="B221" s="20" t="s">
        <v>162</v>
      </c>
      <c r="C221" s="22">
        <v>4430</v>
      </c>
      <c r="D221" s="12" t="s">
        <v>60</v>
      </c>
      <c r="E221" s="51" t="s">
        <v>717</v>
      </c>
      <c r="F221" s="34">
        <v>267515</v>
      </c>
      <c r="G221" s="34">
        <v>267516</v>
      </c>
      <c r="H221" s="34"/>
      <c r="I221" s="16">
        <f t="shared" si="6"/>
        <v>133758</v>
      </c>
      <c r="J221" s="34">
        <v>668789</v>
      </c>
      <c r="K221" s="27" t="s">
        <v>474</v>
      </c>
      <c r="L221" s="32">
        <v>37159</v>
      </c>
      <c r="M221" s="35">
        <v>37508</v>
      </c>
      <c r="N221" s="23"/>
      <c r="O221" s="61"/>
      <c r="P221" s="62"/>
    </row>
    <row r="222" spans="1:16" s="13" customFormat="1" ht="48" customHeight="1">
      <c r="A222" s="20" t="s">
        <v>15</v>
      </c>
      <c r="B222" s="20" t="s">
        <v>405</v>
      </c>
      <c r="C222" s="14">
        <v>1319</v>
      </c>
      <c r="D222" s="15" t="s">
        <v>301</v>
      </c>
      <c r="E222" s="51" t="s">
        <v>302</v>
      </c>
      <c r="F222" s="17">
        <v>351600</v>
      </c>
      <c r="G222" s="17">
        <v>351600</v>
      </c>
      <c r="H222" s="17"/>
      <c r="I222" s="16">
        <f t="shared" si="6"/>
        <v>175800</v>
      </c>
      <c r="J222" s="41">
        <v>879000</v>
      </c>
      <c r="K222" s="27" t="s">
        <v>474</v>
      </c>
      <c r="L222" s="32">
        <v>36249</v>
      </c>
      <c r="M222" s="35" t="s">
        <v>719</v>
      </c>
      <c r="N222" s="25"/>
      <c r="O222" s="62"/>
      <c r="P222" s="61"/>
    </row>
    <row r="223" spans="1:16" s="13" customFormat="1" ht="32.25" customHeight="1">
      <c r="A223" s="20" t="s">
        <v>15</v>
      </c>
      <c r="B223" s="20" t="s">
        <v>162</v>
      </c>
      <c r="C223" s="14">
        <v>4629</v>
      </c>
      <c r="D223" s="12" t="s">
        <v>123</v>
      </c>
      <c r="E223" s="51" t="s">
        <v>380</v>
      </c>
      <c r="F223" s="17">
        <v>180237</v>
      </c>
      <c r="G223" s="16">
        <v>180237</v>
      </c>
      <c r="H223" s="16"/>
      <c r="I223" s="17">
        <f t="shared" si="6"/>
        <v>90118</v>
      </c>
      <c r="J223" s="17">
        <v>450592</v>
      </c>
      <c r="K223" s="27" t="s">
        <v>474</v>
      </c>
      <c r="L223" s="32">
        <v>37061</v>
      </c>
      <c r="M223" s="35">
        <v>37315</v>
      </c>
      <c r="N223" s="25"/>
      <c r="O223" s="61"/>
      <c r="P223" s="61"/>
    </row>
    <row r="224" spans="1:16" s="13" customFormat="1" ht="48" customHeight="1">
      <c r="A224" s="20" t="s">
        <v>285</v>
      </c>
      <c r="B224" s="20" t="s">
        <v>162</v>
      </c>
      <c r="C224" s="14">
        <v>6820</v>
      </c>
      <c r="D224" s="12" t="s">
        <v>605</v>
      </c>
      <c r="E224" s="51" t="s">
        <v>606</v>
      </c>
      <c r="F224" s="17">
        <v>230721</v>
      </c>
      <c r="G224" s="16">
        <v>230721</v>
      </c>
      <c r="H224" s="16"/>
      <c r="I224" s="17">
        <f t="shared" si="6"/>
        <v>115361</v>
      </c>
      <c r="J224" s="17">
        <v>576803</v>
      </c>
      <c r="K224" s="27" t="s">
        <v>474</v>
      </c>
      <c r="L224" s="32">
        <v>37257</v>
      </c>
      <c r="M224" s="35" t="s">
        <v>719</v>
      </c>
      <c r="N224" s="25"/>
      <c r="O224" s="61"/>
      <c r="P224" s="61"/>
    </row>
    <row r="225" spans="1:16" s="13" customFormat="1" ht="38.25" customHeight="1">
      <c r="A225" s="20" t="s">
        <v>285</v>
      </c>
      <c r="B225" s="20" t="s">
        <v>162</v>
      </c>
      <c r="C225" s="14">
        <v>6974</v>
      </c>
      <c r="D225" s="12" t="s">
        <v>634</v>
      </c>
      <c r="E225" s="51" t="s">
        <v>635</v>
      </c>
      <c r="F225" s="17">
        <v>169548</v>
      </c>
      <c r="G225" s="16">
        <v>169549</v>
      </c>
      <c r="H225" s="16"/>
      <c r="I225" s="17">
        <f t="shared" si="6"/>
        <v>84774</v>
      </c>
      <c r="J225" s="17">
        <v>423871</v>
      </c>
      <c r="K225" s="27" t="s">
        <v>474</v>
      </c>
      <c r="L225" s="32">
        <v>37425</v>
      </c>
      <c r="M225" s="35" t="s">
        <v>719</v>
      </c>
      <c r="N225" s="25"/>
      <c r="O225" s="61"/>
      <c r="P225" s="61"/>
    </row>
    <row r="226" spans="1:16" s="13" customFormat="1" ht="35.25" customHeight="1">
      <c r="A226" s="20" t="s">
        <v>285</v>
      </c>
      <c r="B226" s="20" t="s">
        <v>162</v>
      </c>
      <c r="C226" s="14">
        <v>6908</v>
      </c>
      <c r="D226" s="12" t="s">
        <v>638</v>
      </c>
      <c r="E226" s="51" t="s">
        <v>639</v>
      </c>
      <c r="F226" s="17">
        <v>167972</v>
      </c>
      <c r="G226" s="16">
        <v>167972</v>
      </c>
      <c r="H226" s="16"/>
      <c r="I226" s="17">
        <f t="shared" si="6"/>
        <v>21970</v>
      </c>
      <c r="J226" s="17">
        <v>357914</v>
      </c>
      <c r="K226" s="27" t="s">
        <v>474</v>
      </c>
      <c r="L226" s="32">
        <v>37425</v>
      </c>
      <c r="M226" s="35" t="s">
        <v>719</v>
      </c>
      <c r="N226" s="25"/>
      <c r="O226" s="61"/>
      <c r="P226" s="61"/>
    </row>
    <row r="227" spans="1:16" s="13" customFormat="1" ht="48" customHeight="1">
      <c r="A227" s="20" t="s">
        <v>285</v>
      </c>
      <c r="B227" s="20" t="s">
        <v>162</v>
      </c>
      <c r="C227" s="14">
        <v>6955</v>
      </c>
      <c r="D227" s="12" t="s">
        <v>646</v>
      </c>
      <c r="E227" s="51" t="s">
        <v>647</v>
      </c>
      <c r="F227" s="17">
        <v>210751</v>
      </c>
      <c r="G227" s="16">
        <v>210751</v>
      </c>
      <c r="H227" s="16"/>
      <c r="I227" s="17">
        <f t="shared" si="6"/>
        <v>105376</v>
      </c>
      <c r="J227" s="17">
        <v>526878</v>
      </c>
      <c r="K227" s="27" t="s">
        <v>474</v>
      </c>
      <c r="L227" s="32">
        <v>37425</v>
      </c>
      <c r="M227" s="35" t="s">
        <v>719</v>
      </c>
      <c r="N227" s="25"/>
      <c r="O227" s="61"/>
      <c r="P227" s="61"/>
    </row>
    <row r="228" spans="1:16" s="13" customFormat="1" ht="48" customHeight="1">
      <c r="A228" s="20" t="s">
        <v>285</v>
      </c>
      <c r="B228" s="20" t="s">
        <v>162</v>
      </c>
      <c r="C228" s="14">
        <v>7141</v>
      </c>
      <c r="D228" s="12" t="s">
        <v>648</v>
      </c>
      <c r="E228" s="51" t="s">
        <v>649</v>
      </c>
      <c r="F228" s="17">
        <v>219860</v>
      </c>
      <c r="G228" s="16">
        <v>219860</v>
      </c>
      <c r="H228" s="16"/>
      <c r="I228" s="17">
        <f t="shared" si="6"/>
        <v>109931</v>
      </c>
      <c r="J228" s="17">
        <v>549651</v>
      </c>
      <c r="K228" s="27" t="s">
        <v>474</v>
      </c>
      <c r="L228" s="32">
        <v>37425</v>
      </c>
      <c r="M228" s="35" t="s">
        <v>719</v>
      </c>
      <c r="N228" s="25"/>
      <c r="O228" s="61"/>
      <c r="P228" s="61"/>
    </row>
    <row r="229" spans="1:16" s="13" customFormat="1" ht="39" customHeight="1">
      <c r="A229" s="20" t="s">
        <v>285</v>
      </c>
      <c r="B229" s="20" t="s">
        <v>162</v>
      </c>
      <c r="C229" s="14">
        <v>7388</v>
      </c>
      <c r="D229" s="12" t="s">
        <v>410</v>
      </c>
      <c r="E229" s="51" t="s">
        <v>411</v>
      </c>
      <c r="F229" s="17">
        <v>91745</v>
      </c>
      <c r="G229" s="16">
        <v>91744</v>
      </c>
      <c r="H229" s="16"/>
      <c r="I229" s="17">
        <f t="shared" si="6"/>
        <v>45872</v>
      </c>
      <c r="J229" s="17">
        <v>229361</v>
      </c>
      <c r="K229" s="27" t="s">
        <v>474</v>
      </c>
      <c r="L229" s="32">
        <v>37537</v>
      </c>
      <c r="M229" s="35" t="s">
        <v>719</v>
      </c>
      <c r="N229" s="25"/>
      <c r="O229" s="61"/>
      <c r="P229" s="61"/>
    </row>
    <row r="230" spans="1:16" s="13" customFormat="1" ht="38.25" customHeight="1">
      <c r="A230" s="20" t="s">
        <v>285</v>
      </c>
      <c r="B230" s="20" t="s">
        <v>162</v>
      </c>
      <c r="C230" s="14">
        <v>7386</v>
      </c>
      <c r="D230" s="12" t="s">
        <v>412</v>
      </c>
      <c r="E230" s="51" t="s">
        <v>413</v>
      </c>
      <c r="F230" s="17">
        <v>172303</v>
      </c>
      <c r="G230" s="16">
        <v>172303</v>
      </c>
      <c r="H230" s="16"/>
      <c r="I230" s="17">
        <f t="shared" si="6"/>
        <v>86151</v>
      </c>
      <c r="J230" s="17">
        <v>430757</v>
      </c>
      <c r="K230" s="27" t="s">
        <v>474</v>
      </c>
      <c r="L230" s="32"/>
      <c r="M230" s="35"/>
      <c r="N230" s="25"/>
      <c r="O230" s="61"/>
      <c r="P230" s="61"/>
    </row>
    <row r="231" spans="1:16" s="13" customFormat="1" ht="38.25" customHeight="1">
      <c r="A231" s="20" t="s">
        <v>285</v>
      </c>
      <c r="B231" s="20" t="s">
        <v>162</v>
      </c>
      <c r="C231" s="14">
        <v>7300</v>
      </c>
      <c r="D231" s="12" t="s">
        <v>414</v>
      </c>
      <c r="E231" s="51" t="s">
        <v>415</v>
      </c>
      <c r="F231" s="17">
        <v>198529</v>
      </c>
      <c r="G231" s="16">
        <v>198529</v>
      </c>
      <c r="H231" s="16"/>
      <c r="I231" s="17">
        <f t="shared" si="6"/>
        <v>99265</v>
      </c>
      <c r="J231" s="17">
        <v>496323</v>
      </c>
      <c r="K231" s="27" t="s">
        <v>474</v>
      </c>
      <c r="L231" s="32"/>
      <c r="M231" s="35"/>
      <c r="N231" s="25"/>
      <c r="O231" s="61"/>
      <c r="P231" s="61"/>
    </row>
    <row r="232" spans="1:16" s="13" customFormat="1" ht="41.25" customHeight="1">
      <c r="A232" s="20" t="s">
        <v>285</v>
      </c>
      <c r="B232" s="20" t="s">
        <v>162</v>
      </c>
      <c r="C232" s="14">
        <v>7035</v>
      </c>
      <c r="D232" s="12" t="s">
        <v>650</v>
      </c>
      <c r="E232" s="51" t="s">
        <v>651</v>
      </c>
      <c r="F232" s="17">
        <v>197804</v>
      </c>
      <c r="G232" s="16">
        <v>197804</v>
      </c>
      <c r="H232" s="16"/>
      <c r="I232" s="17">
        <f t="shared" si="6"/>
        <v>98902</v>
      </c>
      <c r="J232" s="17">
        <v>494510</v>
      </c>
      <c r="K232" s="27" t="s">
        <v>474</v>
      </c>
      <c r="L232" s="32">
        <v>37425</v>
      </c>
      <c r="M232" s="35" t="s">
        <v>719</v>
      </c>
      <c r="N232" s="25"/>
      <c r="O232" s="61"/>
      <c r="P232" s="61"/>
    </row>
    <row r="233" spans="1:16" s="13" customFormat="1" ht="60.75" customHeight="1">
      <c r="A233" s="20" t="s">
        <v>16</v>
      </c>
      <c r="B233" s="20" t="s">
        <v>467</v>
      </c>
      <c r="C233" s="14">
        <v>2882</v>
      </c>
      <c r="D233" s="12" t="s">
        <v>128</v>
      </c>
      <c r="E233" s="51" t="s">
        <v>587</v>
      </c>
      <c r="F233" s="17">
        <v>0</v>
      </c>
      <c r="G233" s="16">
        <v>5380089</v>
      </c>
      <c r="H233" s="16"/>
      <c r="I233" s="16">
        <f t="shared" si="6"/>
        <v>8070138</v>
      </c>
      <c r="J233" s="17">
        <v>13450227</v>
      </c>
      <c r="K233" s="27" t="s">
        <v>474</v>
      </c>
      <c r="L233" s="32">
        <v>36731</v>
      </c>
      <c r="M233" s="35" t="s">
        <v>719</v>
      </c>
      <c r="N233" s="25"/>
      <c r="O233" s="61"/>
      <c r="P233" s="61"/>
    </row>
    <row r="234" spans="1:16" s="13" customFormat="1" ht="26.4">
      <c r="A234" s="12" t="s">
        <v>691</v>
      </c>
      <c r="B234" s="20" t="s">
        <v>61</v>
      </c>
      <c r="C234" s="14">
        <v>5637</v>
      </c>
      <c r="D234" s="15" t="s">
        <v>692</v>
      </c>
      <c r="E234" s="51" t="s">
        <v>693</v>
      </c>
      <c r="F234" s="16">
        <v>513773</v>
      </c>
      <c r="G234" s="16">
        <v>513773</v>
      </c>
      <c r="H234" s="16"/>
      <c r="I234" s="16">
        <f>J234-G234-F234-H234</f>
        <v>5794810</v>
      </c>
      <c r="J234" s="16">
        <v>6822356</v>
      </c>
      <c r="K234" s="27" t="s">
        <v>474</v>
      </c>
      <c r="L234" s="32">
        <v>37284</v>
      </c>
      <c r="M234" s="35"/>
      <c r="N234" s="24"/>
      <c r="O234" s="63"/>
      <c r="P234" s="61"/>
    </row>
    <row r="235" spans="1:16" s="13" customFormat="1" ht="39.6">
      <c r="A235" s="12" t="s">
        <v>118</v>
      </c>
      <c r="B235" s="20" t="s">
        <v>467</v>
      </c>
      <c r="C235" s="14">
        <v>2668</v>
      </c>
      <c r="D235" s="12" t="s">
        <v>133</v>
      </c>
      <c r="E235" s="51" t="s">
        <v>134</v>
      </c>
      <c r="F235" s="17">
        <v>1239372</v>
      </c>
      <c r="G235" s="16">
        <v>2751169</v>
      </c>
      <c r="H235" s="17">
        <v>1489588</v>
      </c>
      <c r="I235" s="17">
        <f t="shared" si="6"/>
        <v>1397794</v>
      </c>
      <c r="J235" s="17">
        <v>6877923</v>
      </c>
      <c r="K235" s="27" t="s">
        <v>474</v>
      </c>
      <c r="L235" s="32">
        <v>36731</v>
      </c>
      <c r="M235" s="35">
        <v>37531</v>
      </c>
      <c r="N235" s="25"/>
      <c r="O235" s="61"/>
      <c r="P235" s="71"/>
    </row>
    <row r="236" spans="1:16" s="13" customFormat="1" ht="37.5" customHeight="1">
      <c r="A236" s="20" t="s">
        <v>117</v>
      </c>
      <c r="B236" s="20" t="s">
        <v>467</v>
      </c>
      <c r="C236" s="14">
        <v>1360</v>
      </c>
      <c r="D236" s="12" t="s">
        <v>136</v>
      </c>
      <c r="E236" s="51" t="s">
        <v>135</v>
      </c>
      <c r="F236" s="17">
        <v>539714</v>
      </c>
      <c r="G236" s="16">
        <v>2755821</v>
      </c>
      <c r="H236" s="17">
        <v>1625900</v>
      </c>
      <c r="I236" s="16">
        <f t="shared" si="6"/>
        <v>2167870</v>
      </c>
      <c r="J236" s="17">
        <v>7089305</v>
      </c>
      <c r="K236" s="27" t="s">
        <v>474</v>
      </c>
      <c r="L236" s="32">
        <v>36249</v>
      </c>
      <c r="M236" s="35" t="s">
        <v>583</v>
      </c>
      <c r="N236" s="24"/>
      <c r="O236" s="61"/>
      <c r="P236" s="62"/>
    </row>
    <row r="237" spans="1:16" s="13" customFormat="1" ht="39.6">
      <c r="A237" s="12" t="s">
        <v>99</v>
      </c>
      <c r="B237" s="20" t="s">
        <v>61</v>
      </c>
      <c r="C237" s="14">
        <v>5179</v>
      </c>
      <c r="D237" s="12" t="s">
        <v>100</v>
      </c>
      <c r="E237" s="51" t="s">
        <v>101</v>
      </c>
      <c r="F237" s="17">
        <v>1331544</v>
      </c>
      <c r="G237" s="16">
        <v>1331544</v>
      </c>
      <c r="H237" s="16"/>
      <c r="I237" s="16">
        <f t="shared" si="6"/>
        <v>7164208</v>
      </c>
      <c r="J237" s="17">
        <v>9827296</v>
      </c>
      <c r="K237" s="27" t="s">
        <v>474</v>
      </c>
      <c r="L237" s="32">
        <v>37284</v>
      </c>
      <c r="M237" s="35"/>
      <c r="N237" s="25"/>
      <c r="O237" s="61"/>
      <c r="P237" s="63"/>
    </row>
    <row r="238" spans="1:16" s="13" customFormat="1" ht="45" customHeight="1">
      <c r="A238" s="15" t="s">
        <v>119</v>
      </c>
      <c r="B238" s="15" t="s">
        <v>247</v>
      </c>
      <c r="C238" s="14">
        <v>76</v>
      </c>
      <c r="D238" s="15" t="s">
        <v>457</v>
      </c>
      <c r="E238" s="52" t="s">
        <v>305</v>
      </c>
      <c r="F238" s="16">
        <v>3241853</v>
      </c>
      <c r="G238" s="16">
        <v>6313454</v>
      </c>
      <c r="H238" s="16"/>
      <c r="I238" s="16">
        <f t="shared" si="6"/>
        <v>6613370</v>
      </c>
      <c r="J238" s="16">
        <v>16168677</v>
      </c>
      <c r="K238" s="27" t="s">
        <v>474</v>
      </c>
      <c r="L238" s="32">
        <v>36333</v>
      </c>
      <c r="M238" s="35" t="s">
        <v>583</v>
      </c>
      <c r="N238" s="24"/>
      <c r="O238" s="62"/>
      <c r="P238" s="63"/>
    </row>
    <row r="239" spans="1:16" s="13" customFormat="1" ht="52.8">
      <c r="A239" s="12" t="s">
        <v>270</v>
      </c>
      <c r="B239" s="20" t="s">
        <v>61</v>
      </c>
      <c r="C239" s="14">
        <v>5159</v>
      </c>
      <c r="D239" s="12" t="s">
        <v>676</v>
      </c>
      <c r="E239" s="51" t="s">
        <v>677</v>
      </c>
      <c r="F239" s="17">
        <v>153071</v>
      </c>
      <c r="G239" s="16">
        <v>3800000</v>
      </c>
      <c r="H239" s="17">
        <v>3646929</v>
      </c>
      <c r="I239" s="17">
        <f t="shared" si="6"/>
        <v>1900000</v>
      </c>
      <c r="J239" s="17">
        <v>9500000</v>
      </c>
      <c r="K239" s="27" t="s">
        <v>474</v>
      </c>
      <c r="L239" s="32">
        <v>37284</v>
      </c>
      <c r="M239" s="35"/>
      <c r="N239" s="25"/>
      <c r="O239" s="61"/>
      <c r="P239" s="63"/>
    </row>
    <row r="240" spans="1:16" s="13" customFormat="1" ht="27" customHeight="1">
      <c r="A240" s="20" t="s">
        <v>120</v>
      </c>
      <c r="B240" s="20" t="s">
        <v>247</v>
      </c>
      <c r="C240" s="14">
        <v>364</v>
      </c>
      <c r="D240" s="15" t="s">
        <v>304</v>
      </c>
      <c r="E240" s="51" t="s">
        <v>409</v>
      </c>
      <c r="F240" s="16">
        <v>1880000</v>
      </c>
      <c r="G240" s="16">
        <v>1880000</v>
      </c>
      <c r="H240" s="16"/>
      <c r="I240" s="16">
        <f t="shared" si="6"/>
        <v>940000</v>
      </c>
      <c r="J240" s="16">
        <v>4700000</v>
      </c>
      <c r="K240" s="27" t="s">
        <v>474</v>
      </c>
      <c r="L240" s="32">
        <v>36249</v>
      </c>
      <c r="M240" s="35" t="s">
        <v>583</v>
      </c>
      <c r="N240" s="24"/>
      <c r="O240" s="63"/>
      <c r="P240" s="63"/>
    </row>
    <row r="241" spans="1:16" s="13" customFormat="1" ht="32.25" customHeight="1">
      <c r="A241" s="12" t="s">
        <v>17</v>
      </c>
      <c r="B241" s="20" t="s">
        <v>405</v>
      </c>
      <c r="C241" s="14">
        <v>838</v>
      </c>
      <c r="D241" s="15" t="s">
        <v>297</v>
      </c>
      <c r="E241" s="51" t="s">
        <v>303</v>
      </c>
      <c r="F241" s="17">
        <v>570861</v>
      </c>
      <c r="G241" s="16">
        <v>739241</v>
      </c>
      <c r="H241" s="16"/>
      <c r="I241" s="16">
        <f t="shared" si="6"/>
        <v>538000</v>
      </c>
      <c r="J241" s="17">
        <v>1848102</v>
      </c>
      <c r="K241" s="27" t="s">
        <v>474</v>
      </c>
      <c r="L241" s="32">
        <v>36249</v>
      </c>
      <c r="M241" s="35" t="s">
        <v>271</v>
      </c>
      <c r="N241" s="33"/>
      <c r="O241" s="63"/>
      <c r="P241" s="62"/>
    </row>
    <row r="242" spans="1:16" s="13" customFormat="1" ht="33.75" customHeight="1">
      <c r="A242" s="20" t="s">
        <v>319</v>
      </c>
      <c r="B242" s="20" t="s">
        <v>405</v>
      </c>
      <c r="C242" s="14">
        <v>1273</v>
      </c>
      <c r="D242" s="15" t="s">
        <v>320</v>
      </c>
      <c r="E242" s="51" t="s">
        <v>321</v>
      </c>
      <c r="F242" s="16">
        <v>1051030</v>
      </c>
      <c r="G242" s="16">
        <v>1052000</v>
      </c>
      <c r="H242" s="16"/>
      <c r="I242" s="16">
        <f t="shared" si="6"/>
        <v>1044314</v>
      </c>
      <c r="J242" s="16">
        <v>3147344</v>
      </c>
      <c r="K242" s="27" t="s">
        <v>474</v>
      </c>
      <c r="L242" s="32">
        <v>36333</v>
      </c>
      <c r="M242" s="35" t="s">
        <v>583</v>
      </c>
      <c r="N242" s="24"/>
      <c r="O242" s="63"/>
      <c r="P242" s="62"/>
    </row>
    <row r="243" spans="1:16" s="13" customFormat="1" ht="34.5" customHeight="1">
      <c r="A243" s="15" t="s">
        <v>319</v>
      </c>
      <c r="B243" s="15" t="s">
        <v>405</v>
      </c>
      <c r="C243" s="14">
        <v>750</v>
      </c>
      <c r="D243" s="15" t="s">
        <v>322</v>
      </c>
      <c r="E243" s="52" t="s">
        <v>323</v>
      </c>
      <c r="F243" s="16">
        <v>2240000</v>
      </c>
      <c r="G243" s="16">
        <v>2240000</v>
      </c>
      <c r="H243" s="16"/>
      <c r="I243" s="16">
        <f t="shared" si="6"/>
        <v>1402610</v>
      </c>
      <c r="J243" s="16">
        <v>5882610</v>
      </c>
      <c r="K243" s="27" t="s">
        <v>474</v>
      </c>
      <c r="L243" s="32">
        <v>36333</v>
      </c>
      <c r="M243" s="35" t="s">
        <v>583</v>
      </c>
      <c r="N243" s="24"/>
      <c r="O243" s="62"/>
      <c r="P243" s="63"/>
    </row>
    <row r="244" spans="1:16" s="13" customFormat="1" ht="38.25" customHeight="1">
      <c r="A244" s="15" t="s">
        <v>319</v>
      </c>
      <c r="B244" s="15" t="s">
        <v>61</v>
      </c>
      <c r="C244" s="14">
        <v>5653</v>
      </c>
      <c r="D244" s="15" t="s">
        <v>104</v>
      </c>
      <c r="E244" s="52" t="s">
        <v>105</v>
      </c>
      <c r="F244" s="16">
        <v>2800000</v>
      </c>
      <c r="G244" s="16">
        <v>3661703</v>
      </c>
      <c r="H244" s="16"/>
      <c r="I244" s="16">
        <f t="shared" si="6"/>
        <v>1738297</v>
      </c>
      <c r="J244" s="16">
        <v>8200000</v>
      </c>
      <c r="K244" s="27" t="s">
        <v>474</v>
      </c>
      <c r="L244" s="32">
        <v>37284</v>
      </c>
      <c r="M244" s="35"/>
      <c r="N244" s="24"/>
      <c r="O244" s="62"/>
      <c r="P244" s="62"/>
    </row>
    <row r="245" spans="1:16" s="13" customFormat="1" ht="34.5" customHeight="1">
      <c r="A245" s="15" t="s">
        <v>319</v>
      </c>
      <c r="B245" s="15" t="s">
        <v>405</v>
      </c>
      <c r="C245" s="14">
        <v>767</v>
      </c>
      <c r="D245" s="15" t="s">
        <v>324</v>
      </c>
      <c r="E245" s="52" t="s">
        <v>325</v>
      </c>
      <c r="F245" s="16">
        <v>354699</v>
      </c>
      <c r="G245" s="16">
        <v>355750</v>
      </c>
      <c r="H245" s="16"/>
      <c r="I245" s="16">
        <f t="shared" ref="I245:I270" si="7">J245-G245-F245-H245</f>
        <v>497703</v>
      </c>
      <c r="J245" s="16">
        <v>1208152</v>
      </c>
      <c r="K245" s="27" t="s">
        <v>474</v>
      </c>
      <c r="L245" s="32">
        <v>36249</v>
      </c>
      <c r="M245" s="35" t="s">
        <v>583</v>
      </c>
      <c r="N245" s="24"/>
      <c r="O245" s="62"/>
      <c r="P245" s="62"/>
    </row>
    <row r="246" spans="1:16" s="13" customFormat="1" ht="27" customHeight="1">
      <c r="A246" s="20" t="s">
        <v>319</v>
      </c>
      <c r="B246" s="20" t="s">
        <v>162</v>
      </c>
      <c r="C246" s="14">
        <v>2338</v>
      </c>
      <c r="D246" s="15" t="s">
        <v>429</v>
      </c>
      <c r="E246" s="51" t="s">
        <v>421</v>
      </c>
      <c r="F246" s="16">
        <v>271500</v>
      </c>
      <c r="G246" s="16">
        <v>271750</v>
      </c>
      <c r="H246" s="16"/>
      <c r="I246" s="16">
        <f t="shared" si="7"/>
        <v>145356</v>
      </c>
      <c r="J246" s="16">
        <v>688606</v>
      </c>
      <c r="K246" s="27" t="s">
        <v>474</v>
      </c>
      <c r="L246" s="32">
        <v>36585</v>
      </c>
      <c r="M246" s="35" t="s">
        <v>583</v>
      </c>
      <c r="N246" s="24"/>
      <c r="O246" s="63"/>
      <c r="P246" s="62"/>
    </row>
    <row r="247" spans="1:16" s="13" customFormat="1" ht="36.75" customHeight="1">
      <c r="A247" s="20" t="s">
        <v>319</v>
      </c>
      <c r="B247" s="20" t="s">
        <v>61</v>
      </c>
      <c r="C247" s="14">
        <v>5667</v>
      </c>
      <c r="D247" s="15" t="s">
        <v>678</v>
      </c>
      <c r="E247" s="51" t="s">
        <v>679</v>
      </c>
      <c r="F247" s="16">
        <v>1584335</v>
      </c>
      <c r="G247" s="16">
        <v>1584335</v>
      </c>
      <c r="H247" s="16"/>
      <c r="I247" s="16">
        <f t="shared" si="7"/>
        <v>847852</v>
      </c>
      <c r="J247" s="16">
        <v>4016522</v>
      </c>
      <c r="K247" s="27" t="s">
        <v>474</v>
      </c>
      <c r="L247" s="32">
        <v>37284</v>
      </c>
      <c r="M247" s="35"/>
      <c r="N247" s="24"/>
      <c r="O247" s="63"/>
      <c r="P247" s="63"/>
    </row>
    <row r="248" spans="1:16" s="13" customFormat="1" ht="29.25" customHeight="1">
      <c r="A248" s="20" t="s">
        <v>319</v>
      </c>
      <c r="B248" s="20" t="s">
        <v>405</v>
      </c>
      <c r="C248" s="14">
        <v>349</v>
      </c>
      <c r="D248" s="15" t="s">
        <v>326</v>
      </c>
      <c r="E248" s="51" t="s">
        <v>327</v>
      </c>
      <c r="F248" s="16">
        <v>329900</v>
      </c>
      <c r="G248" s="16">
        <v>329900</v>
      </c>
      <c r="H248" s="16"/>
      <c r="I248" s="16">
        <f t="shared" si="7"/>
        <v>161036</v>
      </c>
      <c r="J248" s="16">
        <v>820836</v>
      </c>
      <c r="K248" s="27" t="s">
        <v>474</v>
      </c>
      <c r="L248" s="32">
        <v>36081</v>
      </c>
      <c r="M248" s="35" t="s">
        <v>583</v>
      </c>
      <c r="N248" s="24"/>
      <c r="O248" s="63"/>
      <c r="P248" s="63"/>
    </row>
    <row r="249" spans="1:16" s="13" customFormat="1" ht="32.25" customHeight="1">
      <c r="A249" s="20" t="s">
        <v>319</v>
      </c>
      <c r="B249" s="20" t="s">
        <v>405</v>
      </c>
      <c r="C249" s="14">
        <v>1278</v>
      </c>
      <c r="D249" s="15" t="s">
        <v>328</v>
      </c>
      <c r="E249" s="51" t="s">
        <v>329</v>
      </c>
      <c r="F249" s="16">
        <v>294000</v>
      </c>
      <c r="G249" s="16">
        <v>294000</v>
      </c>
      <c r="H249" s="16"/>
      <c r="I249" s="16">
        <f t="shared" si="7"/>
        <v>296000</v>
      </c>
      <c r="J249" s="16">
        <v>884000</v>
      </c>
      <c r="K249" s="27" t="s">
        <v>474</v>
      </c>
      <c r="L249" s="32">
        <v>36249</v>
      </c>
      <c r="M249" s="35" t="s">
        <v>583</v>
      </c>
      <c r="N249" s="24"/>
      <c r="O249" s="63"/>
      <c r="P249" s="63"/>
    </row>
    <row r="250" spans="1:16" s="13" customFormat="1" ht="34.5" customHeight="1">
      <c r="A250" s="15" t="s">
        <v>319</v>
      </c>
      <c r="B250" s="15" t="s">
        <v>61</v>
      </c>
      <c r="C250" s="14">
        <v>5734</v>
      </c>
      <c r="D250" s="12" t="s">
        <v>698</v>
      </c>
      <c r="E250" s="52" t="s">
        <v>699</v>
      </c>
      <c r="F250" s="16">
        <v>6742000</v>
      </c>
      <c r="G250" s="16">
        <v>6742000</v>
      </c>
      <c r="H250" s="16"/>
      <c r="I250" s="16">
        <f t="shared" si="7"/>
        <v>3458220</v>
      </c>
      <c r="J250" s="16">
        <v>16942220</v>
      </c>
      <c r="K250" s="24" t="s">
        <v>474</v>
      </c>
      <c r="L250" s="32">
        <v>37284</v>
      </c>
      <c r="M250" s="35"/>
      <c r="N250" s="25"/>
      <c r="O250" s="65"/>
      <c r="P250" s="63"/>
    </row>
    <row r="251" spans="1:16" s="13" customFormat="1" ht="24.75" customHeight="1">
      <c r="A251" s="15" t="s">
        <v>18</v>
      </c>
      <c r="B251" s="15" t="s">
        <v>467</v>
      </c>
      <c r="C251" s="14">
        <v>3000</v>
      </c>
      <c r="D251" s="12" t="s">
        <v>144</v>
      </c>
      <c r="E251" s="52" t="s">
        <v>139</v>
      </c>
      <c r="F251" s="16">
        <v>1916633</v>
      </c>
      <c r="G251" s="16">
        <v>1916633</v>
      </c>
      <c r="H251" s="16"/>
      <c r="I251" s="16">
        <f t="shared" si="7"/>
        <v>993310</v>
      </c>
      <c r="J251" s="16">
        <v>4826576</v>
      </c>
      <c r="K251" s="27" t="s">
        <v>474</v>
      </c>
      <c r="L251" s="32">
        <v>36731</v>
      </c>
      <c r="M251" s="35">
        <v>37509</v>
      </c>
      <c r="N251" s="23"/>
      <c r="O251" s="61"/>
      <c r="P251" s="61"/>
    </row>
    <row r="252" spans="1:16" s="13" customFormat="1" ht="26.4">
      <c r="A252" s="15" t="s">
        <v>18</v>
      </c>
      <c r="B252" s="15" t="s">
        <v>467</v>
      </c>
      <c r="C252" s="14">
        <v>2563</v>
      </c>
      <c r="D252" s="12" t="s">
        <v>145</v>
      </c>
      <c r="E252" s="52" t="s">
        <v>141</v>
      </c>
      <c r="F252" s="16">
        <v>661553</v>
      </c>
      <c r="G252" s="16">
        <v>661553</v>
      </c>
      <c r="H252" s="16"/>
      <c r="I252" s="16">
        <f t="shared" si="7"/>
        <v>330776</v>
      </c>
      <c r="J252" s="16">
        <v>1653882</v>
      </c>
      <c r="K252" s="27" t="s">
        <v>474</v>
      </c>
      <c r="L252" s="32">
        <v>36731</v>
      </c>
      <c r="M252" s="35" t="s">
        <v>719</v>
      </c>
      <c r="N252" s="25"/>
      <c r="O252" s="61"/>
      <c r="P252" s="61"/>
    </row>
    <row r="253" spans="1:16" s="13" customFormat="1" ht="40.5" customHeight="1">
      <c r="A253" s="15" t="s">
        <v>18</v>
      </c>
      <c r="B253" s="15" t="s">
        <v>467</v>
      </c>
      <c r="C253" s="14">
        <v>2959</v>
      </c>
      <c r="D253" s="12" t="s">
        <v>146</v>
      </c>
      <c r="E253" s="52" t="s">
        <v>142</v>
      </c>
      <c r="F253" s="16">
        <v>3200000</v>
      </c>
      <c r="G253" s="16">
        <v>3175000</v>
      </c>
      <c r="H253" s="16"/>
      <c r="I253" s="16">
        <f t="shared" si="7"/>
        <v>1658298</v>
      </c>
      <c r="J253" s="16">
        <v>8033298</v>
      </c>
      <c r="K253" s="27" t="s">
        <v>474</v>
      </c>
      <c r="L253" s="32">
        <v>36731</v>
      </c>
      <c r="M253" s="35" t="s">
        <v>719</v>
      </c>
      <c r="N253" s="25"/>
      <c r="O253" s="61"/>
      <c r="P253" s="61"/>
    </row>
    <row r="254" spans="1:16" s="13" customFormat="1" ht="38.25" customHeight="1">
      <c r="A254" s="114" t="s">
        <v>18</v>
      </c>
      <c r="B254" s="114" t="s">
        <v>467</v>
      </c>
      <c r="C254" s="105">
        <v>2891</v>
      </c>
      <c r="D254" s="106" t="s">
        <v>148</v>
      </c>
      <c r="E254" s="107" t="s">
        <v>143</v>
      </c>
      <c r="F254" s="108">
        <v>0</v>
      </c>
      <c r="G254" s="108">
        <v>3793777</v>
      </c>
      <c r="H254" s="108">
        <v>3793777</v>
      </c>
      <c r="I254" s="108">
        <f t="shared" si="7"/>
        <v>2103650</v>
      </c>
      <c r="J254" s="108">
        <v>9691204</v>
      </c>
      <c r="K254" s="115" t="s">
        <v>489</v>
      </c>
      <c r="L254" s="111">
        <v>36731</v>
      </c>
      <c r="M254" s="112" t="s">
        <v>719</v>
      </c>
      <c r="N254" s="113"/>
      <c r="O254" s="65"/>
      <c r="P254" s="72"/>
    </row>
    <row r="255" spans="1:16" s="13" customFormat="1" ht="33.75" customHeight="1">
      <c r="A255" s="114" t="s">
        <v>27</v>
      </c>
      <c r="B255" s="114" t="s">
        <v>467</v>
      </c>
      <c r="C255" s="105">
        <v>2928</v>
      </c>
      <c r="D255" s="106" t="s">
        <v>147</v>
      </c>
      <c r="E255" s="107" t="s">
        <v>140</v>
      </c>
      <c r="F255" s="108">
        <v>0</v>
      </c>
      <c r="G255" s="108">
        <v>4081244</v>
      </c>
      <c r="H255" s="108">
        <v>4081244</v>
      </c>
      <c r="I255" s="108">
        <f t="shared" si="7"/>
        <v>2692090</v>
      </c>
      <c r="J255" s="108">
        <v>10854578</v>
      </c>
      <c r="K255" s="115" t="s">
        <v>489</v>
      </c>
      <c r="L255" s="111">
        <v>36731</v>
      </c>
      <c r="M255" s="112" t="s">
        <v>719</v>
      </c>
      <c r="N255" s="113"/>
      <c r="O255" s="65"/>
      <c r="P255" s="72"/>
    </row>
    <row r="256" spans="1:16" s="13" customFormat="1" ht="35.25" customHeight="1">
      <c r="A256" s="15" t="s">
        <v>28</v>
      </c>
      <c r="B256" s="15" t="s">
        <v>405</v>
      </c>
      <c r="C256" s="14">
        <v>1280</v>
      </c>
      <c r="D256" s="15" t="s">
        <v>330</v>
      </c>
      <c r="E256" s="52" t="s">
        <v>331</v>
      </c>
      <c r="F256" s="16">
        <v>2200000</v>
      </c>
      <c r="G256" s="16">
        <v>2200000</v>
      </c>
      <c r="H256" s="16"/>
      <c r="I256" s="16">
        <f t="shared" si="7"/>
        <v>1476063</v>
      </c>
      <c r="J256" s="16">
        <v>5876063</v>
      </c>
      <c r="K256" s="27" t="s">
        <v>474</v>
      </c>
      <c r="L256" s="32">
        <v>36249</v>
      </c>
      <c r="M256" s="35" t="s">
        <v>583</v>
      </c>
      <c r="N256" s="24"/>
      <c r="O256" s="62"/>
      <c r="P256" s="72"/>
    </row>
    <row r="257" spans="1:16" s="13" customFormat="1" ht="32.25" customHeight="1">
      <c r="A257" s="12" t="s">
        <v>84</v>
      </c>
      <c r="B257" s="20" t="s">
        <v>61</v>
      </c>
      <c r="C257" s="14">
        <v>5668</v>
      </c>
      <c r="D257" s="15" t="s">
        <v>85</v>
      </c>
      <c r="E257" s="51" t="s">
        <v>86</v>
      </c>
      <c r="F257" s="17">
        <v>1480000</v>
      </c>
      <c r="G257" s="16">
        <v>1480000</v>
      </c>
      <c r="H257" s="16"/>
      <c r="I257" s="16">
        <f t="shared" si="7"/>
        <v>1040000</v>
      </c>
      <c r="J257" s="17">
        <v>4000000</v>
      </c>
      <c r="K257" s="27" t="s">
        <v>474</v>
      </c>
      <c r="L257" s="32">
        <v>37284</v>
      </c>
      <c r="M257" s="35"/>
      <c r="N257" s="33"/>
      <c r="O257" s="63"/>
      <c r="P257" s="62"/>
    </row>
    <row r="258" spans="1:16" s="13" customFormat="1" ht="56.25" customHeight="1">
      <c r="A258" s="12" t="s">
        <v>319</v>
      </c>
      <c r="B258" s="20" t="s">
        <v>162</v>
      </c>
      <c r="C258" s="14">
        <v>6913</v>
      </c>
      <c r="D258" s="15" t="s">
        <v>644</v>
      </c>
      <c r="E258" s="51" t="s">
        <v>645</v>
      </c>
      <c r="F258" s="17">
        <v>1105595</v>
      </c>
      <c r="G258" s="16">
        <v>1159932</v>
      </c>
      <c r="H258" s="16"/>
      <c r="I258" s="16">
        <f t="shared" si="7"/>
        <v>2308651</v>
      </c>
      <c r="J258" s="17">
        <v>4574178</v>
      </c>
      <c r="K258" s="27" t="s">
        <v>474</v>
      </c>
      <c r="L258" s="32">
        <v>37425</v>
      </c>
      <c r="M258" s="35" t="s">
        <v>719</v>
      </c>
      <c r="N258" s="33"/>
      <c r="O258" s="63"/>
      <c r="P258" s="62"/>
    </row>
    <row r="259" spans="1:16" s="13" customFormat="1" ht="54" customHeight="1">
      <c r="A259" s="20" t="s">
        <v>332</v>
      </c>
      <c r="B259" s="20" t="s">
        <v>162</v>
      </c>
      <c r="C259" s="14">
        <v>536</v>
      </c>
      <c r="D259" s="15" t="s">
        <v>338</v>
      </c>
      <c r="E259" s="51" t="s">
        <v>339</v>
      </c>
      <c r="F259" s="16">
        <v>37681</v>
      </c>
      <c r="G259" s="16">
        <v>37681</v>
      </c>
      <c r="H259" s="16"/>
      <c r="I259" s="16">
        <f t="shared" si="7"/>
        <v>18840</v>
      </c>
      <c r="J259" s="16">
        <v>94202</v>
      </c>
      <c r="K259" s="27" t="s">
        <v>474</v>
      </c>
      <c r="L259" s="32">
        <v>36013</v>
      </c>
      <c r="M259" s="35" t="s">
        <v>583</v>
      </c>
      <c r="N259" s="36" t="s">
        <v>87</v>
      </c>
      <c r="O259" s="62"/>
      <c r="P259" s="62"/>
    </row>
    <row r="260" spans="1:16" s="13" customFormat="1" ht="43.5" customHeight="1">
      <c r="A260" s="15" t="s">
        <v>332</v>
      </c>
      <c r="B260" s="15" t="s">
        <v>404</v>
      </c>
      <c r="C260" s="14">
        <v>1326</v>
      </c>
      <c r="D260" s="15" t="s">
        <v>333</v>
      </c>
      <c r="E260" s="52" t="s">
        <v>334</v>
      </c>
      <c r="F260" s="16">
        <v>74945</v>
      </c>
      <c r="G260" s="16">
        <v>74945</v>
      </c>
      <c r="H260" s="16"/>
      <c r="I260" s="16">
        <f t="shared" si="7"/>
        <v>46659</v>
      </c>
      <c r="J260" s="16">
        <v>196549</v>
      </c>
      <c r="K260" s="27" t="s">
        <v>474</v>
      </c>
      <c r="L260" s="32">
        <v>36081</v>
      </c>
      <c r="M260" s="35" t="s">
        <v>583</v>
      </c>
      <c r="N260" s="36" t="s">
        <v>87</v>
      </c>
      <c r="O260" s="62"/>
      <c r="P260" s="62"/>
    </row>
    <row r="261" spans="1:16" s="13" customFormat="1" ht="37.5" customHeight="1">
      <c r="A261" s="15" t="s">
        <v>332</v>
      </c>
      <c r="B261" s="15" t="s">
        <v>162</v>
      </c>
      <c r="C261" s="14">
        <v>3717</v>
      </c>
      <c r="D261" s="15" t="s">
        <v>443</v>
      </c>
      <c r="E261" s="52" t="s">
        <v>444</v>
      </c>
      <c r="F261" s="16">
        <v>48736</v>
      </c>
      <c r="G261" s="16">
        <v>48736</v>
      </c>
      <c r="H261" s="16"/>
      <c r="I261" s="16">
        <f t="shared" si="7"/>
        <v>80503</v>
      </c>
      <c r="J261" s="16">
        <v>177975</v>
      </c>
      <c r="K261" s="27" t="s">
        <v>474</v>
      </c>
      <c r="L261" s="32">
        <v>36676</v>
      </c>
      <c r="M261" s="35" t="s">
        <v>583</v>
      </c>
      <c r="N261" s="24"/>
      <c r="O261" s="63"/>
      <c r="P261" s="63"/>
    </row>
    <row r="262" spans="1:16" s="13" customFormat="1" ht="31.5" customHeight="1">
      <c r="A262" s="20" t="s">
        <v>332</v>
      </c>
      <c r="B262" s="20" t="s">
        <v>162</v>
      </c>
      <c r="C262" s="14">
        <v>586</v>
      </c>
      <c r="D262" s="15" t="s">
        <v>340</v>
      </c>
      <c r="E262" s="51" t="s">
        <v>341</v>
      </c>
      <c r="F262" s="16">
        <v>128500</v>
      </c>
      <c r="G262" s="16">
        <v>128500</v>
      </c>
      <c r="H262" s="16"/>
      <c r="I262" s="16">
        <f t="shared" si="7"/>
        <v>64420</v>
      </c>
      <c r="J262" s="16">
        <v>321420</v>
      </c>
      <c r="K262" s="27" t="s">
        <v>474</v>
      </c>
      <c r="L262" s="32">
        <v>36013</v>
      </c>
      <c r="M262" s="35" t="s">
        <v>583</v>
      </c>
      <c r="N262" s="36" t="s">
        <v>87</v>
      </c>
      <c r="O262" s="63"/>
      <c r="P262" s="63"/>
    </row>
    <row r="263" spans="1:16" s="13" customFormat="1">
      <c r="A263" s="20" t="s">
        <v>332</v>
      </c>
      <c r="B263" s="20" t="s">
        <v>405</v>
      </c>
      <c r="C263" s="14">
        <v>1316</v>
      </c>
      <c r="D263" s="15" t="s">
        <v>458</v>
      </c>
      <c r="E263" s="51" t="s">
        <v>335</v>
      </c>
      <c r="F263" s="16">
        <v>1407440</v>
      </c>
      <c r="G263" s="16">
        <v>1880000</v>
      </c>
      <c r="H263" s="17">
        <v>472560</v>
      </c>
      <c r="I263" s="16">
        <f t="shared" si="7"/>
        <v>940000</v>
      </c>
      <c r="J263" s="16">
        <v>4700000</v>
      </c>
      <c r="K263" s="27" t="s">
        <v>474</v>
      </c>
      <c r="L263" s="32">
        <v>36333</v>
      </c>
      <c r="M263" s="35" t="s">
        <v>583</v>
      </c>
      <c r="N263" s="24" t="s">
        <v>347</v>
      </c>
      <c r="O263" s="64"/>
      <c r="P263" s="71"/>
    </row>
    <row r="264" spans="1:16" s="13" customFormat="1">
      <c r="A264" s="20" t="s">
        <v>332</v>
      </c>
      <c r="B264" s="20" t="s">
        <v>162</v>
      </c>
      <c r="C264" s="14">
        <v>591</v>
      </c>
      <c r="D264" s="15" t="s">
        <v>342</v>
      </c>
      <c r="E264" s="51" t="s">
        <v>343</v>
      </c>
      <c r="F264" s="16">
        <v>31880</v>
      </c>
      <c r="G264" s="16">
        <v>31880</v>
      </c>
      <c r="H264" s="16"/>
      <c r="I264" s="16">
        <f t="shared" si="7"/>
        <v>15940</v>
      </c>
      <c r="J264" s="16">
        <v>79700</v>
      </c>
      <c r="K264" s="27" t="s">
        <v>474</v>
      </c>
      <c r="L264" s="32">
        <v>36013</v>
      </c>
      <c r="M264" s="35" t="s">
        <v>583</v>
      </c>
      <c r="N264" s="24" t="s">
        <v>87</v>
      </c>
      <c r="O264" s="63"/>
      <c r="P264" s="63"/>
    </row>
    <row r="265" spans="1:16" s="13" customFormat="1" ht="38.25" customHeight="1">
      <c r="A265" s="15" t="s">
        <v>332</v>
      </c>
      <c r="B265" s="15" t="s">
        <v>162</v>
      </c>
      <c r="C265" s="14">
        <v>1508</v>
      </c>
      <c r="D265" s="15" t="s">
        <v>344</v>
      </c>
      <c r="E265" s="52" t="s">
        <v>345</v>
      </c>
      <c r="F265" s="16">
        <v>175264</v>
      </c>
      <c r="G265" s="16">
        <v>175264</v>
      </c>
      <c r="H265" s="16"/>
      <c r="I265" s="16">
        <f t="shared" si="7"/>
        <v>87632</v>
      </c>
      <c r="J265" s="16">
        <v>438160</v>
      </c>
      <c r="K265" s="27" t="s">
        <v>474</v>
      </c>
      <c r="L265" s="32">
        <v>36333</v>
      </c>
      <c r="M265" s="35" t="s">
        <v>583</v>
      </c>
      <c r="N265" s="24"/>
      <c r="O265" s="62"/>
      <c r="P265" s="62"/>
    </row>
    <row r="266" spans="1:16" s="13" customFormat="1" ht="36.75" customHeight="1">
      <c r="A266" s="15" t="s">
        <v>332</v>
      </c>
      <c r="B266" s="15" t="s">
        <v>61</v>
      </c>
      <c r="C266" s="14">
        <v>5827</v>
      </c>
      <c r="D266" s="15" t="s">
        <v>672</v>
      </c>
      <c r="E266" s="52" t="s">
        <v>673</v>
      </c>
      <c r="F266" s="16">
        <v>1921964</v>
      </c>
      <c r="G266" s="16">
        <v>1921964</v>
      </c>
      <c r="H266" s="16"/>
      <c r="I266" s="16">
        <f t="shared" si="7"/>
        <v>966000</v>
      </c>
      <c r="J266" s="16">
        <v>4809928</v>
      </c>
      <c r="K266" s="27" t="s">
        <v>474</v>
      </c>
      <c r="L266" s="32">
        <v>37284</v>
      </c>
      <c r="M266" s="35"/>
      <c r="N266" s="24"/>
      <c r="O266" s="62"/>
      <c r="P266" s="62"/>
    </row>
    <row r="267" spans="1:16" s="13" customFormat="1" ht="39.6">
      <c r="A267" s="20" t="s">
        <v>332</v>
      </c>
      <c r="B267" s="20" t="s">
        <v>162</v>
      </c>
      <c r="C267" s="14">
        <v>2155</v>
      </c>
      <c r="D267" s="15" t="s">
        <v>351</v>
      </c>
      <c r="E267" s="51" t="s">
        <v>352</v>
      </c>
      <c r="F267" s="16">
        <v>78977</v>
      </c>
      <c r="G267" s="16">
        <v>78977</v>
      </c>
      <c r="H267" s="16"/>
      <c r="I267" s="16">
        <f t="shared" si="7"/>
        <v>39500</v>
      </c>
      <c r="J267" s="16">
        <v>197454</v>
      </c>
      <c r="K267" s="27" t="s">
        <v>474</v>
      </c>
      <c r="L267" s="32">
        <v>36440</v>
      </c>
      <c r="M267" s="35" t="s">
        <v>583</v>
      </c>
      <c r="N267" s="24"/>
      <c r="O267" s="62"/>
      <c r="P267" s="62"/>
    </row>
    <row r="268" spans="1:16" s="13" customFormat="1" ht="39.75" customHeight="1">
      <c r="A268" s="15" t="s">
        <v>332</v>
      </c>
      <c r="B268" s="15" t="s">
        <v>162</v>
      </c>
      <c r="C268" s="14">
        <v>3008</v>
      </c>
      <c r="D268" s="15" t="s">
        <v>461</v>
      </c>
      <c r="E268" s="52" t="s">
        <v>423</v>
      </c>
      <c r="F268" s="16">
        <v>203757.92</v>
      </c>
      <c r="G268" s="16">
        <v>203758</v>
      </c>
      <c r="H268" s="16"/>
      <c r="I268" s="16">
        <f t="shared" si="7"/>
        <v>148679.07999999999</v>
      </c>
      <c r="J268" s="16">
        <v>556195</v>
      </c>
      <c r="K268" s="27" t="s">
        <v>474</v>
      </c>
      <c r="L268" s="32">
        <v>36585</v>
      </c>
      <c r="M268" s="35" t="s">
        <v>583</v>
      </c>
      <c r="N268" s="24" t="s">
        <v>347</v>
      </c>
      <c r="O268" s="62"/>
      <c r="P268" s="62"/>
    </row>
    <row r="269" spans="1:16" s="13" customFormat="1" ht="36.75" customHeight="1">
      <c r="A269" s="15" t="s">
        <v>332</v>
      </c>
      <c r="B269" s="15" t="s">
        <v>162</v>
      </c>
      <c r="C269" s="14">
        <v>597</v>
      </c>
      <c r="D269" s="15" t="s">
        <v>346</v>
      </c>
      <c r="E269" s="52" t="s">
        <v>348</v>
      </c>
      <c r="F269" s="16">
        <v>153576</v>
      </c>
      <c r="G269" s="16">
        <v>153576</v>
      </c>
      <c r="H269" s="16"/>
      <c r="I269" s="16">
        <f t="shared" si="7"/>
        <v>76788</v>
      </c>
      <c r="J269" s="16">
        <v>383940</v>
      </c>
      <c r="K269" s="27" t="s">
        <v>474</v>
      </c>
      <c r="L269" s="32">
        <v>36013</v>
      </c>
      <c r="M269" s="35" t="s">
        <v>583</v>
      </c>
      <c r="N269" s="24"/>
      <c r="O269" s="62"/>
      <c r="P269" s="62"/>
    </row>
    <row r="270" spans="1:16" s="13" customFormat="1" ht="30.75" customHeight="1">
      <c r="A270" s="15" t="s">
        <v>332</v>
      </c>
      <c r="B270" s="15" t="s">
        <v>162</v>
      </c>
      <c r="C270" s="14">
        <v>601</v>
      </c>
      <c r="D270" s="15" t="s">
        <v>349</v>
      </c>
      <c r="E270" s="52" t="s">
        <v>350</v>
      </c>
      <c r="F270" s="16">
        <v>109310</v>
      </c>
      <c r="G270" s="16">
        <v>109310</v>
      </c>
      <c r="H270" s="16"/>
      <c r="I270" s="16">
        <f t="shared" si="7"/>
        <v>54655</v>
      </c>
      <c r="J270" s="16">
        <v>273275</v>
      </c>
      <c r="K270" s="27" t="s">
        <v>474</v>
      </c>
      <c r="L270" s="32">
        <v>36013</v>
      </c>
      <c r="M270" s="35" t="s">
        <v>583</v>
      </c>
      <c r="N270" s="24" t="s">
        <v>87</v>
      </c>
      <c r="O270" s="62"/>
      <c r="P270" s="62"/>
    </row>
    <row r="271" spans="1:16" s="13" customFormat="1" ht="31.5" customHeight="1">
      <c r="A271" s="20" t="s">
        <v>332</v>
      </c>
      <c r="B271" s="20" t="s">
        <v>405</v>
      </c>
      <c r="C271" s="14">
        <v>404</v>
      </c>
      <c r="D271" s="15" t="s">
        <v>336</v>
      </c>
      <c r="E271" s="51" t="s">
        <v>337</v>
      </c>
      <c r="F271" s="16">
        <v>5800000</v>
      </c>
      <c r="G271" s="16">
        <v>6000000</v>
      </c>
      <c r="H271" s="16"/>
      <c r="I271" s="16">
        <f>J271-G271-F271-H271-O271</f>
        <v>3711876</v>
      </c>
      <c r="J271" s="16">
        <v>15511876</v>
      </c>
      <c r="K271" s="27" t="s">
        <v>474</v>
      </c>
      <c r="L271" s="32">
        <v>36333</v>
      </c>
      <c r="M271" s="35" t="s">
        <v>583</v>
      </c>
      <c r="N271" s="24"/>
      <c r="O271" s="64"/>
      <c r="P271" s="71"/>
    </row>
    <row r="272" spans="1:16" s="13" customFormat="1" ht="26.4">
      <c r="A272" s="20" t="s">
        <v>332</v>
      </c>
      <c r="B272" s="20" t="s">
        <v>162</v>
      </c>
      <c r="C272" s="14">
        <v>2069</v>
      </c>
      <c r="D272" s="15" t="s">
        <v>353</v>
      </c>
      <c r="E272" s="51" t="s">
        <v>541</v>
      </c>
      <c r="F272" s="16">
        <v>86377</v>
      </c>
      <c r="G272" s="16">
        <v>86377</v>
      </c>
      <c r="H272" s="16"/>
      <c r="I272" s="16">
        <f t="shared" ref="I272:I284" si="8">J272-G272-F272-H272</f>
        <v>43189</v>
      </c>
      <c r="J272" s="16">
        <v>215943</v>
      </c>
      <c r="K272" s="27" t="s">
        <v>474</v>
      </c>
      <c r="L272" s="32">
        <v>36440</v>
      </c>
      <c r="M272" s="35" t="s">
        <v>583</v>
      </c>
      <c r="N272" s="24" t="s">
        <v>87</v>
      </c>
      <c r="O272" s="63"/>
      <c r="P272" s="63"/>
    </row>
    <row r="273" spans="1:16" s="13" customFormat="1" ht="48" customHeight="1">
      <c r="A273" s="20" t="s">
        <v>332</v>
      </c>
      <c r="B273" s="20" t="s">
        <v>162</v>
      </c>
      <c r="C273" s="14">
        <v>2071</v>
      </c>
      <c r="D273" s="15" t="s">
        <v>354</v>
      </c>
      <c r="E273" s="51" t="s">
        <v>355</v>
      </c>
      <c r="F273" s="16">
        <v>119788</v>
      </c>
      <c r="G273" s="16">
        <v>119788</v>
      </c>
      <c r="H273" s="16"/>
      <c r="I273" s="16">
        <f t="shared" si="8"/>
        <v>59894</v>
      </c>
      <c r="J273" s="16">
        <v>299470</v>
      </c>
      <c r="K273" s="27" t="s">
        <v>474</v>
      </c>
      <c r="L273" s="32">
        <v>36440</v>
      </c>
      <c r="M273" s="35" t="s">
        <v>583</v>
      </c>
      <c r="N273" s="24"/>
      <c r="O273" s="62"/>
      <c r="P273" s="62"/>
    </row>
    <row r="274" spans="1:16" s="13" customFormat="1" ht="40.5" customHeight="1">
      <c r="A274" s="20" t="s">
        <v>19</v>
      </c>
      <c r="B274" s="20" t="s">
        <v>162</v>
      </c>
      <c r="C274" s="14">
        <v>4388</v>
      </c>
      <c r="D274" s="12" t="s">
        <v>5</v>
      </c>
      <c r="E274" s="51" t="s">
        <v>3</v>
      </c>
      <c r="F274" s="16">
        <v>154166</v>
      </c>
      <c r="G274" s="16">
        <v>154166</v>
      </c>
      <c r="H274" s="16"/>
      <c r="I274" s="16">
        <f t="shared" si="8"/>
        <v>77057</v>
      </c>
      <c r="J274" s="16">
        <v>385389</v>
      </c>
      <c r="K274" s="27" t="s">
        <v>474</v>
      </c>
      <c r="L274" s="32">
        <v>36963</v>
      </c>
      <c r="M274" s="35">
        <v>37315</v>
      </c>
      <c r="N274" s="25"/>
      <c r="O274" s="61"/>
      <c r="P274" s="61"/>
    </row>
    <row r="275" spans="1:16" s="13" customFormat="1" ht="35.25" customHeight="1">
      <c r="A275" s="20" t="s">
        <v>19</v>
      </c>
      <c r="B275" s="20" t="s">
        <v>162</v>
      </c>
      <c r="C275" s="22">
        <v>4410</v>
      </c>
      <c r="D275" s="12" t="s">
        <v>39</v>
      </c>
      <c r="E275" s="51" t="s">
        <v>40</v>
      </c>
      <c r="F275" s="34">
        <v>135240</v>
      </c>
      <c r="G275" s="34">
        <v>135240</v>
      </c>
      <c r="H275" s="34"/>
      <c r="I275" s="16">
        <f t="shared" si="8"/>
        <v>67620</v>
      </c>
      <c r="J275" s="34">
        <v>338100</v>
      </c>
      <c r="K275" s="27" t="s">
        <v>474</v>
      </c>
      <c r="L275" s="32">
        <v>37159</v>
      </c>
      <c r="M275" s="35">
        <v>37383</v>
      </c>
      <c r="N275" s="36" t="s">
        <v>88</v>
      </c>
      <c r="O275" s="61"/>
      <c r="P275" s="61"/>
    </row>
    <row r="276" spans="1:16" s="13" customFormat="1" ht="44.25" customHeight="1">
      <c r="A276" s="20" t="s">
        <v>19</v>
      </c>
      <c r="B276" s="20" t="s">
        <v>162</v>
      </c>
      <c r="C276" s="14">
        <v>3884</v>
      </c>
      <c r="D276" s="12" t="s">
        <v>4</v>
      </c>
      <c r="E276" s="51" t="s">
        <v>2</v>
      </c>
      <c r="F276" s="16">
        <v>185040</v>
      </c>
      <c r="G276" s="16">
        <v>185040</v>
      </c>
      <c r="H276" s="16"/>
      <c r="I276" s="16">
        <f t="shared" si="8"/>
        <v>92520</v>
      </c>
      <c r="J276" s="16">
        <v>462600</v>
      </c>
      <c r="K276" s="27" t="s">
        <v>474</v>
      </c>
      <c r="L276" s="32">
        <v>36913</v>
      </c>
      <c r="M276" s="35">
        <v>36987</v>
      </c>
      <c r="N276" s="25"/>
      <c r="O276" s="61"/>
      <c r="P276" s="61"/>
    </row>
    <row r="277" spans="1:16" s="13" customFormat="1" ht="36.75" customHeight="1">
      <c r="A277" s="20" t="s">
        <v>19</v>
      </c>
      <c r="B277" s="15" t="s">
        <v>162</v>
      </c>
      <c r="C277" s="14">
        <v>3754</v>
      </c>
      <c r="D277" s="15" t="s">
        <v>445</v>
      </c>
      <c r="E277" s="52" t="s">
        <v>446</v>
      </c>
      <c r="F277" s="16">
        <v>100000</v>
      </c>
      <c r="G277" s="16">
        <v>101644</v>
      </c>
      <c r="H277" s="16"/>
      <c r="I277" s="16">
        <f t="shared" si="8"/>
        <v>54111.399999999994</v>
      </c>
      <c r="J277" s="16">
        <v>255755.4</v>
      </c>
      <c r="K277" s="27" t="s">
        <v>474</v>
      </c>
      <c r="L277" s="32">
        <v>36676</v>
      </c>
      <c r="M277" s="35" t="s">
        <v>583</v>
      </c>
      <c r="N277" s="24"/>
      <c r="O277" s="64"/>
      <c r="P277" s="66"/>
    </row>
    <row r="278" spans="1:16" s="13" customFormat="1" ht="18.75" customHeight="1">
      <c r="A278" s="20" t="s">
        <v>19</v>
      </c>
      <c r="B278" s="15" t="s">
        <v>162</v>
      </c>
      <c r="C278" s="14" t="s">
        <v>272</v>
      </c>
      <c r="D278" s="15" t="s">
        <v>445</v>
      </c>
      <c r="E278" s="52" t="s">
        <v>273</v>
      </c>
      <c r="F278" s="16">
        <v>20496</v>
      </c>
      <c r="G278" s="16">
        <v>20496</v>
      </c>
      <c r="H278" s="16"/>
      <c r="I278" s="16"/>
      <c r="J278" s="16"/>
      <c r="K278" s="27" t="s">
        <v>474</v>
      </c>
      <c r="L278" s="32"/>
      <c r="M278" s="35"/>
      <c r="N278" s="39" t="s">
        <v>88</v>
      </c>
      <c r="O278" s="64"/>
      <c r="P278" s="66"/>
    </row>
    <row r="279" spans="1:16" s="13" customFormat="1" ht="33.75" customHeight="1">
      <c r="A279" s="20" t="s">
        <v>19</v>
      </c>
      <c r="B279" s="20" t="s">
        <v>162</v>
      </c>
      <c r="C279" s="22">
        <v>6214</v>
      </c>
      <c r="D279" s="12" t="s">
        <v>52</v>
      </c>
      <c r="E279" s="51" t="s">
        <v>53</v>
      </c>
      <c r="F279" s="34">
        <v>127573</v>
      </c>
      <c r="G279" s="34">
        <v>127573</v>
      </c>
      <c r="H279" s="34"/>
      <c r="I279" s="16">
        <f t="shared" si="8"/>
        <v>64184</v>
      </c>
      <c r="J279" s="34">
        <v>319330</v>
      </c>
      <c r="K279" s="27" t="s">
        <v>474</v>
      </c>
      <c r="L279" s="32">
        <v>37159</v>
      </c>
      <c r="M279" s="35">
        <v>37315</v>
      </c>
      <c r="N279" s="23"/>
      <c r="O279" s="61"/>
      <c r="P279" s="61"/>
    </row>
    <row r="280" spans="1:16" s="13" customFormat="1" ht="83.25" customHeight="1">
      <c r="A280" s="20" t="s">
        <v>19</v>
      </c>
      <c r="B280" s="20" t="s">
        <v>162</v>
      </c>
      <c r="C280" s="22">
        <v>5075</v>
      </c>
      <c r="D280" s="12" t="s">
        <v>56</v>
      </c>
      <c r="E280" s="51" t="s">
        <v>92</v>
      </c>
      <c r="F280" s="34">
        <v>104959</v>
      </c>
      <c r="G280" s="34">
        <v>104959</v>
      </c>
      <c r="H280" s="34"/>
      <c r="I280" s="16">
        <f t="shared" si="8"/>
        <v>73167</v>
      </c>
      <c r="J280" s="34">
        <v>283085</v>
      </c>
      <c r="K280" s="27" t="s">
        <v>474</v>
      </c>
      <c r="L280" s="32">
        <v>37159</v>
      </c>
      <c r="M280" s="35">
        <v>37315</v>
      </c>
      <c r="N280" s="23"/>
      <c r="O280" s="61"/>
      <c r="P280" s="61"/>
    </row>
    <row r="281" spans="1:16" s="13" customFormat="1" ht="51" customHeight="1">
      <c r="A281" s="20" t="s">
        <v>332</v>
      </c>
      <c r="B281" s="20" t="s">
        <v>162</v>
      </c>
      <c r="C281" s="22">
        <v>6954</v>
      </c>
      <c r="D281" s="12" t="s">
        <v>610</v>
      </c>
      <c r="E281" s="51" t="s">
        <v>611</v>
      </c>
      <c r="F281" s="34">
        <v>214016</v>
      </c>
      <c r="G281" s="34">
        <v>214016</v>
      </c>
      <c r="H281" s="34"/>
      <c r="I281" s="16">
        <f t="shared" si="8"/>
        <v>107009</v>
      </c>
      <c r="J281" s="34">
        <v>535041</v>
      </c>
      <c r="K281" s="27" t="s">
        <v>474</v>
      </c>
      <c r="L281" s="32">
        <v>37425</v>
      </c>
      <c r="M281" s="35">
        <v>37530</v>
      </c>
      <c r="N281" s="23"/>
      <c r="O281" s="61"/>
      <c r="P281" s="61"/>
    </row>
    <row r="282" spans="1:16" s="13" customFormat="1" ht="38.25" customHeight="1">
      <c r="A282" s="20" t="s">
        <v>332</v>
      </c>
      <c r="B282" s="20" t="s">
        <v>162</v>
      </c>
      <c r="C282" s="22">
        <v>6703</v>
      </c>
      <c r="D282" s="12" t="s">
        <v>612</v>
      </c>
      <c r="E282" s="51" t="s">
        <v>613</v>
      </c>
      <c r="F282" s="34">
        <v>149452</v>
      </c>
      <c r="G282" s="34">
        <v>149453</v>
      </c>
      <c r="H282" s="34"/>
      <c r="I282" s="16">
        <f t="shared" si="8"/>
        <v>74727</v>
      </c>
      <c r="J282" s="34">
        <v>373632</v>
      </c>
      <c r="K282" s="27" t="s">
        <v>474</v>
      </c>
      <c r="L282" s="32">
        <v>37425</v>
      </c>
      <c r="M282" s="35">
        <v>37530</v>
      </c>
      <c r="N282" s="23"/>
      <c r="O282" s="61"/>
      <c r="P282" s="61"/>
    </row>
    <row r="283" spans="1:16" s="13" customFormat="1" ht="32.25" customHeight="1">
      <c r="A283" s="20" t="s">
        <v>332</v>
      </c>
      <c r="B283" s="20" t="s">
        <v>162</v>
      </c>
      <c r="C283" s="22">
        <v>6988</v>
      </c>
      <c r="D283" s="12" t="s">
        <v>614</v>
      </c>
      <c r="E283" s="51" t="s">
        <v>615</v>
      </c>
      <c r="F283" s="34">
        <v>56318</v>
      </c>
      <c r="G283" s="34">
        <v>56318</v>
      </c>
      <c r="H283" s="34"/>
      <c r="I283" s="16">
        <f t="shared" si="8"/>
        <v>28159</v>
      </c>
      <c r="J283" s="34">
        <v>140795</v>
      </c>
      <c r="K283" s="27" t="s">
        <v>474</v>
      </c>
      <c r="L283" s="32">
        <v>37425</v>
      </c>
      <c r="M283" s="35">
        <v>37530</v>
      </c>
      <c r="N283" s="23"/>
      <c r="O283" s="61"/>
      <c r="P283" s="61"/>
    </row>
    <row r="284" spans="1:16" s="13" customFormat="1" ht="26.4">
      <c r="A284" s="12" t="s">
        <v>31</v>
      </c>
      <c r="B284" s="20" t="s">
        <v>467</v>
      </c>
      <c r="C284" s="14">
        <v>2830</v>
      </c>
      <c r="D284" s="15" t="s">
        <v>7</v>
      </c>
      <c r="E284" s="51" t="s">
        <v>542</v>
      </c>
      <c r="F284" s="16">
        <v>635837</v>
      </c>
      <c r="G284" s="16">
        <v>1163653</v>
      </c>
      <c r="H284" s="17">
        <v>527700</v>
      </c>
      <c r="I284" s="16">
        <f t="shared" si="8"/>
        <v>581944</v>
      </c>
      <c r="J284" s="16">
        <v>2909134</v>
      </c>
      <c r="K284" s="27" t="s">
        <v>474</v>
      </c>
      <c r="L284" s="32">
        <v>36731</v>
      </c>
      <c r="M284" s="35" t="s">
        <v>719</v>
      </c>
      <c r="N284" s="25"/>
      <c r="O284" s="64"/>
      <c r="P284" s="71"/>
    </row>
    <row r="285" spans="1:16" s="10" customFormat="1" ht="37.5" customHeight="1">
      <c r="A285" s="15" t="s">
        <v>356</v>
      </c>
      <c r="B285" s="15" t="s">
        <v>418</v>
      </c>
      <c r="C285" s="14">
        <v>1537</v>
      </c>
      <c r="D285" s="15" t="s">
        <v>357</v>
      </c>
      <c r="E285" s="52" t="s">
        <v>358</v>
      </c>
      <c r="F285" s="16">
        <v>334000</v>
      </c>
      <c r="G285" s="16">
        <v>1082155</v>
      </c>
      <c r="H285" s="16"/>
      <c r="I285" s="40">
        <f>J285-G285-F285-H285-O285</f>
        <v>1421338</v>
      </c>
      <c r="J285" s="16">
        <v>2837493</v>
      </c>
      <c r="K285" s="27" t="s">
        <v>474</v>
      </c>
      <c r="L285" s="32">
        <v>36180</v>
      </c>
      <c r="M285" s="35" t="s">
        <v>583</v>
      </c>
      <c r="N285" s="26"/>
      <c r="O285" s="65"/>
      <c r="P285" s="73"/>
    </row>
    <row r="286" spans="1:16" s="10" customFormat="1" ht="31.5" customHeight="1">
      <c r="A286" s="15" t="s">
        <v>359</v>
      </c>
      <c r="B286" s="15" t="s">
        <v>418</v>
      </c>
      <c r="C286" s="14">
        <v>1392</v>
      </c>
      <c r="D286" s="15" t="s">
        <v>360</v>
      </c>
      <c r="E286" s="52" t="s">
        <v>361</v>
      </c>
      <c r="F286" s="16">
        <v>107375</v>
      </c>
      <c r="G286" s="16">
        <v>236890</v>
      </c>
      <c r="H286" s="16"/>
      <c r="I286" s="40">
        <f t="shared" ref="I286:I311" si="9">J286-G286-F286-H286</f>
        <v>275067</v>
      </c>
      <c r="J286" s="16">
        <v>619332</v>
      </c>
      <c r="K286" s="27" t="s">
        <v>474</v>
      </c>
      <c r="L286" s="32">
        <v>36081</v>
      </c>
      <c r="M286" s="35" t="s">
        <v>583</v>
      </c>
      <c r="N286" s="26"/>
      <c r="O286" s="1"/>
      <c r="P286" s="1"/>
    </row>
    <row r="287" spans="1:16" s="10" customFormat="1" ht="24" customHeight="1">
      <c r="A287" s="20" t="s">
        <v>359</v>
      </c>
      <c r="B287" s="20" t="s">
        <v>418</v>
      </c>
      <c r="C287" s="14">
        <v>1373</v>
      </c>
      <c r="D287" s="15" t="s">
        <v>362</v>
      </c>
      <c r="E287" s="51" t="s">
        <v>363</v>
      </c>
      <c r="F287" s="16">
        <v>542352</v>
      </c>
      <c r="G287" s="16">
        <v>542352</v>
      </c>
      <c r="H287" s="16"/>
      <c r="I287" s="40">
        <f t="shared" si="9"/>
        <v>271162</v>
      </c>
      <c r="J287" s="16">
        <v>1355866</v>
      </c>
      <c r="K287" s="27" t="s">
        <v>474</v>
      </c>
      <c r="L287" s="32">
        <v>36081</v>
      </c>
      <c r="M287" s="35" t="s">
        <v>583</v>
      </c>
      <c r="N287" s="26"/>
      <c r="O287" s="2"/>
      <c r="P287" s="2"/>
    </row>
    <row r="288" spans="1:16" s="10" customFormat="1" ht="38.25" customHeight="1">
      <c r="A288" s="15" t="s">
        <v>359</v>
      </c>
      <c r="B288" s="15" t="s">
        <v>418</v>
      </c>
      <c r="C288" s="14">
        <v>481</v>
      </c>
      <c r="D288" s="15" t="s">
        <v>364</v>
      </c>
      <c r="E288" s="52" t="s">
        <v>365</v>
      </c>
      <c r="F288" s="16">
        <v>875000</v>
      </c>
      <c r="G288" s="16">
        <v>875000</v>
      </c>
      <c r="H288" s="16"/>
      <c r="I288" s="40">
        <f t="shared" si="9"/>
        <v>965000</v>
      </c>
      <c r="J288" s="16">
        <v>2715000</v>
      </c>
      <c r="K288" s="27" t="s">
        <v>474</v>
      </c>
      <c r="L288" s="32">
        <v>36081</v>
      </c>
      <c r="M288" s="35" t="s">
        <v>583</v>
      </c>
      <c r="N288" s="26"/>
      <c r="O288" s="1"/>
      <c r="P288" s="1"/>
    </row>
    <row r="289" spans="1:16" s="10" customFormat="1" ht="35.25" customHeight="1">
      <c r="A289" s="15" t="s">
        <v>359</v>
      </c>
      <c r="B289" s="15" t="s">
        <v>162</v>
      </c>
      <c r="C289" s="14">
        <v>2403</v>
      </c>
      <c r="D289" s="15" t="s">
        <v>430</v>
      </c>
      <c r="E289" s="52" t="s">
        <v>422</v>
      </c>
      <c r="F289" s="16">
        <v>40889</v>
      </c>
      <c r="G289" s="16">
        <v>40889</v>
      </c>
      <c r="H289" s="16"/>
      <c r="I289" s="40">
        <f t="shared" si="9"/>
        <v>23117</v>
      </c>
      <c r="J289" s="16">
        <v>104895</v>
      </c>
      <c r="K289" s="27" t="s">
        <v>474</v>
      </c>
      <c r="L289" s="32">
        <v>36585</v>
      </c>
      <c r="M289" s="35" t="s">
        <v>583</v>
      </c>
      <c r="N289" s="26"/>
      <c r="O289" s="1"/>
      <c r="P289" s="1"/>
    </row>
    <row r="290" spans="1:16" s="10" customFormat="1" ht="34.5" customHeight="1">
      <c r="A290" s="15" t="s">
        <v>359</v>
      </c>
      <c r="B290" s="15" t="s">
        <v>418</v>
      </c>
      <c r="C290" s="14">
        <v>1544</v>
      </c>
      <c r="D290" s="15" t="s">
        <v>366</v>
      </c>
      <c r="E290" s="52" t="s">
        <v>367</v>
      </c>
      <c r="F290" s="16">
        <v>148000</v>
      </c>
      <c r="G290" s="16">
        <v>148000</v>
      </c>
      <c r="H290" s="16"/>
      <c r="I290" s="40">
        <f t="shared" si="9"/>
        <v>130000</v>
      </c>
      <c r="J290" s="16">
        <v>426000</v>
      </c>
      <c r="K290" s="27" t="s">
        <v>474</v>
      </c>
      <c r="L290" s="32">
        <v>36180</v>
      </c>
      <c r="M290" s="35" t="s">
        <v>583</v>
      </c>
      <c r="N290" s="26"/>
      <c r="O290" s="1"/>
      <c r="P290" s="1"/>
    </row>
    <row r="291" spans="1:16" s="10" customFormat="1" ht="38.25" customHeight="1">
      <c r="A291" s="15" t="s">
        <v>359</v>
      </c>
      <c r="B291" s="15" t="s">
        <v>418</v>
      </c>
      <c r="C291" s="14">
        <v>1579</v>
      </c>
      <c r="D291" s="15" t="s">
        <v>368</v>
      </c>
      <c r="E291" s="52" t="s">
        <v>369</v>
      </c>
      <c r="F291" s="16">
        <v>182560</v>
      </c>
      <c r="G291" s="16">
        <v>182560</v>
      </c>
      <c r="H291" s="16"/>
      <c r="I291" s="40">
        <f t="shared" si="9"/>
        <v>91280</v>
      </c>
      <c r="J291" s="16">
        <v>456400</v>
      </c>
      <c r="K291" s="27" t="s">
        <v>474</v>
      </c>
      <c r="L291" s="32">
        <v>36333</v>
      </c>
      <c r="M291" s="35" t="s">
        <v>583</v>
      </c>
      <c r="N291" s="26"/>
      <c r="O291" s="1"/>
      <c r="P291" s="1"/>
    </row>
    <row r="292" spans="1:16" s="10" customFormat="1" ht="32.25" customHeight="1">
      <c r="A292" s="15" t="s">
        <v>359</v>
      </c>
      <c r="B292" s="15" t="s">
        <v>162</v>
      </c>
      <c r="C292" s="14">
        <v>3743</v>
      </c>
      <c r="D292" s="15" t="s">
        <v>453</v>
      </c>
      <c r="E292" s="52" t="s">
        <v>454</v>
      </c>
      <c r="F292" s="16">
        <v>46906.84</v>
      </c>
      <c r="G292" s="16">
        <v>46906.85</v>
      </c>
      <c r="H292" s="16"/>
      <c r="I292" s="40">
        <f t="shared" si="9"/>
        <v>24944.309999999998</v>
      </c>
      <c r="J292" s="16">
        <v>118758</v>
      </c>
      <c r="K292" s="27" t="s">
        <v>474</v>
      </c>
      <c r="L292" s="32">
        <v>36676</v>
      </c>
      <c r="M292" s="35" t="s">
        <v>583</v>
      </c>
      <c r="N292" s="26"/>
      <c r="O292" s="1"/>
      <c r="P292" s="1"/>
    </row>
    <row r="293" spans="1:16" s="10" customFormat="1" ht="38.25" customHeight="1">
      <c r="A293" s="15" t="s">
        <v>359</v>
      </c>
      <c r="B293" s="15" t="s">
        <v>162</v>
      </c>
      <c r="C293" s="14">
        <v>905</v>
      </c>
      <c r="D293" s="15" t="s">
        <v>642</v>
      </c>
      <c r="E293" s="52" t="s">
        <v>643</v>
      </c>
      <c r="F293" s="16">
        <v>298824</v>
      </c>
      <c r="G293" s="16">
        <v>298824</v>
      </c>
      <c r="H293" s="16"/>
      <c r="I293" s="40">
        <f t="shared" si="9"/>
        <v>185521</v>
      </c>
      <c r="J293" s="16">
        <v>783169</v>
      </c>
      <c r="K293" s="27" t="s">
        <v>474</v>
      </c>
      <c r="L293" s="32">
        <v>37425</v>
      </c>
      <c r="M293" s="35" t="s">
        <v>719</v>
      </c>
      <c r="N293" s="26"/>
      <c r="O293" s="1"/>
      <c r="P293" s="1"/>
    </row>
    <row r="294" spans="1:16" s="10" customFormat="1" ht="26.4">
      <c r="A294" s="15" t="s">
        <v>528</v>
      </c>
      <c r="B294" s="15" t="s">
        <v>61</v>
      </c>
      <c r="C294" s="14">
        <v>5703</v>
      </c>
      <c r="D294" s="15" t="s">
        <v>97</v>
      </c>
      <c r="E294" s="52" t="s">
        <v>98</v>
      </c>
      <c r="F294" s="16">
        <v>106775</v>
      </c>
      <c r="G294" s="16">
        <v>106775</v>
      </c>
      <c r="H294" s="16"/>
      <c r="I294" s="40">
        <f t="shared" si="9"/>
        <v>59000</v>
      </c>
      <c r="J294" s="16">
        <v>272550</v>
      </c>
      <c r="K294" s="27" t="s">
        <v>474</v>
      </c>
      <c r="L294" s="32">
        <v>37284</v>
      </c>
      <c r="M294" s="35"/>
      <c r="N294" s="26"/>
      <c r="O294" s="1"/>
      <c r="P294" s="1"/>
    </row>
    <row r="295" spans="1:16" s="10" customFormat="1" ht="32.25" customHeight="1">
      <c r="A295" s="12" t="s">
        <v>528</v>
      </c>
      <c r="B295" s="20" t="s">
        <v>418</v>
      </c>
      <c r="C295" s="14">
        <v>3049</v>
      </c>
      <c r="D295" s="15" t="s">
        <v>137</v>
      </c>
      <c r="E295" s="51" t="s">
        <v>525</v>
      </c>
      <c r="F295" s="16">
        <v>132660</v>
      </c>
      <c r="G295" s="16">
        <v>132660</v>
      </c>
      <c r="H295" s="16"/>
      <c r="I295" s="40">
        <f t="shared" si="9"/>
        <v>66330</v>
      </c>
      <c r="J295" s="16">
        <v>331650</v>
      </c>
      <c r="K295" s="27" t="s">
        <v>474</v>
      </c>
      <c r="L295" s="32">
        <v>36731</v>
      </c>
      <c r="M295" s="35" t="s">
        <v>583</v>
      </c>
      <c r="N295" s="26"/>
      <c r="O295" s="11"/>
      <c r="P295" s="11"/>
    </row>
    <row r="296" spans="1:16" s="13" customFormat="1" ht="37.5" customHeight="1">
      <c r="A296" s="12" t="s">
        <v>20</v>
      </c>
      <c r="B296" s="20" t="s">
        <v>418</v>
      </c>
      <c r="C296" s="14">
        <v>5130</v>
      </c>
      <c r="D296" s="12" t="s">
        <v>723</v>
      </c>
      <c r="E296" s="51" t="s">
        <v>527</v>
      </c>
      <c r="F296" s="16">
        <v>221453</v>
      </c>
      <c r="G296" s="16">
        <v>221452</v>
      </c>
      <c r="H296" s="16"/>
      <c r="I296" s="16">
        <f t="shared" si="9"/>
        <v>137206</v>
      </c>
      <c r="J296" s="16">
        <v>580111</v>
      </c>
      <c r="K296" s="27" t="s">
        <v>474</v>
      </c>
      <c r="L296" s="32">
        <v>37061</v>
      </c>
      <c r="M296" s="35">
        <v>37312</v>
      </c>
      <c r="N296" s="25"/>
      <c r="O296" s="61"/>
      <c r="P296" s="61"/>
    </row>
    <row r="297" spans="1:16" s="13" customFormat="1" ht="30.75" customHeight="1">
      <c r="A297" s="12" t="s">
        <v>528</v>
      </c>
      <c r="B297" s="20" t="s">
        <v>418</v>
      </c>
      <c r="C297" s="14">
        <v>4620</v>
      </c>
      <c r="D297" s="12" t="s">
        <v>722</v>
      </c>
      <c r="E297" s="51" t="s">
        <v>526</v>
      </c>
      <c r="F297" s="16">
        <v>340880</v>
      </c>
      <c r="G297" s="16">
        <v>340880</v>
      </c>
      <c r="H297" s="16"/>
      <c r="I297" s="16">
        <f t="shared" si="9"/>
        <v>290587</v>
      </c>
      <c r="J297" s="16">
        <v>972347</v>
      </c>
      <c r="K297" s="27" t="s">
        <v>474</v>
      </c>
      <c r="L297" s="32">
        <v>37061</v>
      </c>
      <c r="M297" s="35">
        <v>37518</v>
      </c>
      <c r="N297" s="25"/>
      <c r="O297" s="61"/>
      <c r="P297" s="61"/>
    </row>
    <row r="298" spans="1:16" s="10" customFormat="1" ht="28.5" customHeight="1">
      <c r="A298" s="18" t="s">
        <v>370</v>
      </c>
      <c r="B298" s="18" t="s">
        <v>404</v>
      </c>
      <c r="C298" s="14">
        <v>631</v>
      </c>
      <c r="D298" s="15" t="s">
        <v>371</v>
      </c>
      <c r="E298" s="51" t="s">
        <v>372</v>
      </c>
      <c r="F298" s="16">
        <v>115881</v>
      </c>
      <c r="G298" s="16">
        <v>115881</v>
      </c>
      <c r="H298" s="16"/>
      <c r="I298" s="40">
        <f t="shared" si="9"/>
        <v>58368</v>
      </c>
      <c r="J298" s="16">
        <v>290130</v>
      </c>
      <c r="K298" s="27" t="s">
        <v>474</v>
      </c>
      <c r="L298" s="32">
        <v>36081</v>
      </c>
      <c r="M298" s="35" t="s">
        <v>583</v>
      </c>
      <c r="N298" s="26"/>
      <c r="O298" s="2"/>
      <c r="P298" s="2"/>
    </row>
    <row r="299" spans="1:16" s="10" customFormat="1" ht="45" customHeight="1">
      <c r="A299" s="18" t="s">
        <v>370</v>
      </c>
      <c r="B299" s="18" t="s">
        <v>162</v>
      </c>
      <c r="C299" s="14">
        <v>1888</v>
      </c>
      <c r="D299" s="15" t="s">
        <v>377</v>
      </c>
      <c r="E299" s="51" t="s">
        <v>416</v>
      </c>
      <c r="F299" s="16">
        <v>145000</v>
      </c>
      <c r="G299" s="16">
        <v>201172</v>
      </c>
      <c r="H299" s="16"/>
      <c r="I299" s="40">
        <f t="shared" si="9"/>
        <v>245965</v>
      </c>
      <c r="J299" s="16">
        <v>592137</v>
      </c>
      <c r="K299" s="27" t="s">
        <v>474</v>
      </c>
      <c r="L299" s="32">
        <v>36440</v>
      </c>
      <c r="M299" s="35" t="s">
        <v>583</v>
      </c>
      <c r="N299" s="26"/>
      <c r="O299" s="1"/>
      <c r="P299" s="1"/>
    </row>
    <row r="300" spans="1:16" s="10" customFormat="1" ht="32.25" customHeight="1">
      <c r="A300" s="18" t="s">
        <v>370</v>
      </c>
      <c r="B300" s="18" t="s">
        <v>61</v>
      </c>
      <c r="C300" s="14">
        <v>5645</v>
      </c>
      <c r="D300" s="15" t="s">
        <v>680</v>
      </c>
      <c r="E300" s="51" t="s">
        <v>681</v>
      </c>
      <c r="F300" s="16">
        <v>616295</v>
      </c>
      <c r="G300" s="16">
        <v>616295</v>
      </c>
      <c r="H300" s="16"/>
      <c r="I300" s="40">
        <f t="shared" si="9"/>
        <v>308148</v>
      </c>
      <c r="J300" s="16">
        <v>1540738</v>
      </c>
      <c r="K300" s="27" t="s">
        <v>474</v>
      </c>
      <c r="L300" s="32">
        <v>37284</v>
      </c>
      <c r="M300" s="35"/>
      <c r="N300" s="26"/>
      <c r="O300" s="1"/>
      <c r="P300" s="1"/>
    </row>
    <row r="301" spans="1:16" s="10" customFormat="1">
      <c r="A301" s="18" t="s">
        <v>370</v>
      </c>
      <c r="B301" s="18" t="s">
        <v>405</v>
      </c>
      <c r="C301" s="14">
        <v>903</v>
      </c>
      <c r="D301" s="15" t="s">
        <v>373</v>
      </c>
      <c r="E301" s="51" t="s">
        <v>374</v>
      </c>
      <c r="F301" s="16">
        <v>432000</v>
      </c>
      <c r="G301" s="16">
        <v>432000</v>
      </c>
      <c r="H301" s="16"/>
      <c r="I301" s="40">
        <f t="shared" si="9"/>
        <v>326962</v>
      </c>
      <c r="J301" s="16">
        <v>1190962</v>
      </c>
      <c r="K301" s="27" t="s">
        <v>474</v>
      </c>
      <c r="L301" s="32">
        <v>36249</v>
      </c>
      <c r="M301" s="35" t="s">
        <v>583</v>
      </c>
      <c r="N301" s="26"/>
      <c r="O301" s="2"/>
      <c r="P301" s="2"/>
    </row>
    <row r="302" spans="1:16" s="13" customFormat="1" ht="39.75" customHeight="1">
      <c r="A302" s="114" t="s">
        <v>21</v>
      </c>
      <c r="B302" s="114" t="s">
        <v>467</v>
      </c>
      <c r="C302" s="105">
        <v>2621</v>
      </c>
      <c r="D302" s="114" t="s">
        <v>35</v>
      </c>
      <c r="E302" s="107" t="s">
        <v>33</v>
      </c>
      <c r="F302" s="108">
        <v>0</v>
      </c>
      <c r="G302" s="108">
        <v>290000</v>
      </c>
      <c r="H302" s="108">
        <v>290000</v>
      </c>
      <c r="I302" s="108">
        <f t="shared" si="9"/>
        <v>145100</v>
      </c>
      <c r="J302" s="109">
        <v>725100</v>
      </c>
      <c r="K302" s="110" t="s">
        <v>489</v>
      </c>
      <c r="L302" s="111">
        <v>36731</v>
      </c>
      <c r="M302" s="112" t="s">
        <v>719</v>
      </c>
      <c r="N302" s="113"/>
      <c r="O302" s="64"/>
      <c r="P302" s="70"/>
    </row>
    <row r="303" spans="1:16" s="13" customFormat="1" ht="55.5" customHeight="1">
      <c r="A303" s="15" t="s">
        <v>370</v>
      </c>
      <c r="B303" s="15" t="s">
        <v>162</v>
      </c>
      <c r="C303" s="14">
        <v>5817</v>
      </c>
      <c r="D303" s="15" t="s">
        <v>607</v>
      </c>
      <c r="E303" s="52" t="s">
        <v>481</v>
      </c>
      <c r="F303" s="16">
        <v>221727</v>
      </c>
      <c r="G303" s="16">
        <v>221727</v>
      </c>
      <c r="H303" s="16"/>
      <c r="I303" s="16">
        <v>146060</v>
      </c>
      <c r="J303" s="17">
        <v>589514</v>
      </c>
      <c r="K303" s="27" t="s">
        <v>474</v>
      </c>
      <c r="L303" s="32">
        <v>37257</v>
      </c>
      <c r="M303" s="35" t="s">
        <v>719</v>
      </c>
      <c r="N303" s="25"/>
      <c r="O303" s="64"/>
      <c r="P303" s="70"/>
    </row>
    <row r="304" spans="1:16" s="13" customFormat="1" ht="38.25" customHeight="1">
      <c r="A304" s="15" t="s">
        <v>370</v>
      </c>
      <c r="B304" s="15" t="s">
        <v>162</v>
      </c>
      <c r="C304" s="14">
        <v>5876</v>
      </c>
      <c r="D304" s="15" t="s">
        <v>640</v>
      </c>
      <c r="E304" s="52" t="s">
        <v>641</v>
      </c>
      <c r="F304" s="16">
        <v>90196</v>
      </c>
      <c r="G304" s="16">
        <v>100921</v>
      </c>
      <c r="H304" s="16"/>
      <c r="I304" s="16">
        <v>71186</v>
      </c>
      <c r="J304" s="17">
        <v>262303</v>
      </c>
      <c r="K304" s="27" t="s">
        <v>474</v>
      </c>
      <c r="L304" s="32">
        <v>37425</v>
      </c>
      <c r="M304" s="35" t="s">
        <v>719</v>
      </c>
      <c r="N304" s="25"/>
      <c r="O304" s="64"/>
      <c r="P304" s="70"/>
    </row>
    <row r="305" spans="1:16" s="10" customFormat="1" ht="27" customHeight="1">
      <c r="A305" s="18" t="s">
        <v>172</v>
      </c>
      <c r="B305" s="18" t="s">
        <v>467</v>
      </c>
      <c r="C305" s="14">
        <v>2534</v>
      </c>
      <c r="D305" s="15" t="s">
        <v>34</v>
      </c>
      <c r="E305" s="51" t="s">
        <v>8</v>
      </c>
      <c r="F305" s="16">
        <v>256000</v>
      </c>
      <c r="G305" s="16">
        <v>256000</v>
      </c>
      <c r="H305" s="16"/>
      <c r="I305" s="40">
        <f t="shared" si="9"/>
        <v>155529</v>
      </c>
      <c r="J305" s="16">
        <v>667529</v>
      </c>
      <c r="K305" s="27" t="s">
        <v>474</v>
      </c>
      <c r="L305" s="32">
        <v>36731</v>
      </c>
      <c r="M305" s="35">
        <v>37306</v>
      </c>
      <c r="N305" s="29"/>
      <c r="O305" s="2"/>
      <c r="P305" s="2"/>
    </row>
    <row r="306" spans="1:16" s="10" customFormat="1" ht="39.75" customHeight="1">
      <c r="A306" s="15" t="s">
        <v>116</v>
      </c>
      <c r="B306" s="15" t="s">
        <v>162</v>
      </c>
      <c r="C306" s="14">
        <v>1818</v>
      </c>
      <c r="D306" s="15" t="s">
        <v>375</v>
      </c>
      <c r="E306" s="52" t="s">
        <v>376</v>
      </c>
      <c r="F306" s="16">
        <v>247413</v>
      </c>
      <c r="G306" s="16">
        <v>370000</v>
      </c>
      <c r="H306" s="16"/>
      <c r="I306" s="40">
        <f t="shared" si="9"/>
        <v>393880</v>
      </c>
      <c r="J306" s="17">
        <v>1011293</v>
      </c>
      <c r="K306" s="27" t="s">
        <v>474</v>
      </c>
      <c r="L306" s="32">
        <v>36440</v>
      </c>
      <c r="M306" s="35" t="s">
        <v>583</v>
      </c>
      <c r="N306" s="26"/>
      <c r="O306" s="1"/>
      <c r="P306" s="1"/>
    </row>
    <row r="307" spans="1:16" s="13" customFormat="1" ht="40.5" customHeight="1">
      <c r="A307" s="12" t="s">
        <v>29</v>
      </c>
      <c r="B307" s="20" t="s">
        <v>162</v>
      </c>
      <c r="C307" s="22">
        <v>5036</v>
      </c>
      <c r="D307" s="12" t="s">
        <v>41</v>
      </c>
      <c r="E307" s="51" t="s">
        <v>48</v>
      </c>
      <c r="F307" s="34">
        <v>253818</v>
      </c>
      <c r="G307" s="34">
        <v>256258</v>
      </c>
      <c r="H307" s="34"/>
      <c r="I307" s="16">
        <f t="shared" si="9"/>
        <v>124469</v>
      </c>
      <c r="J307" s="34">
        <v>634545</v>
      </c>
      <c r="K307" s="27" t="s">
        <v>474</v>
      </c>
      <c r="L307" s="32">
        <v>37159</v>
      </c>
      <c r="M307" s="35" t="s">
        <v>583</v>
      </c>
      <c r="N307" s="36" t="s">
        <v>88</v>
      </c>
      <c r="O307" s="61"/>
      <c r="P307" s="61"/>
    </row>
    <row r="308" spans="1:16" s="13" customFormat="1" ht="26.4">
      <c r="A308" s="12" t="s">
        <v>29</v>
      </c>
      <c r="B308" s="20" t="s">
        <v>162</v>
      </c>
      <c r="C308" s="14">
        <v>4101</v>
      </c>
      <c r="D308" s="12" t="s">
        <v>115</v>
      </c>
      <c r="E308" s="51" t="s">
        <v>114</v>
      </c>
      <c r="F308" s="17">
        <v>78108</v>
      </c>
      <c r="G308" s="16">
        <v>78108</v>
      </c>
      <c r="H308" s="16"/>
      <c r="I308" s="16">
        <f t="shared" si="9"/>
        <v>66760</v>
      </c>
      <c r="J308" s="16">
        <v>222976</v>
      </c>
      <c r="K308" s="27" t="s">
        <v>474</v>
      </c>
      <c r="L308" s="32">
        <v>36913</v>
      </c>
      <c r="M308" s="48"/>
      <c r="N308" s="25"/>
      <c r="O308" s="61"/>
      <c r="P308" s="61"/>
    </row>
    <row r="309" spans="1:16" s="13" customFormat="1" ht="33" customHeight="1">
      <c r="A309" s="12" t="s">
        <v>403</v>
      </c>
      <c r="B309" s="20" t="s">
        <v>162</v>
      </c>
      <c r="C309" s="14">
        <v>6960</v>
      </c>
      <c r="D309" s="12" t="s">
        <v>636</v>
      </c>
      <c r="E309" s="51" t="s">
        <v>637</v>
      </c>
      <c r="F309" s="17">
        <v>284145</v>
      </c>
      <c r="G309" s="16">
        <v>284145</v>
      </c>
      <c r="H309" s="16"/>
      <c r="I309" s="16">
        <v>142072</v>
      </c>
      <c r="J309" s="16">
        <v>710362</v>
      </c>
      <c r="K309" s="27" t="s">
        <v>474</v>
      </c>
      <c r="L309" s="32">
        <v>37425</v>
      </c>
      <c r="M309" s="35" t="s">
        <v>719</v>
      </c>
      <c r="N309" s="25"/>
      <c r="O309" s="61"/>
      <c r="P309" s="61"/>
    </row>
    <row r="310" spans="1:16" s="10" customFormat="1" ht="27" customHeight="1">
      <c r="A310" s="12" t="s">
        <v>30</v>
      </c>
      <c r="B310" s="20" t="s">
        <v>247</v>
      </c>
      <c r="C310" s="14">
        <v>505</v>
      </c>
      <c r="D310" s="15" t="s">
        <v>378</v>
      </c>
      <c r="E310" s="51" t="s">
        <v>379</v>
      </c>
      <c r="F310" s="17">
        <v>3921000</v>
      </c>
      <c r="G310" s="16">
        <v>4601000</v>
      </c>
      <c r="H310" s="16"/>
      <c r="I310" s="40">
        <f t="shared" si="9"/>
        <v>2178000</v>
      </c>
      <c r="J310" s="16">
        <v>10700000</v>
      </c>
      <c r="K310" s="27" t="s">
        <v>474</v>
      </c>
      <c r="L310" s="32">
        <v>36333</v>
      </c>
      <c r="M310" s="35" t="s">
        <v>583</v>
      </c>
      <c r="N310" s="26"/>
      <c r="O310" s="2"/>
      <c r="P310" s="2"/>
    </row>
    <row r="311" spans="1:16" s="10" customFormat="1" ht="52.5" customHeight="1">
      <c r="A311" s="12" t="s">
        <v>81</v>
      </c>
      <c r="B311" s="20" t="s">
        <v>61</v>
      </c>
      <c r="C311" s="14">
        <v>5736</v>
      </c>
      <c r="D311" s="15" t="s">
        <v>82</v>
      </c>
      <c r="E311" s="51" t="s">
        <v>83</v>
      </c>
      <c r="F311" s="17">
        <v>413000</v>
      </c>
      <c r="G311" s="16">
        <v>413000</v>
      </c>
      <c r="H311" s="16"/>
      <c r="I311" s="40">
        <f t="shared" si="9"/>
        <v>874000</v>
      </c>
      <c r="J311" s="16">
        <v>1700000</v>
      </c>
      <c r="K311" s="27" t="s">
        <v>474</v>
      </c>
      <c r="L311" s="32">
        <v>37284</v>
      </c>
      <c r="M311" s="35"/>
      <c r="N311" s="26"/>
      <c r="O311" s="2"/>
      <c r="P311" s="2"/>
    </row>
    <row r="312" spans="1:16" s="13" customFormat="1" ht="27" customHeight="1">
      <c r="A312" s="20" t="s">
        <v>81</v>
      </c>
      <c r="B312" s="20" t="s">
        <v>418</v>
      </c>
      <c r="C312" s="14">
        <v>1488</v>
      </c>
      <c r="D312" s="15" t="s">
        <v>381</v>
      </c>
      <c r="E312" s="51" t="s">
        <v>382</v>
      </c>
      <c r="F312" s="17">
        <v>401000</v>
      </c>
      <c r="G312" s="16">
        <v>860000</v>
      </c>
      <c r="H312" s="16"/>
      <c r="I312" s="16">
        <f>J312-G312-F312-H312-O312</f>
        <v>1068199</v>
      </c>
      <c r="J312" s="16">
        <v>2329199</v>
      </c>
      <c r="K312" s="27" t="s">
        <v>474</v>
      </c>
      <c r="L312" s="32">
        <v>36333</v>
      </c>
      <c r="M312" s="35" t="s">
        <v>719</v>
      </c>
      <c r="N312" s="25"/>
      <c r="O312" s="65"/>
      <c r="P312" s="66"/>
    </row>
    <row r="313" spans="1:16" s="13" customFormat="1" ht="21.75" customHeight="1">
      <c r="A313" s="20" t="s">
        <v>81</v>
      </c>
      <c r="B313" s="20" t="s">
        <v>418</v>
      </c>
      <c r="C313" s="14" t="s">
        <v>274</v>
      </c>
      <c r="D313" s="15" t="s">
        <v>381</v>
      </c>
      <c r="E313" s="51" t="s">
        <v>275</v>
      </c>
      <c r="F313" s="17">
        <v>459000</v>
      </c>
      <c r="G313" s="16"/>
      <c r="H313" s="16"/>
      <c r="I313" s="16"/>
      <c r="J313" s="16"/>
      <c r="K313" s="27" t="s">
        <v>474</v>
      </c>
      <c r="L313" s="32"/>
      <c r="M313" s="35"/>
      <c r="N313" s="38">
        <v>37414</v>
      </c>
      <c r="O313" s="65"/>
      <c r="P313" s="66"/>
    </row>
    <row r="314" spans="1:16" s="10" customFormat="1" ht="27.75" customHeight="1">
      <c r="A314" s="18" t="s">
        <v>383</v>
      </c>
      <c r="B314" s="18" t="s">
        <v>418</v>
      </c>
      <c r="C314" s="14">
        <v>1703</v>
      </c>
      <c r="D314" s="15" t="s">
        <v>386</v>
      </c>
      <c r="E314" s="51" t="s">
        <v>387</v>
      </c>
      <c r="F314" s="16">
        <v>120000</v>
      </c>
      <c r="G314" s="16">
        <v>120000</v>
      </c>
      <c r="H314" s="16"/>
      <c r="I314" s="40">
        <f t="shared" ref="I314:I323" si="10">J314-G314-F314-H314</f>
        <v>60000</v>
      </c>
      <c r="J314" s="16">
        <v>300000</v>
      </c>
      <c r="K314" s="27" t="s">
        <v>474</v>
      </c>
      <c r="L314" s="32">
        <v>36249</v>
      </c>
      <c r="M314" s="35">
        <v>36682</v>
      </c>
      <c r="N314" s="19"/>
      <c r="O314" s="2"/>
      <c r="P314" s="2"/>
    </row>
    <row r="315" spans="1:16" s="10" customFormat="1" ht="38.25" customHeight="1">
      <c r="A315" s="15" t="s">
        <v>383</v>
      </c>
      <c r="B315" s="15" t="s">
        <v>162</v>
      </c>
      <c r="C315" s="14">
        <v>2124</v>
      </c>
      <c r="D315" s="15" t="s">
        <v>384</v>
      </c>
      <c r="E315" s="52" t="s">
        <v>385</v>
      </c>
      <c r="F315" s="16">
        <v>555000</v>
      </c>
      <c r="G315" s="16">
        <v>379193</v>
      </c>
      <c r="H315" s="16"/>
      <c r="I315" s="40">
        <f t="shared" si="10"/>
        <v>319200</v>
      </c>
      <c r="J315" s="17">
        <v>1253393</v>
      </c>
      <c r="K315" s="27" t="s">
        <v>474</v>
      </c>
      <c r="L315" s="32">
        <v>36440</v>
      </c>
      <c r="M315" s="35">
        <v>36682</v>
      </c>
      <c r="N315" s="18"/>
      <c r="O315" s="1"/>
      <c r="P315" s="1"/>
    </row>
    <row r="316" spans="1:16" s="10" customFormat="1" ht="48" customHeight="1">
      <c r="A316" s="18" t="s">
        <v>383</v>
      </c>
      <c r="B316" s="18" t="s">
        <v>418</v>
      </c>
      <c r="C316" s="14">
        <v>600</v>
      </c>
      <c r="D316" s="15" t="s">
        <v>388</v>
      </c>
      <c r="E316" s="51" t="s">
        <v>389</v>
      </c>
      <c r="F316" s="16">
        <v>776100</v>
      </c>
      <c r="G316" s="16">
        <v>898000</v>
      </c>
      <c r="H316" s="16"/>
      <c r="I316" s="40">
        <f t="shared" si="10"/>
        <v>1164504</v>
      </c>
      <c r="J316" s="17">
        <v>2838604</v>
      </c>
      <c r="K316" s="27" t="s">
        <v>474</v>
      </c>
      <c r="L316" s="32">
        <v>36249</v>
      </c>
      <c r="M316" s="35">
        <v>36505</v>
      </c>
      <c r="N316" s="18"/>
      <c r="O316" s="1"/>
      <c r="P316" s="1"/>
    </row>
    <row r="317" spans="1:16" s="10" customFormat="1" ht="36.75" customHeight="1">
      <c r="A317" s="15" t="s">
        <v>383</v>
      </c>
      <c r="B317" s="15" t="s">
        <v>418</v>
      </c>
      <c r="C317" s="14">
        <v>1311</v>
      </c>
      <c r="D317" s="15" t="s">
        <v>388</v>
      </c>
      <c r="E317" s="52" t="s">
        <v>390</v>
      </c>
      <c r="F317" s="16">
        <v>117713</v>
      </c>
      <c r="G317" s="16">
        <v>117713</v>
      </c>
      <c r="H317" s="16"/>
      <c r="I317" s="40">
        <f t="shared" si="10"/>
        <v>60000</v>
      </c>
      <c r="J317" s="17">
        <v>295426</v>
      </c>
      <c r="K317" s="27" t="s">
        <v>474</v>
      </c>
      <c r="L317" s="32">
        <v>36249</v>
      </c>
      <c r="M317" s="35">
        <v>36495</v>
      </c>
      <c r="N317" s="18"/>
      <c r="O317" s="1"/>
      <c r="P317" s="1"/>
    </row>
    <row r="318" spans="1:16" s="10" customFormat="1" ht="25.5" customHeight="1">
      <c r="A318" s="18" t="s">
        <v>383</v>
      </c>
      <c r="B318" s="18" t="s">
        <v>61</v>
      </c>
      <c r="C318" s="14">
        <v>5613</v>
      </c>
      <c r="D318" s="15" t="s">
        <v>108</v>
      </c>
      <c r="E318" s="51" t="s">
        <v>109</v>
      </c>
      <c r="F318" s="16">
        <v>628484</v>
      </c>
      <c r="G318" s="16">
        <v>628483</v>
      </c>
      <c r="H318" s="16"/>
      <c r="I318" s="40">
        <f t="shared" si="10"/>
        <v>314243</v>
      </c>
      <c r="J318" s="16">
        <v>1571210</v>
      </c>
      <c r="K318" s="27" t="s">
        <v>474</v>
      </c>
      <c r="L318" s="32">
        <v>37284</v>
      </c>
      <c r="M318" s="35"/>
      <c r="N318" s="19"/>
      <c r="O318" s="2"/>
      <c r="P318" s="2"/>
    </row>
    <row r="319" spans="1:16" s="10" customFormat="1" ht="30" customHeight="1">
      <c r="A319" s="18" t="s">
        <v>383</v>
      </c>
      <c r="B319" s="18" t="s">
        <v>418</v>
      </c>
      <c r="C319" s="14">
        <v>367</v>
      </c>
      <c r="D319" s="15" t="s">
        <v>391</v>
      </c>
      <c r="E319" s="51" t="s">
        <v>392</v>
      </c>
      <c r="F319" s="16">
        <v>348000</v>
      </c>
      <c r="G319" s="16">
        <v>372000</v>
      </c>
      <c r="H319" s="16"/>
      <c r="I319" s="40">
        <f t="shared" si="10"/>
        <v>265000</v>
      </c>
      <c r="J319" s="16">
        <v>985000</v>
      </c>
      <c r="K319" s="27" t="s">
        <v>474</v>
      </c>
      <c r="L319" s="32">
        <v>36081</v>
      </c>
      <c r="M319" s="35">
        <v>36312</v>
      </c>
      <c r="N319" s="35">
        <v>37533</v>
      </c>
      <c r="O319" s="2"/>
      <c r="P319" s="2"/>
    </row>
    <row r="320" spans="1:16" s="10" customFormat="1" ht="58.5" customHeight="1">
      <c r="A320" s="18" t="s">
        <v>383</v>
      </c>
      <c r="B320" s="18" t="s">
        <v>162</v>
      </c>
      <c r="C320" s="14">
        <v>3694</v>
      </c>
      <c r="D320" s="15" t="s">
        <v>455</v>
      </c>
      <c r="E320" s="51" t="s">
        <v>456</v>
      </c>
      <c r="F320" s="17">
        <v>101139</v>
      </c>
      <c r="G320" s="17">
        <v>83250</v>
      </c>
      <c r="H320" s="17"/>
      <c r="I320" s="40">
        <f t="shared" si="10"/>
        <v>68458</v>
      </c>
      <c r="J320" s="17">
        <v>252847</v>
      </c>
      <c r="K320" s="27" t="s">
        <v>474</v>
      </c>
      <c r="L320" s="32">
        <v>36676</v>
      </c>
      <c r="M320" s="35"/>
      <c r="N320" s="18"/>
      <c r="O320" s="1"/>
      <c r="P320" s="1"/>
    </row>
    <row r="321" spans="1:145" s="10" customFormat="1" ht="33.75" customHeight="1">
      <c r="A321" s="15" t="s">
        <v>383</v>
      </c>
      <c r="B321" s="15" t="s">
        <v>418</v>
      </c>
      <c r="C321" s="14">
        <v>325</v>
      </c>
      <c r="D321" s="15" t="s">
        <v>393</v>
      </c>
      <c r="E321" s="52" t="s">
        <v>394</v>
      </c>
      <c r="F321" s="16">
        <v>20000</v>
      </c>
      <c r="G321" s="16">
        <v>164000</v>
      </c>
      <c r="H321" s="16"/>
      <c r="I321" s="40">
        <f t="shared" si="10"/>
        <v>248000</v>
      </c>
      <c r="J321" s="17">
        <v>432000</v>
      </c>
      <c r="K321" s="27" t="s">
        <v>474</v>
      </c>
      <c r="L321" s="32">
        <v>36081</v>
      </c>
      <c r="M321" s="117" t="s">
        <v>9</v>
      </c>
      <c r="N321" s="18"/>
      <c r="O321" s="1"/>
      <c r="P321" s="1"/>
    </row>
    <row r="322" spans="1:145" s="10" customFormat="1" ht="39.75" customHeight="1">
      <c r="A322" s="15" t="s">
        <v>383</v>
      </c>
      <c r="B322" s="15" t="s">
        <v>61</v>
      </c>
      <c r="C322" s="14">
        <v>5233</v>
      </c>
      <c r="D322" s="15" t="s">
        <v>685</v>
      </c>
      <c r="E322" s="52" t="s">
        <v>686</v>
      </c>
      <c r="F322" s="16">
        <v>1369000</v>
      </c>
      <c r="G322" s="16">
        <v>1369000</v>
      </c>
      <c r="H322" s="16"/>
      <c r="I322" s="40">
        <f t="shared" si="10"/>
        <v>684500</v>
      </c>
      <c r="J322" s="17">
        <v>3422500</v>
      </c>
      <c r="K322" s="27" t="s">
        <v>474</v>
      </c>
      <c r="L322" s="32">
        <v>37284</v>
      </c>
      <c r="M322" s="35"/>
      <c r="N322" s="18"/>
      <c r="O322" s="1"/>
      <c r="P322" s="1"/>
    </row>
    <row r="323" spans="1:145" s="10" customFormat="1" ht="24" customHeight="1">
      <c r="A323" s="18" t="s">
        <v>383</v>
      </c>
      <c r="B323" s="18" t="s">
        <v>418</v>
      </c>
      <c r="C323" s="14">
        <v>531</v>
      </c>
      <c r="D323" s="15" t="s">
        <v>395</v>
      </c>
      <c r="E323" s="51" t="s">
        <v>396</v>
      </c>
      <c r="F323" s="16">
        <v>320600</v>
      </c>
      <c r="G323" s="16">
        <v>317843</v>
      </c>
      <c r="H323" s="16"/>
      <c r="I323" s="40">
        <f t="shared" si="10"/>
        <v>182000</v>
      </c>
      <c r="J323" s="16">
        <v>820443</v>
      </c>
      <c r="K323" s="27" t="s">
        <v>474</v>
      </c>
      <c r="L323" s="32">
        <v>36081</v>
      </c>
      <c r="M323" s="35">
        <v>36312</v>
      </c>
      <c r="N323" s="116">
        <v>37533</v>
      </c>
      <c r="O323" s="2"/>
      <c r="P323" s="2"/>
    </row>
    <row r="324" spans="1:145" s="10" customFormat="1" ht="32.25" customHeight="1">
      <c r="A324" s="58" t="s">
        <v>383</v>
      </c>
      <c r="B324" s="58" t="s">
        <v>418</v>
      </c>
      <c r="C324" s="59">
        <v>1545</v>
      </c>
      <c r="D324" s="60" t="s">
        <v>397</v>
      </c>
      <c r="E324" s="53" t="s">
        <v>398</v>
      </c>
      <c r="F324" s="42">
        <v>330000</v>
      </c>
      <c r="G324" s="42">
        <v>200000</v>
      </c>
      <c r="H324" s="42"/>
      <c r="I324" s="43">
        <f>J324-G324-F324-H324</f>
        <v>945000</v>
      </c>
      <c r="J324" s="42">
        <v>1475000</v>
      </c>
      <c r="K324" s="44" t="s">
        <v>474</v>
      </c>
      <c r="L324" s="45">
        <v>36180</v>
      </c>
      <c r="M324" s="46">
        <v>36312</v>
      </c>
      <c r="N324" s="47"/>
      <c r="O324" s="2"/>
      <c r="P324" s="2"/>
    </row>
    <row r="325" spans="1:145" s="23" customFormat="1" ht="41.25" customHeight="1">
      <c r="A325" s="20" t="s">
        <v>383</v>
      </c>
      <c r="B325" s="20" t="s">
        <v>162</v>
      </c>
      <c r="C325" s="14">
        <v>6632</v>
      </c>
      <c r="D325" s="15" t="s">
        <v>608</v>
      </c>
      <c r="E325" s="51" t="s">
        <v>609</v>
      </c>
      <c r="F325" s="16">
        <v>167942</v>
      </c>
      <c r="G325" s="16">
        <v>167942</v>
      </c>
      <c r="H325" s="16"/>
      <c r="I325" s="16">
        <f>J325-G325-F325-H325</f>
        <v>83972</v>
      </c>
      <c r="J325" s="16">
        <v>419856</v>
      </c>
      <c r="K325" s="27" t="s">
        <v>474</v>
      </c>
      <c r="L325" s="32">
        <v>37257</v>
      </c>
      <c r="M325" s="35" t="s">
        <v>719</v>
      </c>
      <c r="N325" s="25"/>
      <c r="O325" s="63"/>
      <c r="P325" s="63"/>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row>
    <row r="326" spans="1:145" s="78" customFormat="1" ht="22.5" customHeight="1">
      <c r="E326" s="79"/>
      <c r="F326" s="80">
        <f>SUM(F8:F325)</f>
        <v>268626170.75999999</v>
      </c>
      <c r="G326" s="80">
        <f>SUM(G8:G325)</f>
        <v>325434302.85000002</v>
      </c>
      <c r="H326" s="80">
        <f>SUM(H8:H325)</f>
        <v>32346953</v>
      </c>
      <c r="I326" s="80">
        <f>SUM(I8:I325)</f>
        <v>230043242.79000002</v>
      </c>
      <c r="J326" s="80">
        <f>SUM(J8:J325)</f>
        <v>857369142.39999998</v>
      </c>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c r="EJ326" s="5"/>
      <c r="EK326" s="5"/>
      <c r="EL326" s="5"/>
      <c r="EM326" s="5"/>
      <c r="EN326" s="5"/>
      <c r="EO326" s="5"/>
    </row>
    <row r="327" spans="1:145">
      <c r="E327" s="10"/>
      <c r="F327" s="10"/>
      <c r="G327" s="10"/>
      <c r="H327" s="10"/>
      <c r="I327" s="10"/>
      <c r="J327" s="10"/>
      <c r="K327" s="10"/>
      <c r="L327" s="10"/>
      <c r="M327" s="10"/>
      <c r="N327" s="10"/>
      <c r="O327" s="10"/>
    </row>
    <row r="328" spans="1:145">
      <c r="A328" s="76"/>
    </row>
    <row r="329" spans="1:145">
      <c r="E329" s="10"/>
      <c r="F329" s="10"/>
      <c r="G329" s="10"/>
      <c r="H329" s="10"/>
      <c r="I329" s="10"/>
      <c r="J329" s="10"/>
      <c r="K329" s="10"/>
      <c r="L329" s="10"/>
      <c r="M329" s="10"/>
      <c r="N329" s="10"/>
      <c r="O329" s="10"/>
    </row>
    <row r="331" spans="1:145" ht="15" customHeight="1">
      <c r="B331" s="49"/>
      <c r="E331" s="50"/>
    </row>
    <row r="333" spans="1:145">
      <c r="A333" s="76"/>
    </row>
  </sheetData>
  <mergeCells count="2">
    <mergeCell ref="A1:O1"/>
    <mergeCell ref="M7:N7"/>
  </mergeCells>
  <phoneticPr fontId="0" type="noConversion"/>
  <printOptions horizontalCentered="1"/>
  <pageMargins left="0.19685039370078741" right="0.39370078740157483" top="0.78740157480314965" bottom="0.59055118110236227" header="0.39370078740157483" footer="0.39370078740157483"/>
  <pageSetup paperSize="5" scale="65" orientation="landscape" horizontalDpi="4294967292" r:id="rId1"/>
  <headerFooter alignWithMargins="0">
    <oddFooter>&amp;LMinistère de l'Éducation - Direction des programmes d'études et de la recherche&amp;C&amp;D&amp;Rpage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Projets</vt:lpstr>
      <vt:lpstr>Projets!Print_Area</vt:lpstr>
      <vt:lpstr>Projets!Print_Titles</vt:lpstr>
    </vt:vector>
  </TitlesOfParts>
  <Company>Ministère de l'Éducation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Arena</dc:creator>
  <cp:lastModifiedBy>Aniket Gupta</cp:lastModifiedBy>
  <cp:lastPrinted>2002-10-25T12:01:24Z</cp:lastPrinted>
  <dcterms:created xsi:type="dcterms:W3CDTF">1999-11-26T18:56:09Z</dcterms:created>
  <dcterms:modified xsi:type="dcterms:W3CDTF">2024-02-03T22:32:26Z</dcterms:modified>
</cp:coreProperties>
</file>