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B8AD6B0F-476B-40A5-9BCF-9CEF493400B3}" xr6:coauthVersionLast="47" xr6:coauthVersionMax="47" xr10:uidLastSave="{00000000-0000-0000-0000-000000000000}"/>
  <bookViews>
    <workbookView xWindow="768" yWindow="768" windowWidth="17280" windowHeight="8880"/>
  </bookViews>
  <sheets>
    <sheet name="Introduction" sheetId="6" r:id="rId1"/>
    <sheet name="Blue Ridge Basic" sheetId="7" r:id="rId2"/>
    <sheet name="Blue Ridge Formulas" sheetId="8" r:id="rId3"/>
    <sheet name="Blue Ridge Solver" sheetId="9" r:id="rId4"/>
    <sheet name="Wood Basic" sheetId="10" r:id="rId5"/>
    <sheet name="Wood Formulas" sheetId="11" r:id="rId6"/>
    <sheet name="Wood Solver" sheetId="12" r:id="rId7"/>
    <sheet name="Electro-Poly Basic" sheetId="1" r:id="rId8"/>
    <sheet name="Electro-Poly Formulas" sheetId="2" r:id="rId9"/>
    <sheet name="Electro-Poly Solver" sheetId="3" r:id="rId10"/>
  </sheets>
  <definedNames>
    <definedName name="solver_adj" localSheetId="3" hidden="1">'Blue Ridge Solver'!$B$7:$C$7</definedName>
    <definedName name="solver_adj" localSheetId="9" hidden="1">'Electro-Poly Solver'!$B$7:$D$8</definedName>
    <definedName name="solver_adj" localSheetId="6" hidden="1">'Wood Solver'!$B$6:$B$9</definedName>
    <definedName name="solver_drv" localSheetId="3" hidden="1">1</definedName>
    <definedName name="solver_drv" localSheetId="9" hidden="1">1</definedName>
    <definedName name="solver_drv" localSheetId="6" hidden="1">1</definedName>
    <definedName name="solver_est" localSheetId="3" hidden="1">1</definedName>
    <definedName name="solver_est" localSheetId="9" hidden="1">1</definedName>
    <definedName name="solver_est" localSheetId="6" hidden="1">1</definedName>
    <definedName name="solver_itr" localSheetId="3" hidden="1">100</definedName>
    <definedName name="solver_itr" localSheetId="9" hidden="1">100</definedName>
    <definedName name="solver_itr" localSheetId="6" hidden="1">100</definedName>
    <definedName name="solver_lhs1" localSheetId="3" hidden="1">'Blue Ridge Solver'!$D$11</definedName>
    <definedName name="solver_lhs1" localSheetId="9" hidden="1">'Electro-Poly Solver'!$B$14:$D$14</definedName>
    <definedName name="solver_lhs1" localSheetId="6" hidden="1">'Wood Solver'!$C$12</definedName>
    <definedName name="solver_lhs2" localSheetId="3" hidden="1">'Blue Ridge Solver'!$D$12</definedName>
    <definedName name="solver_lhs2" localSheetId="9" hidden="1">'Electro-Poly Solver'!$B$7:$D$8</definedName>
    <definedName name="solver_lhs2" localSheetId="6" hidden="1">'Wood Solver'!$D$12</definedName>
    <definedName name="solver_lhs3" localSheetId="3" hidden="1">'Blue Ridge Solver'!$D$13</definedName>
    <definedName name="solver_lhs3" localSheetId="9" hidden="1">'Electro-Poly Solver'!$E$18:$E$19</definedName>
    <definedName name="solver_lhs3" localSheetId="6" hidden="1">'Wood Solver'!$E$12</definedName>
    <definedName name="solver_lhs4" localSheetId="3" hidden="1">'Blue Ridge Solver'!$B$7:$C$7</definedName>
    <definedName name="solver_lhs4" localSheetId="6" hidden="1">'Wood Solver'!$B$6:$B$9</definedName>
    <definedName name="solver_lin" localSheetId="3" hidden="1">1</definedName>
    <definedName name="solver_lin" localSheetId="9" hidden="1">1</definedName>
    <definedName name="solver_lin" localSheetId="6" hidden="1">0</definedName>
    <definedName name="solver_num" localSheetId="3" hidden="1">4</definedName>
    <definedName name="solver_num" localSheetId="9" hidden="1">3</definedName>
    <definedName name="solver_num" localSheetId="6" hidden="1">4</definedName>
    <definedName name="solver_nwt" localSheetId="3" hidden="1">1</definedName>
    <definedName name="solver_nwt" localSheetId="9" hidden="1">1</definedName>
    <definedName name="solver_nwt" localSheetId="6" hidden="1">1</definedName>
    <definedName name="solver_opt" localSheetId="3" hidden="1">'Blue Ridge Solver'!$B$4</definedName>
    <definedName name="solver_opt" localSheetId="9" hidden="1">'Electro-Poly Solver'!$B$3</definedName>
    <definedName name="solver_opt" localSheetId="6" hidden="1">'Wood Solver'!$B$13</definedName>
    <definedName name="solver_pre" localSheetId="3" hidden="1">0.000001</definedName>
    <definedName name="solver_pre" localSheetId="9" hidden="1">0.000001</definedName>
    <definedName name="solver_pre" localSheetId="6" hidden="1">0.000001</definedName>
    <definedName name="solver_rel1" localSheetId="3" hidden="1">1</definedName>
    <definedName name="solver_rel1" localSheetId="9" hidden="1">2</definedName>
    <definedName name="solver_rel1" localSheetId="6" hidden="1">3</definedName>
    <definedName name="solver_rel2" localSheetId="3" hidden="1">1</definedName>
    <definedName name="solver_rel2" localSheetId="9" hidden="1">3</definedName>
    <definedName name="solver_rel2" localSheetId="6" hidden="1">3</definedName>
    <definedName name="solver_rel3" localSheetId="3" hidden="1">1</definedName>
    <definedName name="solver_rel3" localSheetId="9" hidden="1">3</definedName>
    <definedName name="solver_rel3" localSheetId="6" hidden="1">3</definedName>
    <definedName name="solver_rel4" localSheetId="3" hidden="1">3</definedName>
    <definedName name="solver_rel4" localSheetId="6" hidden="1">3</definedName>
    <definedName name="solver_rhs1" localSheetId="3" hidden="1">'Blue Ridge Solver'!$E$11</definedName>
    <definedName name="solver_rhs1" localSheetId="9" hidden="1">'Electro-Poly Solver'!$B$15:$D$15</definedName>
    <definedName name="solver_rhs1" localSheetId="6" hidden="1">0</definedName>
    <definedName name="solver_rhs2" localSheetId="3" hidden="1">'Blue Ridge Solver'!$E$12</definedName>
    <definedName name="solver_rhs2" localSheetId="9" hidden="1">0</definedName>
    <definedName name="solver_rhs2" localSheetId="6" hidden="1">0</definedName>
    <definedName name="solver_rhs3" localSheetId="3" hidden="1">'Blue Ridge Solver'!$E$13</definedName>
    <definedName name="solver_rhs3" localSheetId="9" hidden="1">'Electro-Poly Solver'!$F$18:$F$19</definedName>
    <definedName name="solver_rhs3" localSheetId="6" hidden="1">0</definedName>
    <definedName name="solver_rhs4" localSheetId="3" hidden="1">0</definedName>
    <definedName name="solver_rhs4" localSheetId="6" hidden="1">0</definedName>
    <definedName name="solver_scl" localSheetId="3" hidden="1">0</definedName>
    <definedName name="solver_scl" localSheetId="9" hidden="1">0</definedName>
    <definedName name="solver_scl" localSheetId="6" hidden="1">0</definedName>
    <definedName name="solver_sho" localSheetId="3" hidden="1">0</definedName>
    <definedName name="solver_sho" localSheetId="9" hidden="1">0</definedName>
    <definedName name="solver_sho" localSheetId="6" hidden="1">0</definedName>
    <definedName name="solver_tim" localSheetId="3" hidden="1">100</definedName>
    <definedName name="solver_tim" localSheetId="9" hidden="1">100</definedName>
    <definedName name="solver_tim" localSheetId="6" hidden="1">100</definedName>
    <definedName name="solver_tmp" localSheetId="3" hidden="1">0</definedName>
    <definedName name="solver_tmp" localSheetId="9" hidden="1">'Electro-Poly Solver'!$F$18:$F$19</definedName>
    <definedName name="solver_tmp" localSheetId="6" hidden="1">0</definedName>
    <definedName name="solver_tol" localSheetId="3" hidden="1">0.05</definedName>
    <definedName name="solver_tol" localSheetId="9" hidden="1">0.05</definedName>
    <definedName name="solver_tol" localSheetId="6" hidden="1">0.05</definedName>
    <definedName name="solver_typ" localSheetId="3" hidden="1">1</definedName>
    <definedName name="solver_typ" localSheetId="9" hidden="1">2</definedName>
    <definedName name="solver_typ" localSheetId="6" hidden="1">1</definedName>
    <definedName name="solver_val" localSheetId="3" hidden="1">0</definedName>
    <definedName name="solver_val" localSheetId="9" hidden="1">0</definedName>
    <definedName name="solver_val" localSheetId="6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D11" i="8"/>
  <c r="D12" i="8"/>
  <c r="D13" i="8"/>
  <c r="B4" i="9"/>
  <c r="D11" i="9"/>
  <c r="D12" i="9"/>
  <c r="D13" i="9"/>
  <c r="B5" i="1"/>
  <c r="B3" i="2"/>
  <c r="B5" i="2"/>
  <c r="B14" i="2"/>
  <c r="C14" i="2"/>
  <c r="D14" i="2"/>
  <c r="E18" i="2"/>
  <c r="E19" i="2"/>
  <c r="B3" i="3"/>
  <c r="B5" i="3"/>
  <c r="B14" i="3"/>
  <c r="C14" i="3"/>
  <c r="D14" i="3"/>
  <c r="E18" i="3"/>
  <c r="E19" i="3"/>
  <c r="C3" i="10"/>
  <c r="C3" i="11"/>
  <c r="C11" i="11"/>
  <c r="D11" i="11"/>
  <c r="E11" i="11"/>
  <c r="C12" i="11"/>
  <c r="D12" i="11"/>
  <c r="E12" i="11"/>
  <c r="B13" i="11"/>
  <c r="C3" i="12"/>
  <c r="C11" i="12"/>
  <c r="C12" i="12" s="1"/>
  <c r="D11" i="12"/>
  <c r="E11" i="12"/>
  <c r="D12" i="12"/>
  <c r="E12" i="12"/>
  <c r="B13" i="12"/>
</calcChain>
</file>

<file path=xl/sharedStrings.xml><?xml version="1.0" encoding="utf-8"?>
<sst xmlns="http://schemas.openxmlformats.org/spreadsheetml/2006/main" count="164" uniqueCount="62">
  <si>
    <t>Electro-Poly Corporation Model</t>
  </si>
  <si>
    <t>Total Cost:</t>
  </si>
  <si>
    <t>Number to</t>
  </si>
  <si>
    <t>Model 1</t>
  </si>
  <si>
    <t>Model 2</t>
  </si>
  <si>
    <t>Model 3</t>
  </si>
  <si>
    <t>Make:</t>
  </si>
  <si>
    <t>Buy:</t>
  </si>
  <si>
    <t>Cost to</t>
  </si>
  <si>
    <t># Available:</t>
  </si>
  <si>
    <t># Needed:</t>
  </si>
  <si>
    <t>Hours required</t>
  </si>
  <si>
    <t>Used:</t>
  </si>
  <si>
    <t>Available:</t>
  </si>
  <si>
    <t>Wiring:</t>
  </si>
  <si>
    <t>Harnessing:</t>
  </si>
  <si>
    <t>The three exercises included here are:</t>
  </si>
  <si>
    <t>For maximum challenge, just use the handout problem descriptions and build your own models.</t>
  </si>
  <si>
    <t>If you'd like some help getting started, work with the "basic" spreadsheet for each exercise.</t>
  </si>
  <si>
    <t>If you need more assistance figuring out how to proceed, see the additional spreadsheets</t>
  </si>
  <si>
    <t>Blue Ridge Hot Tubs</t>
  </si>
  <si>
    <t>Total Profit:</t>
  </si>
  <si>
    <t>Aqua-Spa</t>
  </si>
  <si>
    <t>Hydro-Lux</t>
  </si>
  <si>
    <t>Number to make:</t>
  </si>
  <si>
    <t>Unit profit:</t>
  </si>
  <si>
    <t>Constraints:</t>
  </si>
  <si>
    <t>Pumps required:</t>
  </si>
  <si>
    <t>Labor required:</t>
  </si>
  <si>
    <t>Tubing required:</t>
  </si>
  <si>
    <t xml:space="preserve">       for each exercise that show formulas and the use of Solver.</t>
  </si>
  <si>
    <t>Wood Walker Furniture Model</t>
  </si>
  <si>
    <t>Model</t>
  </si>
  <si>
    <t># Made</t>
  </si>
  <si>
    <t>Cutting</t>
  </si>
  <si>
    <t>Assembling</t>
  </si>
  <si>
    <t>Painting</t>
  </si>
  <si>
    <t>Profit/Table</t>
  </si>
  <si>
    <t>A</t>
  </si>
  <si>
    <t>B</t>
  </si>
  <si>
    <t>B unptd.</t>
  </si>
  <si>
    <t>C</t>
  </si>
  <si>
    <t>Capacity avail:</t>
  </si>
  <si>
    <t>Capacity used:</t>
  </si>
  <si>
    <t>Slack capacity:</t>
  </si>
  <si>
    <t>Total profit:</t>
  </si>
  <si>
    <t>Electro-Poly</t>
  </si>
  <si>
    <t>Excel &amp; Solver: Practice Exercises</t>
  </si>
  <si>
    <r>
      <t xml:space="preserve">available at this URL: </t>
    </r>
    <r>
      <rPr>
        <b/>
        <sz val="10"/>
        <rFont val="Arial"/>
        <family val="2"/>
      </rPr>
      <t>http://faculty.fuqua.duke.edu/~pecklund/excelreview/ExcelReview.htm</t>
    </r>
  </si>
  <si>
    <r>
      <t xml:space="preserve">See the accompanying handout named </t>
    </r>
    <r>
      <rPr>
        <i/>
        <sz val="10"/>
        <color indexed="18"/>
        <rFont val="Book Antiqua"/>
        <family val="1"/>
      </rPr>
      <t>Excel &amp; Solver: Hands-on Modeling Practice Exercises</t>
    </r>
  </si>
  <si>
    <r>
      <t>Blue-Ridge Hot Tubs</t>
    </r>
    <r>
      <rPr>
        <sz val="10"/>
        <rFont val="Arial"/>
        <family val="2"/>
      </rPr>
      <t xml:space="preserve"> </t>
    </r>
  </si>
  <si>
    <r>
      <t>Wood Walker</t>
    </r>
    <r>
      <rPr>
        <sz val="10"/>
        <rFont val="Arial"/>
        <family val="2"/>
      </rPr>
      <t xml:space="preserve"> </t>
    </r>
  </si>
  <si>
    <t>The "Blue Ridge Basic" tab - the problem in a model.</t>
  </si>
  <si>
    <t>The "Blue Ridge Formulas" tab - the model formulas displayed.</t>
  </si>
  <si>
    <t>The "Blue Ridge Solver" tab - Solver's solution.</t>
  </si>
  <si>
    <t>The "Electro-Poly Basic" tab - the problem in a model.</t>
  </si>
  <si>
    <t>The "Electro-Poly Formulas" tab - the model formulas displayed.</t>
  </si>
  <si>
    <t>The "Electro-Poly Solver" tab - Solver's solution.</t>
  </si>
  <si>
    <t>The "Wood Walker Basic" tab - the problem in a model.</t>
  </si>
  <si>
    <t>The "Wood Walker Solver" tab - Solver's solution.</t>
  </si>
  <si>
    <t>The "Wood Walker Formulas" tab - the model formulas displayed.</t>
  </si>
  <si>
    <t>Return to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</si>
</sst>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1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color indexed="16"/>
      <name val="Arial"/>
      <family val="2"/>
    </font>
    <font>
      <b/>
      <sz val="12"/>
      <color indexed="18"/>
      <name val="Arial"/>
      <family val="2"/>
    </font>
    <font>
      <sz val="12"/>
      <color indexed="10"/>
      <name val="Arial"/>
      <family val="2"/>
    </font>
    <font>
      <b/>
      <sz val="11"/>
      <color indexed="18"/>
      <name val="Arial"/>
      <family val="2"/>
    </font>
    <font>
      <sz val="12"/>
      <name val="Arial"/>
      <family val="2"/>
    </font>
    <font>
      <b/>
      <sz val="12"/>
      <color indexed="16"/>
      <name val="Arial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indexed="18"/>
      <name val="Book Antiqua"/>
      <family val="1"/>
    </font>
    <font>
      <sz val="10"/>
      <name val="Arial"/>
    </font>
    <font>
      <b/>
      <sz val="10"/>
      <color indexed="18"/>
      <name val="Arial"/>
      <family val="2"/>
    </font>
    <font>
      <sz val="10"/>
      <name val="Arial"/>
    </font>
    <font>
      <sz val="16"/>
      <color indexed="10"/>
      <name val="Verdana"/>
      <family val="2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/>
      <right/>
      <top/>
      <bottom style="medium">
        <color indexed="64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8"/>
      </left>
      <right/>
      <top style="thick">
        <color indexed="18"/>
      </top>
      <bottom/>
      <diagonal/>
    </border>
    <border>
      <left/>
      <right/>
      <top style="thick">
        <color indexed="18"/>
      </top>
      <bottom/>
      <diagonal/>
    </border>
    <border>
      <left/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/>
      <top/>
      <bottom/>
      <diagonal/>
    </border>
    <border>
      <left/>
      <right style="thick">
        <color indexed="18"/>
      </right>
      <top/>
      <bottom/>
      <diagonal/>
    </border>
    <border>
      <left style="thick">
        <color indexed="18"/>
      </left>
      <right/>
      <top/>
      <bottom style="thick">
        <color indexed="18"/>
      </bottom>
      <diagonal/>
    </border>
    <border>
      <left/>
      <right/>
      <top/>
      <bottom style="thick">
        <color indexed="18"/>
      </bottom>
      <diagonal/>
    </border>
    <border>
      <left/>
      <right style="thick">
        <color indexed="18"/>
      </right>
      <top/>
      <bottom style="thick">
        <color indexed="18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5" fontId="3" fillId="0" borderId="3" xfId="0" applyNumberFormat="1" applyFont="1" applyBorder="1"/>
    <xf numFmtId="6" fontId="0" fillId="0" borderId="0" xfId="0" applyNumberFormat="1"/>
    <xf numFmtId="3" fontId="0" fillId="0" borderId="0" xfId="0" applyNumberFormat="1"/>
    <xf numFmtId="1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5" fontId="5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6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7" fillId="0" borderId="6" xfId="0" applyFont="1" applyBorder="1"/>
    <xf numFmtId="5" fontId="8" fillId="0" borderId="6" xfId="0" applyNumberFormat="1" applyFont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7" xfId="0" applyBorder="1"/>
    <xf numFmtId="0" fontId="9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0" xfId="0" applyFont="1" applyBorder="1"/>
    <xf numFmtId="0" fontId="0" fillId="0" borderId="0" xfId="0" applyBorder="1"/>
    <xf numFmtId="0" fontId="0" fillId="0" borderId="11" xfId="0" applyBorder="1"/>
    <xf numFmtId="0" fontId="10" fillId="0" borderId="0" xfId="0" applyFont="1" applyBorder="1"/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7" fillId="0" borderId="0" xfId="1" applyAlignment="1" applyProtection="1"/>
    <xf numFmtId="0" fontId="17" fillId="0" borderId="0" xfId="1" applyBorder="1" applyAlignment="1" applyProtection="1"/>
    <xf numFmtId="0" fontId="16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26</xdr:row>
      <xdr:rowOff>160020</xdr:rowOff>
    </xdr:from>
    <xdr:to>
      <xdr:col>9</xdr:col>
      <xdr:colOff>220980</xdr:colOff>
      <xdr:row>30</xdr:row>
      <xdr:rowOff>68580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E361241D-D7B3-F90C-C98F-90E31C2C5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4564380"/>
          <a:ext cx="339090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showGridLines="0" tabSelected="1" workbookViewId="0"/>
  </sheetViews>
  <sheetFormatPr defaultRowHeight="13.2" x14ac:dyDescent="0.25"/>
  <cols>
    <col min="1" max="1" width="2" customWidth="1"/>
  </cols>
  <sheetData>
    <row r="1" spans="2:12" ht="7.5" customHeight="1" thickBot="1" x14ac:dyDescent="0.3"/>
    <row r="2" spans="2:12" ht="14.4" thickTop="1" x14ac:dyDescent="0.25">
      <c r="B2" s="32"/>
      <c r="C2" s="33"/>
      <c r="D2" s="33"/>
      <c r="E2" s="34"/>
      <c r="F2" s="34"/>
      <c r="G2" s="34"/>
      <c r="H2" s="34"/>
      <c r="I2" s="34"/>
      <c r="J2" s="34"/>
      <c r="K2" s="34"/>
      <c r="L2" s="35"/>
    </row>
    <row r="3" spans="2:12" ht="19.8" x14ac:dyDescent="0.3">
      <c r="B3" s="36"/>
      <c r="C3" s="37"/>
      <c r="D3" s="49" t="s">
        <v>47</v>
      </c>
      <c r="E3" s="49"/>
      <c r="F3" s="49"/>
      <c r="G3" s="49"/>
      <c r="H3" s="49"/>
      <c r="I3" s="49"/>
      <c r="J3" s="49"/>
      <c r="K3" s="38"/>
      <c r="L3" s="39"/>
    </row>
    <row r="4" spans="2:12" ht="13.8" x14ac:dyDescent="0.25">
      <c r="B4" s="36"/>
      <c r="C4" s="37"/>
      <c r="D4" s="37"/>
      <c r="E4" s="38"/>
      <c r="F4" s="38"/>
      <c r="G4" s="38"/>
      <c r="H4" s="38"/>
      <c r="I4" s="38"/>
      <c r="J4" s="38"/>
      <c r="K4" s="38"/>
      <c r="L4" s="39"/>
    </row>
    <row r="5" spans="2:12" ht="13.8" x14ac:dyDescent="0.3">
      <c r="B5" s="36"/>
      <c r="C5" s="40" t="s">
        <v>49</v>
      </c>
      <c r="D5" s="40"/>
      <c r="E5" s="41"/>
      <c r="F5" s="41"/>
      <c r="G5" s="41"/>
      <c r="H5" s="41"/>
      <c r="I5" s="41"/>
      <c r="J5" s="38"/>
      <c r="K5" s="38"/>
      <c r="L5" s="39"/>
    </row>
    <row r="6" spans="2:12" x14ac:dyDescent="0.25">
      <c r="B6" s="36"/>
      <c r="C6" s="40" t="s">
        <v>48</v>
      </c>
      <c r="D6" s="40"/>
      <c r="E6" s="41"/>
      <c r="F6" s="41"/>
      <c r="G6" s="41"/>
      <c r="H6" s="41"/>
      <c r="I6" s="41"/>
      <c r="J6" s="38"/>
      <c r="K6" s="38"/>
      <c r="L6" s="39"/>
    </row>
    <row r="7" spans="2:12" x14ac:dyDescent="0.25">
      <c r="B7" s="36"/>
      <c r="C7" s="40"/>
      <c r="D7" s="40"/>
      <c r="E7" s="41"/>
      <c r="F7" s="41"/>
      <c r="G7" s="41"/>
      <c r="H7" s="41"/>
      <c r="I7" s="41"/>
      <c r="J7" s="38"/>
      <c r="K7" s="38"/>
      <c r="L7" s="39"/>
    </row>
    <row r="8" spans="2:12" x14ac:dyDescent="0.25">
      <c r="B8" s="36"/>
      <c r="C8" s="40" t="s">
        <v>16</v>
      </c>
      <c r="D8" s="40"/>
      <c r="E8" s="41"/>
      <c r="F8" s="41"/>
      <c r="G8" s="41"/>
      <c r="H8" s="41"/>
      <c r="I8" s="41"/>
      <c r="J8" s="38"/>
      <c r="K8" s="38"/>
      <c r="L8" s="39"/>
    </row>
    <row r="9" spans="2:12" x14ac:dyDescent="0.25">
      <c r="B9" s="36"/>
      <c r="C9" s="40"/>
      <c r="D9" s="42" t="s">
        <v>50</v>
      </c>
      <c r="E9" s="43"/>
      <c r="F9" s="43"/>
      <c r="G9" s="43"/>
      <c r="H9" s="43"/>
      <c r="I9" s="43"/>
      <c r="J9" s="38"/>
      <c r="K9" s="38"/>
      <c r="L9" s="39"/>
    </row>
    <row r="10" spans="2:12" x14ac:dyDescent="0.25">
      <c r="B10" s="36"/>
      <c r="C10" s="40"/>
      <c r="E10" s="48" t="s">
        <v>52</v>
      </c>
      <c r="F10" s="41"/>
      <c r="G10" s="41"/>
      <c r="H10" s="41"/>
      <c r="I10" s="41"/>
      <c r="J10" s="38"/>
      <c r="K10" s="38"/>
      <c r="L10" s="39"/>
    </row>
    <row r="11" spans="2:12" x14ac:dyDescent="0.25">
      <c r="B11" s="36"/>
      <c r="C11" s="40"/>
      <c r="E11" s="48" t="s">
        <v>53</v>
      </c>
      <c r="F11" s="41"/>
      <c r="G11" s="41"/>
      <c r="H11" s="41"/>
      <c r="I11" s="41"/>
      <c r="J11" s="38"/>
      <c r="K11" s="38"/>
      <c r="L11" s="39"/>
    </row>
    <row r="12" spans="2:12" x14ac:dyDescent="0.25">
      <c r="B12" s="36"/>
      <c r="C12" s="40"/>
      <c r="E12" s="48" t="s">
        <v>54</v>
      </c>
      <c r="F12" s="41"/>
      <c r="G12" s="41"/>
      <c r="H12" s="41"/>
      <c r="I12" s="41"/>
      <c r="J12" s="38"/>
      <c r="K12" s="38"/>
      <c r="L12" s="39"/>
    </row>
    <row r="13" spans="2:12" x14ac:dyDescent="0.25">
      <c r="B13" s="36"/>
      <c r="C13" s="40"/>
      <c r="D13" s="42" t="s">
        <v>51</v>
      </c>
      <c r="E13" s="43"/>
      <c r="F13" s="43"/>
      <c r="G13" s="43"/>
      <c r="H13" s="43"/>
      <c r="I13" s="43"/>
      <c r="J13" s="38"/>
      <c r="K13" s="38"/>
      <c r="L13" s="39"/>
    </row>
    <row r="14" spans="2:12" x14ac:dyDescent="0.25">
      <c r="B14" s="36"/>
      <c r="C14" s="40"/>
      <c r="E14" s="48" t="s">
        <v>58</v>
      </c>
      <c r="F14" s="41"/>
      <c r="G14" s="41"/>
      <c r="H14" s="41"/>
      <c r="I14" s="41"/>
      <c r="J14" s="38"/>
      <c r="K14" s="38"/>
      <c r="L14" s="39"/>
    </row>
    <row r="15" spans="2:12" x14ac:dyDescent="0.25">
      <c r="B15" s="36"/>
      <c r="C15" s="40"/>
      <c r="E15" s="48" t="s">
        <v>60</v>
      </c>
      <c r="F15" s="41"/>
      <c r="G15" s="41"/>
      <c r="H15" s="41"/>
      <c r="I15" s="41"/>
      <c r="J15" s="38"/>
      <c r="K15" s="38"/>
      <c r="L15" s="39"/>
    </row>
    <row r="16" spans="2:12" x14ac:dyDescent="0.25">
      <c r="B16" s="36"/>
      <c r="C16" s="40"/>
      <c r="E16" s="48" t="s">
        <v>59</v>
      </c>
      <c r="F16" s="41"/>
      <c r="G16" s="41"/>
      <c r="H16" s="41"/>
      <c r="I16" s="41"/>
      <c r="J16" s="38"/>
      <c r="K16" s="38"/>
      <c r="L16" s="39"/>
    </row>
    <row r="17" spans="2:12" x14ac:dyDescent="0.25">
      <c r="B17" s="36"/>
      <c r="C17" s="40"/>
      <c r="D17" s="42" t="s">
        <v>46</v>
      </c>
      <c r="E17" s="43"/>
      <c r="F17" s="43"/>
      <c r="G17" s="43"/>
      <c r="H17" s="43"/>
      <c r="I17" s="43"/>
      <c r="J17" s="38"/>
      <c r="K17" s="38"/>
      <c r="L17" s="39"/>
    </row>
    <row r="18" spans="2:12" x14ac:dyDescent="0.25">
      <c r="B18" s="36"/>
      <c r="C18" s="40"/>
      <c r="E18" s="48" t="s">
        <v>55</v>
      </c>
      <c r="F18" s="41"/>
      <c r="G18" s="41"/>
      <c r="H18" s="41"/>
      <c r="I18" s="41"/>
      <c r="J18" s="38"/>
      <c r="K18" s="38"/>
      <c r="L18" s="39"/>
    </row>
    <row r="19" spans="2:12" x14ac:dyDescent="0.25">
      <c r="B19" s="36"/>
      <c r="C19" s="40"/>
      <c r="E19" s="48" t="s">
        <v>56</v>
      </c>
      <c r="F19" s="41"/>
      <c r="G19" s="41"/>
      <c r="H19" s="41"/>
      <c r="I19" s="41"/>
      <c r="J19" s="38"/>
      <c r="K19" s="38"/>
      <c r="L19" s="39"/>
    </row>
    <row r="20" spans="2:12" x14ac:dyDescent="0.25">
      <c r="B20" s="36"/>
      <c r="C20" s="40"/>
      <c r="E20" s="48" t="s">
        <v>57</v>
      </c>
      <c r="F20" s="41"/>
      <c r="G20" s="41"/>
      <c r="H20" s="41"/>
      <c r="I20" s="41"/>
      <c r="J20" s="38"/>
      <c r="K20" s="38"/>
      <c r="L20" s="39"/>
    </row>
    <row r="21" spans="2:12" x14ac:dyDescent="0.25">
      <c r="B21" s="36"/>
      <c r="C21" s="40"/>
      <c r="D21" s="40"/>
      <c r="E21" s="41"/>
      <c r="F21" s="41"/>
      <c r="G21" s="41"/>
      <c r="H21" s="41"/>
      <c r="I21" s="41"/>
      <c r="J21" s="38"/>
      <c r="K21" s="38"/>
      <c r="L21" s="39"/>
    </row>
    <row r="22" spans="2:12" x14ac:dyDescent="0.25">
      <c r="B22" s="36"/>
      <c r="C22" s="40" t="s">
        <v>17</v>
      </c>
      <c r="D22" s="40"/>
      <c r="E22" s="41"/>
      <c r="F22" s="41"/>
      <c r="G22" s="41"/>
      <c r="H22" s="41"/>
      <c r="I22" s="41"/>
      <c r="J22" s="38"/>
      <c r="K22" s="38"/>
      <c r="L22" s="39"/>
    </row>
    <row r="23" spans="2:12" x14ac:dyDescent="0.25">
      <c r="B23" s="36"/>
      <c r="C23" s="40" t="s">
        <v>18</v>
      </c>
      <c r="D23" s="40"/>
      <c r="E23" s="41"/>
      <c r="F23" s="41"/>
      <c r="G23" s="41"/>
      <c r="H23" s="41"/>
      <c r="I23" s="41"/>
      <c r="J23" s="38"/>
      <c r="K23" s="38"/>
      <c r="L23" s="39"/>
    </row>
    <row r="24" spans="2:12" x14ac:dyDescent="0.25">
      <c r="B24" s="36"/>
      <c r="C24" s="40" t="s">
        <v>19</v>
      </c>
      <c r="D24" s="40"/>
      <c r="E24" s="41"/>
      <c r="F24" s="41"/>
      <c r="G24" s="41"/>
      <c r="H24" s="41"/>
      <c r="I24" s="41"/>
      <c r="J24" s="38"/>
      <c r="K24" s="38"/>
      <c r="L24" s="39"/>
    </row>
    <row r="25" spans="2:12" x14ac:dyDescent="0.25">
      <c r="B25" s="36"/>
      <c r="C25" s="40" t="s">
        <v>30</v>
      </c>
      <c r="D25" s="40"/>
      <c r="E25" s="41"/>
      <c r="F25" s="41"/>
      <c r="G25" s="41"/>
      <c r="H25" s="41"/>
      <c r="I25" s="41"/>
      <c r="J25" s="38"/>
      <c r="K25" s="38"/>
      <c r="L25" s="39"/>
    </row>
    <row r="26" spans="2:12" ht="13.8" x14ac:dyDescent="0.25">
      <c r="B26" s="36"/>
      <c r="C26" s="37"/>
      <c r="D26" s="37"/>
      <c r="E26" s="38"/>
      <c r="F26" s="38"/>
      <c r="G26" s="38"/>
      <c r="H26" s="38"/>
      <c r="I26" s="38"/>
      <c r="J26" s="38"/>
      <c r="K26" s="38"/>
      <c r="L26" s="39"/>
    </row>
    <row r="27" spans="2:12" x14ac:dyDescent="0.25">
      <c r="B27" s="36"/>
      <c r="C27" s="38"/>
      <c r="D27" s="38"/>
      <c r="E27" s="38"/>
      <c r="F27" s="38"/>
      <c r="G27" s="38"/>
      <c r="H27" s="38"/>
      <c r="I27" s="38"/>
      <c r="J27" s="38"/>
      <c r="K27" s="38"/>
      <c r="L27" s="39"/>
    </row>
    <row r="28" spans="2:12" x14ac:dyDescent="0.25">
      <c r="B28" s="36"/>
      <c r="C28" s="38"/>
      <c r="D28" s="38"/>
      <c r="E28" s="38"/>
      <c r="F28" s="38"/>
      <c r="G28" s="38"/>
      <c r="H28" s="38"/>
      <c r="I28" s="38"/>
      <c r="J28" s="38"/>
      <c r="K28" s="38"/>
      <c r="L28" s="39"/>
    </row>
    <row r="29" spans="2:12" x14ac:dyDescent="0.25">
      <c r="B29" s="36"/>
      <c r="C29" s="38"/>
      <c r="D29" s="38"/>
      <c r="E29" s="38"/>
      <c r="F29" s="38"/>
      <c r="G29" s="38"/>
      <c r="H29" s="38"/>
      <c r="I29" s="38"/>
      <c r="J29" s="38"/>
      <c r="K29" s="38"/>
      <c r="L29" s="39"/>
    </row>
    <row r="30" spans="2:12" x14ac:dyDescent="0.25">
      <c r="B30" s="36"/>
      <c r="C30" s="38"/>
      <c r="D30" s="38"/>
      <c r="E30" s="38"/>
      <c r="F30" s="38"/>
      <c r="G30" s="38"/>
      <c r="H30" s="38"/>
      <c r="I30" s="38"/>
      <c r="J30" s="38"/>
      <c r="K30" s="38"/>
      <c r="L30" s="39"/>
    </row>
    <row r="31" spans="2:12" x14ac:dyDescent="0.25">
      <c r="B31" s="36"/>
      <c r="C31" s="38"/>
      <c r="D31" s="38"/>
      <c r="E31" s="38"/>
      <c r="F31" s="38"/>
      <c r="G31" s="38"/>
      <c r="H31" s="38"/>
      <c r="I31" s="38"/>
      <c r="J31" s="38"/>
      <c r="K31" s="38"/>
      <c r="L31" s="39"/>
    </row>
    <row r="32" spans="2:12" ht="13.8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6"/>
    </row>
    <row r="33" ht="13.8" thickTop="1" x14ac:dyDescent="0.25"/>
  </sheetData>
  <mergeCells count="1">
    <mergeCell ref="D3:J3"/>
  </mergeCells>
  <phoneticPr fontId="0" type="noConversion"/>
  <hyperlinks>
    <hyperlink ref="E10" location="'Blue Ridge Basic'!A1" display="The &quot;Blue Ridge Basic&quot; tab - the problem in a model."/>
    <hyperlink ref="E11" location="'Blue Ridge Formulas'!A1" display="The &quot;Blue Ridge Formulas&quot; tab - the model formulas displayed."/>
    <hyperlink ref="E14" location="'Wood Basic'!A1" display="The &quot;Wood Walker Basic&quot; tab - the problem in a model."/>
    <hyperlink ref="E12" location="'Blue Ridge Solver'!A1" display="The &quot;Blue Ridge Solver&quot; tab - Solver's solution."/>
    <hyperlink ref="E15" location="'Wood Formulas'!A1" display="The &quot;Wood Walker Formulas&quot; tab - the model formulas displayed."/>
    <hyperlink ref="E16" location="'Wood Solver'!A1" display="The &quot;Wood Walker Solver&quot; tab - Solver's solution."/>
    <hyperlink ref="E18" location="'Electro-Poly Basic'!A1" display="The &quot;Electro-Poly Basic&quot; tab - the problem in a model."/>
    <hyperlink ref="E19" location="'Electro-Poly Formulas'!A1" display="The &quot;Electro-Poly Formulas&quot; tab - the model formulas displayed."/>
    <hyperlink ref="E20" location="'Electro-Poly Solver'!A1" display="The &quot;Electro-Poly Solver&quot; tab - Solver's solution."/>
  </hyperlinks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" sqref="F1"/>
    </sheetView>
  </sheetViews>
  <sheetFormatPr defaultRowHeight="13.2" x14ac:dyDescent="0.25"/>
  <cols>
    <col min="1" max="1" width="14.33203125" customWidth="1"/>
    <col min="2" max="2" width="13.33203125" customWidth="1"/>
    <col min="3" max="3" width="14" customWidth="1"/>
    <col min="4" max="4" width="13.88671875" customWidth="1"/>
    <col min="5" max="6" width="10.6640625" customWidth="1"/>
  </cols>
  <sheetData>
    <row r="1" spans="1:6" ht="15.6" x14ac:dyDescent="0.3">
      <c r="A1" s="9" t="s">
        <v>0</v>
      </c>
      <c r="F1" s="47" t="s">
        <v>61</v>
      </c>
    </row>
    <row r="2" spans="1:6" ht="13.8" thickBot="1" x14ac:dyDescent="0.3"/>
    <row r="3" spans="1:6" ht="16.8" thickTop="1" thickBot="1" x14ac:dyDescent="0.35">
      <c r="A3" s="4" t="s">
        <v>1</v>
      </c>
      <c r="B3" s="5">
        <f>SUMPRODUCT(B11:D12,B7:D8)</f>
        <v>433000.00000006065</v>
      </c>
    </row>
    <row r="4" spans="1:6" ht="13.8" thickTop="1" x14ac:dyDescent="0.25"/>
    <row r="5" spans="1:6" x14ac:dyDescent="0.25">
      <c r="B5" s="1" t="str">
        <f>"---------- Slip Rings ----------"</f>
        <v>---------- Slip Rings ----------</v>
      </c>
      <c r="C5" s="1"/>
      <c r="D5" s="1"/>
    </row>
    <row r="6" spans="1:6" ht="13.8" thickBot="1" x14ac:dyDescent="0.3">
      <c r="A6" s="3" t="s">
        <v>2</v>
      </c>
      <c r="B6" s="3" t="s">
        <v>3</v>
      </c>
      <c r="C6" s="3" t="s">
        <v>4</v>
      </c>
      <c r="D6" s="3" t="s">
        <v>5</v>
      </c>
    </row>
    <row r="7" spans="1:6" ht="13.8" thickTop="1" x14ac:dyDescent="0.25">
      <c r="A7" s="2" t="s">
        <v>6</v>
      </c>
      <c r="B7" s="8">
        <v>3000</v>
      </c>
      <c r="C7" s="8">
        <v>1999.9999999996094</v>
      </c>
      <c r="D7" s="8">
        <v>900.00000000071623</v>
      </c>
    </row>
    <row r="8" spans="1:6" x14ac:dyDescent="0.25">
      <c r="A8" s="2" t="s">
        <v>7</v>
      </c>
      <c r="B8" s="8">
        <v>0</v>
      </c>
      <c r="C8" s="8">
        <v>0</v>
      </c>
      <c r="D8" s="8">
        <v>0</v>
      </c>
    </row>
    <row r="10" spans="1:6" ht="13.8" thickBot="1" x14ac:dyDescent="0.3">
      <c r="A10" s="3" t="s">
        <v>8</v>
      </c>
    </row>
    <row r="11" spans="1:6" ht="13.8" thickTop="1" x14ac:dyDescent="0.25">
      <c r="A11" s="2" t="s">
        <v>6</v>
      </c>
      <c r="B11" s="6">
        <v>50</v>
      </c>
      <c r="C11" s="6">
        <v>83</v>
      </c>
      <c r="D11" s="6">
        <v>130</v>
      </c>
    </row>
    <row r="12" spans="1:6" x14ac:dyDescent="0.25">
      <c r="A12" s="2" t="s">
        <v>7</v>
      </c>
      <c r="B12" s="6">
        <v>61</v>
      </c>
      <c r="C12" s="6">
        <v>97</v>
      </c>
      <c r="D12" s="6">
        <v>145</v>
      </c>
    </row>
    <row r="13" spans="1:6" x14ac:dyDescent="0.25">
      <c r="A13" s="2"/>
    </row>
    <row r="14" spans="1:6" x14ac:dyDescent="0.25">
      <c r="A14" s="2" t="s">
        <v>9</v>
      </c>
      <c r="B14" s="7">
        <f>B7+B8</f>
        <v>3000</v>
      </c>
      <c r="C14" s="7">
        <f>C7+C8</f>
        <v>1999.9999999996094</v>
      </c>
      <c r="D14" s="7">
        <f>D7+D8</f>
        <v>900.00000000071623</v>
      </c>
    </row>
    <row r="15" spans="1:6" x14ac:dyDescent="0.25">
      <c r="A15" s="2" t="s">
        <v>10</v>
      </c>
      <c r="B15" s="7">
        <v>3000</v>
      </c>
      <c r="C15" s="7">
        <v>2000</v>
      </c>
      <c r="D15" s="7">
        <v>900</v>
      </c>
    </row>
    <row r="16" spans="1:6" x14ac:dyDescent="0.25">
      <c r="A16" s="2"/>
    </row>
    <row r="17" spans="1:6" ht="13.8" thickBot="1" x14ac:dyDescent="0.3">
      <c r="A17" s="3" t="s">
        <v>11</v>
      </c>
      <c r="E17" s="3" t="s">
        <v>12</v>
      </c>
      <c r="F17" s="3" t="s">
        <v>13</v>
      </c>
    </row>
    <row r="18" spans="1:6" ht="13.8" thickTop="1" x14ac:dyDescent="0.25">
      <c r="A18" s="2" t="s">
        <v>14</v>
      </c>
      <c r="B18">
        <v>2</v>
      </c>
      <c r="C18">
        <v>1.5</v>
      </c>
      <c r="D18">
        <v>3</v>
      </c>
      <c r="E18" s="7">
        <f>SUMPRODUCT(B18:D18,$B$7:$D$7)</f>
        <v>11700.000000001563</v>
      </c>
      <c r="F18" s="7">
        <v>10000</v>
      </c>
    </row>
    <row r="19" spans="1:6" x14ac:dyDescent="0.25">
      <c r="A19" s="2" t="s">
        <v>15</v>
      </c>
      <c r="B19">
        <v>1</v>
      </c>
      <c r="C19">
        <v>2</v>
      </c>
      <c r="D19">
        <v>1</v>
      </c>
      <c r="E19" s="7">
        <f>SUMPRODUCT(B19:D19,$B$7:$D$7)</f>
        <v>7899.9999999999345</v>
      </c>
      <c r="F19" s="7">
        <v>5000</v>
      </c>
    </row>
  </sheetData>
  <phoneticPr fontId="0" type="noConversion"/>
  <hyperlinks>
    <hyperlink ref="F1" location="Introduction!A1" display="Return to Home Page"/>
  </hyperlinks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5"/>
  <sheetViews>
    <sheetView workbookViewId="0">
      <selection activeCell="D1" sqref="D1"/>
    </sheetView>
  </sheetViews>
  <sheetFormatPr defaultRowHeight="13.2" x14ac:dyDescent="0.25"/>
  <cols>
    <col min="1" max="1" width="16.109375" customWidth="1"/>
    <col min="2" max="3" width="14.109375" style="10" customWidth="1"/>
    <col min="5" max="5" width="13.33203125" customWidth="1"/>
  </cols>
  <sheetData>
    <row r="1" spans="1:5" ht="15.6" x14ac:dyDescent="0.3">
      <c r="A1" s="9" t="s">
        <v>20</v>
      </c>
      <c r="D1" s="47" t="s">
        <v>61</v>
      </c>
    </row>
    <row r="3" spans="1:5" ht="13.8" thickBot="1" x14ac:dyDescent="0.3"/>
    <row r="4" spans="1:5" ht="16.2" thickTop="1" thickBot="1" x14ac:dyDescent="0.3">
      <c r="A4" s="11" t="s">
        <v>21</v>
      </c>
      <c r="B4" s="12"/>
    </row>
    <row r="5" spans="1:5" ht="13.8" thickTop="1" x14ac:dyDescent="0.25">
      <c r="A5" s="13"/>
    </row>
    <row r="6" spans="1:5" ht="13.8" thickBot="1" x14ac:dyDescent="0.3">
      <c r="A6" s="14"/>
      <c r="B6" s="3" t="s">
        <v>22</v>
      </c>
      <c r="C6" s="3" t="s">
        <v>23</v>
      </c>
      <c r="D6" s="14"/>
    </row>
    <row r="7" spans="1:5" ht="13.8" thickTop="1" x14ac:dyDescent="0.25">
      <c r="A7" s="2" t="s">
        <v>24</v>
      </c>
      <c r="B7" s="10">
        <v>0</v>
      </c>
      <c r="C7" s="10">
        <v>0</v>
      </c>
      <c r="D7" s="10"/>
      <c r="E7" s="10"/>
    </row>
    <row r="8" spans="1:5" x14ac:dyDescent="0.25">
      <c r="A8" s="2" t="s">
        <v>25</v>
      </c>
      <c r="B8" s="15">
        <v>350</v>
      </c>
      <c r="C8" s="15">
        <v>300</v>
      </c>
      <c r="D8" s="10"/>
      <c r="E8" s="10"/>
    </row>
    <row r="9" spans="1:5" x14ac:dyDescent="0.25">
      <c r="D9" s="10"/>
      <c r="E9" s="10"/>
    </row>
    <row r="10" spans="1:5" ht="13.8" thickBot="1" x14ac:dyDescent="0.3">
      <c r="A10" s="16" t="s">
        <v>26</v>
      </c>
      <c r="B10" s="17"/>
      <c r="C10" s="17"/>
      <c r="D10" s="18" t="s">
        <v>12</v>
      </c>
      <c r="E10" s="18" t="s">
        <v>13</v>
      </c>
    </row>
    <row r="11" spans="1:5" x14ac:dyDescent="0.25">
      <c r="A11" s="2" t="s">
        <v>27</v>
      </c>
      <c r="B11" s="10">
        <v>1</v>
      </c>
      <c r="C11" s="10">
        <v>1</v>
      </c>
      <c r="D11" s="10"/>
      <c r="E11" s="10">
        <v>200</v>
      </c>
    </row>
    <row r="12" spans="1:5" x14ac:dyDescent="0.25">
      <c r="A12" s="2" t="s">
        <v>28</v>
      </c>
      <c r="B12" s="10">
        <v>9</v>
      </c>
      <c r="C12" s="10">
        <v>6</v>
      </c>
      <c r="D12" s="10"/>
      <c r="E12" s="19">
        <v>1566</v>
      </c>
    </row>
    <row r="13" spans="1:5" x14ac:dyDescent="0.25">
      <c r="A13" s="2" t="s">
        <v>29</v>
      </c>
      <c r="B13" s="10">
        <v>12</v>
      </c>
      <c r="C13" s="10">
        <v>16</v>
      </c>
      <c r="D13" s="10"/>
      <c r="E13" s="19">
        <v>2880</v>
      </c>
    </row>
    <row r="14" spans="1:5" x14ac:dyDescent="0.25">
      <c r="B14" s="20"/>
      <c r="C14" s="20"/>
    </row>
    <row r="15" spans="1:5" x14ac:dyDescent="0.25">
      <c r="B15" s="20"/>
      <c r="C15" s="20"/>
    </row>
    <row r="16" spans="1:5" x14ac:dyDescent="0.25">
      <c r="B16" s="20"/>
      <c r="C16" s="20"/>
    </row>
    <row r="17" spans="2:3" x14ac:dyDescent="0.25">
      <c r="B17" s="20"/>
      <c r="C17" s="20"/>
    </row>
    <row r="18" spans="2:3" x14ac:dyDescent="0.25">
      <c r="B18" s="20"/>
      <c r="C18" s="20"/>
    </row>
    <row r="19" spans="2:3" x14ac:dyDescent="0.25">
      <c r="B19" s="20"/>
      <c r="C19" s="20"/>
    </row>
    <row r="20" spans="2:3" x14ac:dyDescent="0.25">
      <c r="B20" s="20"/>
      <c r="C20" s="20"/>
    </row>
    <row r="21" spans="2:3" x14ac:dyDescent="0.25">
      <c r="B21" s="20"/>
      <c r="C21" s="20"/>
    </row>
    <row r="22" spans="2:3" x14ac:dyDescent="0.25">
      <c r="B22" s="20"/>
      <c r="C22" s="20"/>
    </row>
    <row r="23" spans="2:3" x14ac:dyDescent="0.25">
      <c r="B23" s="20"/>
      <c r="C23" s="20"/>
    </row>
    <row r="24" spans="2:3" x14ac:dyDescent="0.25">
      <c r="B24" s="20"/>
      <c r="C24" s="20"/>
    </row>
    <row r="25" spans="2:3" x14ac:dyDescent="0.25">
      <c r="B25" s="20"/>
      <c r="C25" s="20"/>
    </row>
  </sheetData>
  <phoneticPr fontId="0" type="noConversion"/>
  <hyperlinks>
    <hyperlink ref="D1" location="Introduction!A1" display="Return to Home Page"/>
  </hyperlinks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Formulas="1" workbookViewId="0">
      <selection activeCell="D32" sqref="D32"/>
    </sheetView>
  </sheetViews>
  <sheetFormatPr defaultRowHeight="13.2" x14ac:dyDescent="0.25"/>
  <cols>
    <col min="1" max="1" width="8.33203125" customWidth="1"/>
    <col min="2" max="2" width="8.6640625" style="10" customWidth="1"/>
    <col min="3" max="3" width="5.33203125" style="10" customWidth="1"/>
    <col min="4" max="4" width="11.33203125" customWidth="1"/>
    <col min="5" max="5" width="5.109375" customWidth="1"/>
  </cols>
  <sheetData>
    <row r="1" spans="1:5" ht="15.6" x14ac:dyDescent="0.3">
      <c r="A1" s="9" t="s">
        <v>20</v>
      </c>
      <c r="D1" s="47" t="s">
        <v>61</v>
      </c>
    </row>
    <row r="3" spans="1:5" ht="13.8" thickBot="1" x14ac:dyDescent="0.3"/>
    <row r="4" spans="1:5" ht="16.2" thickTop="1" thickBot="1" x14ac:dyDescent="0.3">
      <c r="A4" s="11" t="s">
        <v>21</v>
      </c>
      <c r="B4" s="12">
        <f>B7*B8+C7*C8</f>
        <v>0</v>
      </c>
    </row>
    <row r="5" spans="1:5" ht="13.8" thickTop="1" x14ac:dyDescent="0.25">
      <c r="A5" s="13"/>
    </row>
    <row r="6" spans="1:5" ht="13.8" thickBot="1" x14ac:dyDescent="0.3">
      <c r="A6" s="14"/>
      <c r="B6" s="3" t="s">
        <v>22</v>
      </c>
      <c r="C6" s="3" t="s">
        <v>23</v>
      </c>
      <c r="D6" s="14"/>
    </row>
    <row r="7" spans="1:5" ht="13.8" thickTop="1" x14ac:dyDescent="0.25">
      <c r="A7" s="2" t="s">
        <v>24</v>
      </c>
      <c r="B7" s="10">
        <v>0</v>
      </c>
      <c r="C7" s="10">
        <v>0</v>
      </c>
      <c r="D7" s="10"/>
      <c r="E7" s="10"/>
    </row>
    <row r="8" spans="1:5" x14ac:dyDescent="0.25">
      <c r="A8" s="2" t="s">
        <v>25</v>
      </c>
      <c r="B8" s="15">
        <v>350</v>
      </c>
      <c r="C8" s="15">
        <v>300</v>
      </c>
      <c r="D8" s="10"/>
      <c r="E8" s="10"/>
    </row>
    <row r="9" spans="1:5" x14ac:dyDescent="0.25">
      <c r="D9" s="10"/>
      <c r="E9" s="10"/>
    </row>
    <row r="10" spans="1:5" ht="13.8" thickBot="1" x14ac:dyDescent="0.3">
      <c r="A10" s="16" t="s">
        <v>26</v>
      </c>
      <c r="B10" s="17"/>
      <c r="C10" s="17"/>
      <c r="D10" s="18" t="s">
        <v>12</v>
      </c>
      <c r="E10" s="18" t="s">
        <v>13</v>
      </c>
    </row>
    <row r="11" spans="1:5" x14ac:dyDescent="0.25">
      <c r="A11" s="2" t="s">
        <v>27</v>
      </c>
      <c r="B11" s="10">
        <v>1</v>
      </c>
      <c r="C11" s="10">
        <v>1</v>
      </c>
      <c r="D11" s="10">
        <f>$B$7*B11+$C$7*C11</f>
        <v>0</v>
      </c>
      <c r="E11" s="10">
        <v>200</v>
      </c>
    </row>
    <row r="12" spans="1:5" x14ac:dyDescent="0.25">
      <c r="A12" s="2" t="s">
        <v>28</v>
      </c>
      <c r="B12" s="10">
        <v>9</v>
      </c>
      <c r="C12" s="10">
        <v>6</v>
      </c>
      <c r="D12" s="10">
        <f>$B$7*B12+$C$7*C12</f>
        <v>0</v>
      </c>
      <c r="E12" s="19">
        <v>1566</v>
      </c>
    </row>
    <row r="13" spans="1:5" x14ac:dyDescent="0.25">
      <c r="A13" s="2" t="s">
        <v>29</v>
      </c>
      <c r="B13" s="10">
        <v>12</v>
      </c>
      <c r="C13" s="10">
        <v>16</v>
      </c>
      <c r="D13" s="10">
        <f>$B$7*B13+$C$7*C13</f>
        <v>0</v>
      </c>
      <c r="E13" s="19">
        <v>2880</v>
      </c>
    </row>
    <row r="14" spans="1:5" x14ac:dyDescent="0.25">
      <c r="B14" s="20"/>
      <c r="C14" s="20"/>
    </row>
    <row r="15" spans="1:5" x14ac:dyDescent="0.25">
      <c r="B15" s="20"/>
      <c r="C15" s="20"/>
    </row>
    <row r="16" spans="1:5" x14ac:dyDescent="0.25">
      <c r="B16" s="20"/>
      <c r="C16" s="20"/>
    </row>
    <row r="17" spans="2:3" x14ac:dyDescent="0.25">
      <c r="B17" s="20"/>
      <c r="C17" s="20"/>
    </row>
    <row r="18" spans="2:3" x14ac:dyDescent="0.25">
      <c r="B18" s="20"/>
      <c r="C18" s="20"/>
    </row>
    <row r="19" spans="2:3" x14ac:dyDescent="0.25">
      <c r="B19" s="20"/>
      <c r="C19" s="20"/>
    </row>
    <row r="20" spans="2:3" x14ac:dyDescent="0.25">
      <c r="B20" s="20"/>
      <c r="C20" s="20"/>
    </row>
    <row r="21" spans="2:3" x14ac:dyDescent="0.25">
      <c r="B21" s="20"/>
      <c r="C21" s="20"/>
    </row>
    <row r="22" spans="2:3" x14ac:dyDescent="0.25">
      <c r="B22" s="20"/>
      <c r="C22" s="20"/>
    </row>
    <row r="23" spans="2:3" x14ac:dyDescent="0.25">
      <c r="B23" s="20"/>
      <c r="C23" s="20"/>
    </row>
    <row r="24" spans="2:3" x14ac:dyDescent="0.25">
      <c r="B24" s="20"/>
      <c r="C24" s="20"/>
    </row>
    <row r="25" spans="2:3" x14ac:dyDescent="0.25">
      <c r="B25" s="20"/>
      <c r="C25" s="20"/>
    </row>
  </sheetData>
  <phoneticPr fontId="0" type="noConversion"/>
  <hyperlinks>
    <hyperlink ref="D1" location="Introduction!A1" display="Return to Home Page"/>
  </hyperlink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1" sqref="D1"/>
    </sheetView>
  </sheetViews>
  <sheetFormatPr defaultRowHeight="13.2" x14ac:dyDescent="0.25"/>
  <cols>
    <col min="1" max="1" width="16.109375" customWidth="1"/>
    <col min="2" max="3" width="14.109375" style="10" customWidth="1"/>
    <col min="4" max="4" width="11.33203125" customWidth="1"/>
    <col min="5" max="5" width="13.33203125" customWidth="1"/>
  </cols>
  <sheetData>
    <row r="1" spans="1:5" ht="15.6" x14ac:dyDescent="0.3">
      <c r="A1" s="9" t="s">
        <v>20</v>
      </c>
      <c r="D1" s="47" t="s">
        <v>61</v>
      </c>
    </row>
    <row r="3" spans="1:5" ht="13.8" thickBot="1" x14ac:dyDescent="0.3"/>
    <row r="4" spans="1:5" ht="16.2" thickTop="1" thickBot="1" x14ac:dyDescent="0.3">
      <c r="A4" s="11" t="s">
        <v>21</v>
      </c>
      <c r="B4" s="12">
        <f>B7*B8+C7*C8</f>
        <v>66100</v>
      </c>
    </row>
    <row r="5" spans="1:5" ht="13.8" thickTop="1" x14ac:dyDescent="0.25">
      <c r="A5" s="13"/>
    </row>
    <row r="6" spans="1:5" ht="13.8" thickBot="1" x14ac:dyDescent="0.3">
      <c r="A6" s="14"/>
      <c r="B6" s="3" t="s">
        <v>22</v>
      </c>
      <c r="C6" s="3" t="s">
        <v>23</v>
      </c>
      <c r="D6" s="14"/>
    </row>
    <row r="7" spans="1:5" ht="13.8" thickTop="1" x14ac:dyDescent="0.25">
      <c r="A7" s="2" t="s">
        <v>24</v>
      </c>
      <c r="B7" s="10">
        <v>122</v>
      </c>
      <c r="C7" s="10">
        <v>78</v>
      </c>
      <c r="D7" s="10"/>
      <c r="E7" s="10"/>
    </row>
    <row r="8" spans="1:5" x14ac:dyDescent="0.25">
      <c r="A8" s="2" t="s">
        <v>25</v>
      </c>
      <c r="B8" s="15">
        <v>350</v>
      </c>
      <c r="C8" s="15">
        <v>300</v>
      </c>
      <c r="D8" s="10"/>
      <c r="E8" s="10"/>
    </row>
    <row r="9" spans="1:5" x14ac:dyDescent="0.25">
      <c r="D9" s="10"/>
      <c r="E9" s="10"/>
    </row>
    <row r="10" spans="1:5" ht="13.8" thickBot="1" x14ac:dyDescent="0.3">
      <c r="A10" s="16" t="s">
        <v>26</v>
      </c>
      <c r="B10" s="17"/>
      <c r="C10" s="17"/>
      <c r="D10" s="18" t="s">
        <v>12</v>
      </c>
      <c r="E10" s="18" t="s">
        <v>13</v>
      </c>
    </row>
    <row r="11" spans="1:5" x14ac:dyDescent="0.25">
      <c r="A11" s="2" t="s">
        <v>27</v>
      </c>
      <c r="B11" s="10">
        <v>1</v>
      </c>
      <c r="C11" s="10">
        <v>1</v>
      </c>
      <c r="D11" s="19">
        <f>$B$7*B11+$C$7*C11</f>
        <v>200</v>
      </c>
      <c r="E11" s="10">
        <v>200</v>
      </c>
    </row>
    <row r="12" spans="1:5" x14ac:dyDescent="0.25">
      <c r="A12" s="2" t="s">
        <v>28</v>
      </c>
      <c r="B12" s="10">
        <v>9</v>
      </c>
      <c r="C12" s="10">
        <v>6</v>
      </c>
      <c r="D12" s="19">
        <f>$B$7*B12+$C$7*C12</f>
        <v>1566</v>
      </c>
      <c r="E12" s="19">
        <v>1566</v>
      </c>
    </row>
    <row r="13" spans="1:5" x14ac:dyDescent="0.25">
      <c r="A13" s="2" t="s">
        <v>29</v>
      </c>
      <c r="B13" s="10">
        <v>12</v>
      </c>
      <c r="C13" s="10">
        <v>16</v>
      </c>
      <c r="D13" s="19">
        <f>$B$7*B13+$C$7*C13</f>
        <v>2712</v>
      </c>
      <c r="E13" s="19">
        <v>2880</v>
      </c>
    </row>
    <row r="14" spans="1:5" x14ac:dyDescent="0.25">
      <c r="B14" s="20"/>
      <c r="C14" s="20"/>
    </row>
    <row r="15" spans="1:5" x14ac:dyDescent="0.25">
      <c r="B15" s="20"/>
      <c r="C15" s="20"/>
    </row>
    <row r="16" spans="1:5" x14ac:dyDescent="0.25">
      <c r="B16" s="20"/>
      <c r="C16" s="20"/>
    </row>
    <row r="17" spans="2:3" x14ac:dyDescent="0.25">
      <c r="B17" s="20"/>
      <c r="C17" s="20"/>
    </row>
    <row r="18" spans="2:3" x14ac:dyDescent="0.25">
      <c r="B18" s="20"/>
      <c r="C18" s="20"/>
    </row>
    <row r="19" spans="2:3" x14ac:dyDescent="0.25">
      <c r="B19" s="20"/>
      <c r="C19" s="20"/>
    </row>
    <row r="20" spans="2:3" x14ac:dyDescent="0.25">
      <c r="B20" s="20"/>
      <c r="C20" s="20"/>
    </row>
    <row r="21" spans="2:3" x14ac:dyDescent="0.25">
      <c r="B21" s="20"/>
      <c r="C21" s="20"/>
    </row>
    <row r="22" spans="2:3" x14ac:dyDescent="0.25">
      <c r="B22" s="20"/>
      <c r="C22" s="20"/>
    </row>
    <row r="23" spans="2:3" x14ac:dyDescent="0.25">
      <c r="B23" s="20"/>
      <c r="C23" s="20"/>
    </row>
    <row r="24" spans="2:3" x14ac:dyDescent="0.25">
      <c r="B24" s="20"/>
      <c r="C24" s="20"/>
    </row>
    <row r="25" spans="2:3" x14ac:dyDescent="0.25">
      <c r="B25" s="20"/>
      <c r="C25" s="20"/>
    </row>
  </sheetData>
  <phoneticPr fontId="0" type="noConversion"/>
  <hyperlinks>
    <hyperlink ref="D1" location="Introduction!A1" display="Return to Home Page"/>
  </hyperlink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" sqref="D1"/>
    </sheetView>
  </sheetViews>
  <sheetFormatPr defaultRowHeight="13.2" x14ac:dyDescent="0.25"/>
  <cols>
    <col min="1" max="1" width="14.5546875" customWidth="1"/>
    <col min="2" max="6" width="14" customWidth="1"/>
  </cols>
  <sheetData>
    <row r="1" spans="1:6" ht="13.8" x14ac:dyDescent="0.25">
      <c r="A1" s="21" t="s">
        <v>31</v>
      </c>
      <c r="D1" s="47" t="s">
        <v>61</v>
      </c>
    </row>
    <row r="2" spans="1:6" ht="13.8" x14ac:dyDescent="0.25">
      <c r="A2" s="21"/>
    </row>
    <row r="3" spans="1:6" ht="13.8" x14ac:dyDescent="0.25">
      <c r="A3" s="21"/>
      <c r="C3" s="1" t="str">
        <f xml:space="preserve"> "------------------ Time per Table ------------------"</f>
        <v>------------------ Time per Table ------------------</v>
      </c>
      <c r="D3" s="22"/>
      <c r="E3" s="22"/>
    </row>
    <row r="5" spans="1:6" s="23" customFormat="1" ht="13.8" thickBot="1" x14ac:dyDescent="0.3">
      <c r="A5" s="3" t="s">
        <v>32</v>
      </c>
      <c r="B5" s="3" t="s">
        <v>33</v>
      </c>
      <c r="C5" s="3" t="s">
        <v>34</v>
      </c>
      <c r="D5" s="3" t="s">
        <v>35</v>
      </c>
      <c r="E5" s="3" t="s">
        <v>36</v>
      </c>
      <c r="F5" s="3" t="s">
        <v>37</v>
      </c>
    </row>
    <row r="6" spans="1:6" ht="13.8" thickTop="1" x14ac:dyDescent="0.25">
      <c r="A6" s="2" t="s">
        <v>38</v>
      </c>
      <c r="B6" s="10"/>
      <c r="C6" s="10">
        <v>1</v>
      </c>
      <c r="D6" s="10">
        <v>2</v>
      </c>
      <c r="E6" s="10">
        <v>4</v>
      </c>
      <c r="F6" s="15">
        <v>35</v>
      </c>
    </row>
    <row r="7" spans="1:6" x14ac:dyDescent="0.25">
      <c r="A7" s="2" t="s">
        <v>39</v>
      </c>
      <c r="B7" s="10"/>
      <c r="C7" s="10">
        <v>2</v>
      </c>
      <c r="D7" s="10">
        <v>4</v>
      </c>
      <c r="E7" s="10">
        <v>4</v>
      </c>
      <c r="F7" s="15">
        <v>40</v>
      </c>
    </row>
    <row r="8" spans="1:6" x14ac:dyDescent="0.25">
      <c r="A8" s="2" t="s">
        <v>40</v>
      </c>
      <c r="B8" s="10"/>
      <c r="C8" s="10">
        <v>2</v>
      </c>
      <c r="D8" s="10">
        <v>4</v>
      </c>
      <c r="E8" s="10">
        <v>0</v>
      </c>
      <c r="F8" s="15">
        <v>20</v>
      </c>
    </row>
    <row r="9" spans="1:6" ht="13.8" thickBot="1" x14ac:dyDescent="0.3">
      <c r="A9" s="24" t="s">
        <v>41</v>
      </c>
      <c r="B9" s="25"/>
      <c r="C9" s="25">
        <v>3</v>
      </c>
      <c r="D9" s="25">
        <v>7</v>
      </c>
      <c r="E9" s="25">
        <v>5</v>
      </c>
      <c r="F9" s="26">
        <v>50</v>
      </c>
    </row>
    <row r="10" spans="1:6" ht="13.8" thickTop="1" x14ac:dyDescent="0.25">
      <c r="A10" s="2" t="s">
        <v>42</v>
      </c>
      <c r="C10" s="10">
        <v>200</v>
      </c>
      <c r="D10" s="10">
        <v>300</v>
      </c>
      <c r="E10" s="10">
        <v>150</v>
      </c>
    </row>
    <row r="11" spans="1:6" x14ac:dyDescent="0.25">
      <c r="A11" s="2" t="s">
        <v>43</v>
      </c>
      <c r="C11" s="10"/>
      <c r="D11" s="10"/>
      <c r="E11" s="10"/>
    </row>
    <row r="12" spans="1:6" ht="13.8" thickBot="1" x14ac:dyDescent="0.3">
      <c r="A12" s="2" t="s">
        <v>44</v>
      </c>
      <c r="C12" s="10"/>
      <c r="D12" s="10"/>
      <c r="E12" s="10"/>
    </row>
    <row r="13" spans="1:6" ht="16.8" thickTop="1" thickBot="1" x14ac:dyDescent="0.35">
      <c r="A13" s="27" t="s">
        <v>45</v>
      </c>
      <c r="B13" s="28"/>
      <c r="C13" s="10"/>
      <c r="D13" s="10"/>
      <c r="E13" s="10"/>
    </row>
    <row r="14" spans="1:6" ht="13.8" thickTop="1" x14ac:dyDescent="0.25"/>
  </sheetData>
  <phoneticPr fontId="0" type="noConversion"/>
  <hyperlinks>
    <hyperlink ref="D1" location="Introduction!A1" display="Return to Home Page"/>
  </hyperlinks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Formulas="1" workbookViewId="0">
      <selection activeCell="C1" sqref="C1"/>
    </sheetView>
  </sheetViews>
  <sheetFormatPr defaultRowHeight="13.2" x14ac:dyDescent="0.25"/>
  <cols>
    <col min="1" max="1" width="10.88671875" customWidth="1"/>
    <col min="2" max="2" width="19.33203125" bestFit="1" customWidth="1"/>
    <col min="3" max="3" width="20.109375" bestFit="1" customWidth="1"/>
    <col min="4" max="5" width="18" bestFit="1" customWidth="1"/>
    <col min="6" max="6" width="12.88671875" customWidth="1"/>
  </cols>
  <sheetData>
    <row r="1" spans="1:6" ht="13.8" x14ac:dyDescent="0.25">
      <c r="A1" s="21" t="s">
        <v>31</v>
      </c>
      <c r="C1" s="47" t="s">
        <v>61</v>
      </c>
    </row>
    <row r="2" spans="1:6" ht="13.8" x14ac:dyDescent="0.25">
      <c r="A2" s="21"/>
    </row>
    <row r="3" spans="1:6" ht="13.8" x14ac:dyDescent="0.25">
      <c r="A3" s="21"/>
      <c r="C3" s="1" t="str">
        <f xml:space="preserve"> "------------------ Time per Table ------------------"</f>
        <v>------------------ Time per Table ------------------</v>
      </c>
      <c r="D3" s="22"/>
      <c r="E3" s="22"/>
    </row>
    <row r="5" spans="1:6" ht="13.8" thickBot="1" x14ac:dyDescent="0.3">
      <c r="A5" s="3" t="s">
        <v>32</v>
      </c>
      <c r="B5" s="3" t="s">
        <v>33</v>
      </c>
      <c r="C5" s="3" t="s">
        <v>34</v>
      </c>
      <c r="D5" s="3" t="s">
        <v>35</v>
      </c>
      <c r="E5" s="3" t="s">
        <v>36</v>
      </c>
      <c r="F5" s="3" t="s">
        <v>37</v>
      </c>
    </row>
    <row r="6" spans="1:6" ht="13.8" thickTop="1" x14ac:dyDescent="0.25">
      <c r="A6" s="2" t="s">
        <v>38</v>
      </c>
      <c r="B6" s="10">
        <v>10</v>
      </c>
      <c r="C6" s="10">
        <v>1</v>
      </c>
      <c r="D6" s="10">
        <v>2</v>
      </c>
      <c r="E6" s="10">
        <v>4</v>
      </c>
      <c r="F6" s="15">
        <v>35</v>
      </c>
    </row>
    <row r="7" spans="1:6" x14ac:dyDescent="0.25">
      <c r="A7" s="2" t="s">
        <v>39</v>
      </c>
      <c r="B7" s="10">
        <v>20</v>
      </c>
      <c r="C7" s="10">
        <v>2</v>
      </c>
      <c r="D7" s="10">
        <v>4</v>
      </c>
      <c r="E7" s="10">
        <v>4</v>
      </c>
      <c r="F7" s="15">
        <v>40</v>
      </c>
    </row>
    <row r="8" spans="1:6" x14ac:dyDescent="0.25">
      <c r="A8" s="2" t="s">
        <v>40</v>
      </c>
      <c r="B8" s="10">
        <v>30</v>
      </c>
      <c r="C8" s="10">
        <v>2</v>
      </c>
      <c r="D8" s="10">
        <v>4</v>
      </c>
      <c r="E8" s="10">
        <v>0</v>
      </c>
      <c r="F8" s="15">
        <v>20</v>
      </c>
    </row>
    <row r="9" spans="1:6" ht="13.8" thickBot="1" x14ac:dyDescent="0.3">
      <c r="A9" s="24" t="s">
        <v>41</v>
      </c>
      <c r="B9" s="25">
        <v>5</v>
      </c>
      <c r="C9" s="25">
        <v>3</v>
      </c>
      <c r="D9" s="25">
        <v>7</v>
      </c>
      <c r="E9" s="25">
        <v>5</v>
      </c>
      <c r="F9" s="26">
        <v>50</v>
      </c>
    </row>
    <row r="10" spans="1:6" ht="13.8" thickTop="1" x14ac:dyDescent="0.25">
      <c r="A10" s="2" t="s">
        <v>42</v>
      </c>
      <c r="C10" s="10">
        <v>200</v>
      </c>
      <c r="D10" s="10">
        <v>300</v>
      </c>
      <c r="E10" s="10">
        <v>150</v>
      </c>
    </row>
    <row r="11" spans="1:6" x14ac:dyDescent="0.25">
      <c r="A11" s="2" t="s">
        <v>43</v>
      </c>
      <c r="C11" s="10">
        <f>(C6*$B$6+C7*$B$7+C8*$B$8+C9*$B$9)</f>
        <v>125</v>
      </c>
      <c r="D11" s="10">
        <f>(D6*$B$6+D7*$B$7+D8*$B$8+D9*$B$9)</f>
        <v>255</v>
      </c>
      <c r="E11" s="10">
        <f>(E6*$B$6+E7*$B$7+E8*$B$8+E9*$B$9)</f>
        <v>145</v>
      </c>
    </row>
    <row r="12" spans="1:6" ht="13.8" thickBot="1" x14ac:dyDescent="0.3">
      <c r="A12" s="2" t="s">
        <v>44</v>
      </c>
      <c r="C12" s="10">
        <f>C10-C11</f>
        <v>75</v>
      </c>
      <c r="D12" s="10">
        <f>D10-D11</f>
        <v>45</v>
      </c>
      <c r="E12" s="10">
        <f>E10-E11</f>
        <v>5</v>
      </c>
    </row>
    <row r="13" spans="1:6" ht="16.8" thickTop="1" thickBot="1" x14ac:dyDescent="0.35">
      <c r="A13" s="27" t="s">
        <v>45</v>
      </c>
      <c r="B13" s="29">
        <f>(F6*B6)+(F7*B7)+(F8*B8)+(F9*B9)</f>
        <v>2000</v>
      </c>
      <c r="C13" s="10"/>
      <c r="D13" s="10"/>
      <c r="E13" s="10"/>
    </row>
    <row r="14" spans="1:6" ht="13.8" thickTop="1" x14ac:dyDescent="0.25"/>
  </sheetData>
  <phoneticPr fontId="0" type="noConversion"/>
  <hyperlinks>
    <hyperlink ref="C1" location="Introduction!A1" display="Return to Home Page"/>
  </hyperlinks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" sqref="E1"/>
    </sheetView>
  </sheetViews>
  <sheetFormatPr defaultRowHeight="13.2" x14ac:dyDescent="0.25"/>
  <cols>
    <col min="1" max="1" width="15.44140625" customWidth="1"/>
    <col min="2" max="2" width="12.33203125" customWidth="1"/>
    <col min="3" max="6" width="12.88671875" customWidth="1"/>
  </cols>
  <sheetData>
    <row r="1" spans="1:6" ht="13.8" x14ac:dyDescent="0.25">
      <c r="A1" s="21" t="s">
        <v>31</v>
      </c>
      <c r="E1" s="47" t="s">
        <v>61</v>
      </c>
    </row>
    <row r="2" spans="1:6" ht="13.8" x14ac:dyDescent="0.25">
      <c r="A2" s="21"/>
    </row>
    <row r="3" spans="1:6" ht="13.8" x14ac:dyDescent="0.25">
      <c r="A3" s="21"/>
      <c r="C3" s="1" t="str">
        <f xml:space="preserve"> "------------------ Time per Table ------------------"</f>
        <v>------------------ Time per Table ------------------</v>
      </c>
      <c r="D3" s="22"/>
      <c r="E3" s="22"/>
    </row>
    <row r="5" spans="1:6" ht="13.8" thickBot="1" x14ac:dyDescent="0.3">
      <c r="A5" s="3" t="s">
        <v>32</v>
      </c>
      <c r="B5" s="3" t="s">
        <v>33</v>
      </c>
      <c r="C5" s="3" t="s">
        <v>34</v>
      </c>
      <c r="D5" s="3" t="s">
        <v>35</v>
      </c>
      <c r="E5" s="3" t="s">
        <v>36</v>
      </c>
      <c r="F5" s="3" t="s">
        <v>37</v>
      </c>
    </row>
    <row r="6" spans="1:6" ht="13.8" thickTop="1" x14ac:dyDescent="0.25">
      <c r="A6" s="2" t="s">
        <v>38</v>
      </c>
      <c r="B6" s="30">
        <v>37.5</v>
      </c>
      <c r="C6" s="10">
        <v>1</v>
      </c>
      <c r="D6" s="10">
        <v>2</v>
      </c>
      <c r="E6" s="10">
        <v>4</v>
      </c>
      <c r="F6" s="15">
        <v>35</v>
      </c>
    </row>
    <row r="7" spans="1:6" x14ac:dyDescent="0.25">
      <c r="A7" s="2" t="s">
        <v>39</v>
      </c>
      <c r="B7" s="30">
        <v>0</v>
      </c>
      <c r="C7" s="10">
        <v>2</v>
      </c>
      <c r="D7" s="10">
        <v>4</v>
      </c>
      <c r="E7" s="10">
        <v>4</v>
      </c>
      <c r="F7" s="15">
        <v>40</v>
      </c>
    </row>
    <row r="8" spans="1:6" x14ac:dyDescent="0.25">
      <c r="A8" s="2" t="s">
        <v>40</v>
      </c>
      <c r="B8" s="30">
        <v>56.250002685397256</v>
      </c>
      <c r="C8" s="10">
        <v>2</v>
      </c>
      <c r="D8" s="10">
        <v>4</v>
      </c>
      <c r="E8" s="10">
        <v>0</v>
      </c>
      <c r="F8" s="15">
        <v>20</v>
      </c>
    </row>
    <row r="9" spans="1:6" ht="13.8" thickBot="1" x14ac:dyDescent="0.3">
      <c r="A9" s="24" t="s">
        <v>41</v>
      </c>
      <c r="B9" s="31">
        <v>0</v>
      </c>
      <c r="C9" s="25">
        <v>3</v>
      </c>
      <c r="D9" s="25">
        <v>7</v>
      </c>
      <c r="E9" s="25">
        <v>5</v>
      </c>
      <c r="F9" s="26">
        <v>50</v>
      </c>
    </row>
    <row r="10" spans="1:6" ht="13.8" thickTop="1" x14ac:dyDescent="0.25">
      <c r="A10" s="2" t="s">
        <v>42</v>
      </c>
      <c r="C10" s="10">
        <v>200</v>
      </c>
      <c r="D10" s="10">
        <v>300</v>
      </c>
      <c r="E10" s="10">
        <v>150</v>
      </c>
    </row>
    <row r="11" spans="1:6" x14ac:dyDescent="0.25">
      <c r="A11" s="2" t="s">
        <v>43</v>
      </c>
      <c r="C11" s="30">
        <f>(C6*$B$6+C7*$B$7+C8*$B$8+C9*$B$9)</f>
        <v>150.0000053707945</v>
      </c>
      <c r="D11" s="30">
        <f>(D6*$B$6+D7*$B$7+D8*$B$8+D9*$B$9)</f>
        <v>300.00001074158899</v>
      </c>
      <c r="E11" s="30">
        <f>(E6*$B$6+E7*$B$7+E8*$B$8+E9*$B$9)</f>
        <v>150</v>
      </c>
    </row>
    <row r="12" spans="1:6" ht="13.8" thickBot="1" x14ac:dyDescent="0.3">
      <c r="A12" s="2" t="s">
        <v>44</v>
      </c>
      <c r="C12" s="30">
        <f>C10-C11</f>
        <v>49.999994629205503</v>
      </c>
      <c r="D12" s="30">
        <f>D10-D11</f>
        <v>-1.0741588994278572E-5</v>
      </c>
      <c r="E12" s="30">
        <f>E10-E11</f>
        <v>0</v>
      </c>
    </row>
    <row r="13" spans="1:6" ht="16.8" thickTop="1" thickBot="1" x14ac:dyDescent="0.35">
      <c r="A13" s="27" t="s">
        <v>45</v>
      </c>
      <c r="B13" s="29">
        <f>(F6*B6)+(F7*B7)+(F8*B8)+(F9*B9)</f>
        <v>2437.500053707945</v>
      </c>
      <c r="C13" s="10"/>
      <c r="D13" s="10"/>
      <c r="E13" s="10"/>
    </row>
    <row r="14" spans="1:6" ht="13.8" thickTop="1" x14ac:dyDescent="0.25"/>
  </sheetData>
  <phoneticPr fontId="0" type="noConversion"/>
  <hyperlinks>
    <hyperlink ref="E1" location="Introduction!A1" display="Return to Home Page"/>
  </hyperlinks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" sqref="E1"/>
    </sheetView>
  </sheetViews>
  <sheetFormatPr defaultRowHeight="13.2" x14ac:dyDescent="0.25"/>
  <cols>
    <col min="1" max="1" width="14.33203125" customWidth="1"/>
    <col min="2" max="2" width="13.33203125" customWidth="1"/>
    <col min="3" max="3" width="14" customWidth="1"/>
    <col min="4" max="4" width="13.88671875" customWidth="1"/>
    <col min="5" max="6" width="10.6640625" customWidth="1"/>
  </cols>
  <sheetData>
    <row r="1" spans="1:5" ht="15.6" x14ac:dyDescent="0.3">
      <c r="A1" s="9" t="s">
        <v>0</v>
      </c>
      <c r="E1" s="47" t="s">
        <v>61</v>
      </c>
    </row>
    <row r="2" spans="1:5" ht="13.8" thickBot="1" x14ac:dyDescent="0.3"/>
    <row r="3" spans="1:5" ht="16.8" thickTop="1" thickBot="1" x14ac:dyDescent="0.35">
      <c r="A3" s="4" t="s">
        <v>1</v>
      </c>
      <c r="B3" s="5"/>
    </row>
    <row r="4" spans="1:5" ht="13.8" thickTop="1" x14ac:dyDescent="0.25"/>
    <row r="5" spans="1:5" x14ac:dyDescent="0.25">
      <c r="B5" s="1" t="str">
        <f>"---------- Slip Rings ----------"</f>
        <v>---------- Slip Rings ----------</v>
      </c>
      <c r="C5" s="1"/>
      <c r="D5" s="1"/>
    </row>
    <row r="6" spans="1:5" ht="13.8" thickBot="1" x14ac:dyDescent="0.3">
      <c r="A6" s="3" t="s">
        <v>2</v>
      </c>
      <c r="B6" s="3" t="s">
        <v>3</v>
      </c>
      <c r="C6" s="3" t="s">
        <v>4</v>
      </c>
      <c r="D6" s="3" t="s">
        <v>5</v>
      </c>
    </row>
    <row r="7" spans="1:5" ht="13.8" thickTop="1" x14ac:dyDescent="0.25">
      <c r="A7" s="2" t="s">
        <v>6</v>
      </c>
      <c r="B7">
        <v>0</v>
      </c>
      <c r="C7">
        <v>0</v>
      </c>
      <c r="D7">
        <v>0</v>
      </c>
    </row>
    <row r="8" spans="1:5" x14ac:dyDescent="0.25">
      <c r="A8" s="2" t="s">
        <v>7</v>
      </c>
      <c r="B8">
        <v>0</v>
      </c>
      <c r="C8">
        <v>0</v>
      </c>
      <c r="D8">
        <v>0</v>
      </c>
    </row>
    <row r="10" spans="1:5" ht="13.8" thickBot="1" x14ac:dyDescent="0.3">
      <c r="A10" s="3" t="s">
        <v>8</v>
      </c>
    </row>
    <row r="11" spans="1:5" ht="13.8" thickTop="1" x14ac:dyDescent="0.25">
      <c r="A11" s="2" t="s">
        <v>6</v>
      </c>
      <c r="B11" s="6">
        <v>50</v>
      </c>
      <c r="C11" s="6">
        <v>83</v>
      </c>
      <c r="D11" s="6">
        <v>130</v>
      </c>
    </row>
    <row r="12" spans="1:5" x14ac:dyDescent="0.25">
      <c r="A12" s="2" t="s">
        <v>7</v>
      </c>
      <c r="B12" s="6">
        <v>61</v>
      </c>
      <c r="C12" s="6">
        <v>97</v>
      </c>
      <c r="D12" s="6">
        <v>145</v>
      </c>
    </row>
    <row r="13" spans="1:5" x14ac:dyDescent="0.25">
      <c r="A13" s="2"/>
    </row>
    <row r="14" spans="1:5" x14ac:dyDescent="0.25">
      <c r="A14" s="2" t="s">
        <v>9</v>
      </c>
      <c r="B14" s="7"/>
      <c r="C14" s="7"/>
      <c r="D14" s="7"/>
    </row>
    <row r="15" spans="1:5" x14ac:dyDescent="0.25">
      <c r="A15" s="2" t="s">
        <v>10</v>
      </c>
      <c r="B15" s="7">
        <v>3000</v>
      </c>
      <c r="C15" s="7">
        <v>2000</v>
      </c>
      <c r="D15" s="7">
        <v>900</v>
      </c>
    </row>
    <row r="16" spans="1:5" x14ac:dyDescent="0.25">
      <c r="A16" s="2"/>
    </row>
    <row r="17" spans="1:6" ht="13.8" thickBot="1" x14ac:dyDescent="0.3">
      <c r="A17" s="3" t="s">
        <v>11</v>
      </c>
      <c r="E17" s="3" t="s">
        <v>12</v>
      </c>
      <c r="F17" s="3" t="s">
        <v>13</v>
      </c>
    </row>
    <row r="18" spans="1:6" ht="13.8" thickTop="1" x14ac:dyDescent="0.25">
      <c r="A18" s="2" t="s">
        <v>14</v>
      </c>
      <c r="B18">
        <v>2</v>
      </c>
      <c r="C18">
        <v>1.5</v>
      </c>
      <c r="D18">
        <v>3</v>
      </c>
      <c r="E18" s="7"/>
      <c r="F18" s="7">
        <v>10000</v>
      </c>
    </row>
    <row r="19" spans="1:6" x14ac:dyDescent="0.25">
      <c r="A19" s="2" t="s">
        <v>15</v>
      </c>
      <c r="B19">
        <v>1</v>
      </c>
      <c r="C19">
        <v>2</v>
      </c>
      <c r="D19">
        <v>1</v>
      </c>
      <c r="E19" s="7"/>
      <c r="F19" s="7">
        <v>5000</v>
      </c>
    </row>
  </sheetData>
  <phoneticPr fontId="0" type="noConversion"/>
  <hyperlinks>
    <hyperlink ref="E1" location="Introduction!A1" display="Return to Home Page"/>
  </hyperlinks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Formulas="1" workbookViewId="0">
      <selection activeCell="E1" sqref="E1"/>
    </sheetView>
  </sheetViews>
  <sheetFormatPr defaultRowHeight="13.2" x14ac:dyDescent="0.25"/>
  <cols>
    <col min="1" max="1" width="14.33203125" customWidth="1"/>
    <col min="2" max="2" width="18.88671875" bestFit="1" customWidth="1"/>
    <col min="3" max="3" width="7.6640625" customWidth="1"/>
    <col min="4" max="4" width="6.5546875" customWidth="1"/>
    <col min="5" max="5" width="16.6640625" bestFit="1" customWidth="1"/>
    <col min="6" max="6" width="10.6640625" customWidth="1"/>
  </cols>
  <sheetData>
    <row r="1" spans="1:5" ht="15.6" x14ac:dyDescent="0.3">
      <c r="A1" s="9" t="s">
        <v>0</v>
      </c>
      <c r="E1" s="47" t="s">
        <v>61</v>
      </c>
    </row>
    <row r="2" spans="1:5" ht="13.8" thickBot="1" x14ac:dyDescent="0.3"/>
    <row r="3" spans="1:5" ht="16.8" thickTop="1" thickBot="1" x14ac:dyDescent="0.35">
      <c r="A3" s="4" t="s">
        <v>1</v>
      </c>
      <c r="B3" s="5">
        <f>SUMPRODUCT(B11:D12,B7:D8)</f>
        <v>1315</v>
      </c>
    </row>
    <row r="4" spans="1:5" ht="13.8" thickTop="1" x14ac:dyDescent="0.25"/>
    <row r="5" spans="1:5" x14ac:dyDescent="0.25">
      <c r="B5" s="1" t="str">
        <f>"---------- Slip Rings ----------"</f>
        <v>---------- Slip Rings ----------</v>
      </c>
      <c r="C5" s="1"/>
      <c r="D5" s="1"/>
    </row>
    <row r="6" spans="1:5" ht="13.8" thickBot="1" x14ac:dyDescent="0.3">
      <c r="A6" s="3" t="s">
        <v>2</v>
      </c>
      <c r="B6" s="3" t="s">
        <v>3</v>
      </c>
      <c r="C6" s="3" t="s">
        <v>4</v>
      </c>
      <c r="D6" s="3" t="s">
        <v>5</v>
      </c>
    </row>
    <row r="7" spans="1:5" ht="13.8" thickTop="1" x14ac:dyDescent="0.25">
      <c r="A7" s="2" t="s">
        <v>6</v>
      </c>
      <c r="B7">
        <v>5</v>
      </c>
      <c r="C7">
        <v>5</v>
      </c>
      <c r="D7">
        <v>5</v>
      </c>
    </row>
    <row r="8" spans="1:5" x14ac:dyDescent="0.25">
      <c r="A8" s="2" t="s">
        <v>7</v>
      </c>
      <c r="B8">
        <v>0</v>
      </c>
      <c r="C8">
        <v>0</v>
      </c>
      <c r="D8">
        <v>0</v>
      </c>
    </row>
    <row r="10" spans="1:5" ht="13.8" thickBot="1" x14ac:dyDescent="0.3">
      <c r="A10" s="3" t="s">
        <v>8</v>
      </c>
    </row>
    <row r="11" spans="1:5" ht="13.8" thickTop="1" x14ac:dyDescent="0.25">
      <c r="A11" s="2" t="s">
        <v>6</v>
      </c>
      <c r="B11" s="6">
        <v>50</v>
      </c>
      <c r="C11" s="6">
        <v>83</v>
      </c>
      <c r="D11" s="6">
        <v>130</v>
      </c>
    </row>
    <row r="12" spans="1:5" x14ac:dyDescent="0.25">
      <c r="A12" s="2" t="s">
        <v>7</v>
      </c>
      <c r="B12" s="6">
        <v>61</v>
      </c>
      <c r="C12" s="6">
        <v>97</v>
      </c>
      <c r="D12" s="6">
        <v>145</v>
      </c>
    </row>
    <row r="13" spans="1:5" x14ac:dyDescent="0.25">
      <c r="A13" s="2"/>
    </row>
    <row r="14" spans="1:5" x14ac:dyDescent="0.25">
      <c r="A14" s="2" t="s">
        <v>9</v>
      </c>
      <c r="B14" s="7">
        <f>B7+B8</f>
        <v>5</v>
      </c>
      <c r="C14" s="7">
        <f>C7+C8</f>
        <v>5</v>
      </c>
      <c r="D14" s="7">
        <f>D7+D8</f>
        <v>5</v>
      </c>
    </row>
    <row r="15" spans="1:5" x14ac:dyDescent="0.25">
      <c r="A15" s="2" t="s">
        <v>10</v>
      </c>
      <c r="B15" s="7">
        <v>3000</v>
      </c>
      <c r="C15" s="7">
        <v>2000</v>
      </c>
      <c r="D15" s="7">
        <v>900</v>
      </c>
    </row>
    <row r="16" spans="1:5" x14ac:dyDescent="0.25">
      <c r="A16" s="2"/>
    </row>
    <row r="17" spans="1:6" ht="13.8" thickBot="1" x14ac:dyDescent="0.3">
      <c r="A17" s="3" t="s">
        <v>11</v>
      </c>
      <c r="E17" s="3" t="s">
        <v>12</v>
      </c>
      <c r="F17" s="3" t="s">
        <v>13</v>
      </c>
    </row>
    <row r="18" spans="1:6" ht="13.8" thickTop="1" x14ac:dyDescent="0.25">
      <c r="A18" s="2" t="s">
        <v>14</v>
      </c>
      <c r="B18">
        <v>2</v>
      </c>
      <c r="C18">
        <v>1.5</v>
      </c>
      <c r="D18">
        <v>3</v>
      </c>
      <c r="E18" s="7">
        <f>SUMPRODUCT(B18:D18,$B$7:$D$7)</f>
        <v>32.5</v>
      </c>
      <c r="F18" s="7">
        <v>10000</v>
      </c>
    </row>
    <row r="19" spans="1:6" x14ac:dyDescent="0.25">
      <c r="A19" s="2" t="s">
        <v>15</v>
      </c>
      <c r="B19">
        <v>1</v>
      </c>
      <c r="C19">
        <v>2</v>
      </c>
      <c r="D19">
        <v>1</v>
      </c>
      <c r="E19" s="7">
        <f>SUMPRODUCT(B19:D19,$B$7:$D$7)</f>
        <v>20</v>
      </c>
      <c r="F19" s="7">
        <v>5000</v>
      </c>
    </row>
  </sheetData>
  <phoneticPr fontId="0" type="noConversion"/>
  <hyperlinks>
    <hyperlink ref="E1" location="Introduction!A1" display="Return to Home Page"/>
  </hyperlink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Introduction</vt:lpstr>
      <vt:lpstr>Blue Ridge Basic</vt:lpstr>
      <vt:lpstr>Blue Ridge Formulas</vt:lpstr>
      <vt:lpstr>Blue Ridge Solver</vt:lpstr>
      <vt:lpstr>Wood Basic</vt:lpstr>
      <vt:lpstr>Wood Formulas</vt:lpstr>
      <vt:lpstr>Wood Solver</vt:lpstr>
      <vt:lpstr>Electro-Poly Basic</vt:lpstr>
      <vt:lpstr>Electro-Poly Formulas</vt:lpstr>
      <vt:lpstr>Electro-Poly Solver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Fuqua School of Business</dc:creator>
  <cp:keywords/>
  <dc:description/>
  <cp:lastModifiedBy>Aniket Gupta</cp:lastModifiedBy>
  <dcterms:created xsi:type="dcterms:W3CDTF">1999-08-05T21:04:35Z</dcterms:created>
  <dcterms:modified xsi:type="dcterms:W3CDTF">2024-02-03T22:32:27Z</dcterms:modified>
</cp:coreProperties>
</file>