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74E0000D-7BCE-43A1-90B1-887D5086363E}" xr6:coauthVersionLast="47" xr6:coauthVersionMax="47" xr10:uidLastSave="{00000000-0000-0000-0000-000000000000}"/>
  <bookViews>
    <workbookView xWindow="768" yWindow="768" windowWidth="17280" windowHeight="8880"/>
  </bookViews>
  <sheets>
    <sheet name="Ozone" sheetId="1" r:id="rId1"/>
    <sheet name="CO" sheetId="2" r:id="rId2"/>
    <sheet name="SO2" sheetId="5" r:id="rId3"/>
    <sheet name="PM10" sheetId="4" r:id="rId4"/>
    <sheet name="PB" sheetId="6" r:id="rId5"/>
    <sheet name="NO2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3" i="3"/>
  <c r="H4" i="3"/>
  <c r="H5" i="3"/>
  <c r="H6" i="3"/>
  <c r="H7" i="3"/>
  <c r="H8" i="3"/>
  <c r="H9" i="3"/>
  <c r="H10" i="3"/>
  <c r="H11" i="3"/>
  <c r="H3" i="5"/>
  <c r="J3" i="5"/>
  <c r="L3" i="5"/>
  <c r="H4" i="5"/>
  <c r="J4" i="5"/>
  <c r="L4" i="5"/>
  <c r="H5" i="5"/>
  <c r="J5" i="5"/>
  <c r="L5" i="5"/>
  <c r="H6" i="5"/>
  <c r="J6" i="5"/>
  <c r="L6" i="5"/>
  <c r="H7" i="5"/>
  <c r="J7" i="5"/>
  <c r="L7" i="5"/>
  <c r="H8" i="5"/>
  <c r="J8" i="5"/>
  <c r="L8" i="5"/>
  <c r="H9" i="5"/>
  <c r="J9" i="5"/>
  <c r="L9" i="5"/>
  <c r="H10" i="5"/>
  <c r="J10" i="5"/>
  <c r="L10" i="5"/>
  <c r="H11" i="5"/>
  <c r="J11" i="5"/>
  <c r="L11" i="5"/>
  <c r="H12" i="5"/>
  <c r="J12" i="5"/>
  <c r="L12" i="5"/>
  <c r="H13" i="5"/>
  <c r="J13" i="5"/>
  <c r="L13" i="5"/>
  <c r="H14" i="5"/>
  <c r="J14" i="5"/>
  <c r="L14" i="5"/>
  <c r="H15" i="5"/>
  <c r="J15" i="5"/>
  <c r="L15" i="5"/>
  <c r="H16" i="5"/>
  <c r="J16" i="5"/>
  <c r="L16" i="5"/>
  <c r="H17" i="5"/>
  <c r="J17" i="5"/>
  <c r="L17" i="5"/>
  <c r="H18" i="5"/>
  <c r="J18" i="5"/>
  <c r="L18" i="5"/>
  <c r="H19" i="5"/>
  <c r="J19" i="5"/>
  <c r="L19" i="5"/>
  <c r="H20" i="5"/>
  <c r="J20" i="5"/>
  <c r="L20" i="5"/>
  <c r="H21" i="5"/>
  <c r="J21" i="5"/>
  <c r="L21" i="5"/>
  <c r="H22" i="5"/>
  <c r="J22" i="5"/>
  <c r="L22" i="5"/>
  <c r="H23" i="5"/>
  <c r="J23" i="5"/>
  <c r="L23" i="5"/>
  <c r="H24" i="5"/>
  <c r="J24" i="5"/>
  <c r="L24" i="5"/>
  <c r="H25" i="5"/>
  <c r="J25" i="5"/>
  <c r="L25" i="5"/>
  <c r="H26" i="5"/>
  <c r="J26" i="5"/>
  <c r="L26" i="5"/>
  <c r="H27" i="5"/>
  <c r="J27" i="5"/>
  <c r="L27" i="5"/>
  <c r="H28" i="5"/>
  <c r="J28" i="5"/>
  <c r="L28" i="5"/>
  <c r="H29" i="5"/>
  <c r="J29" i="5"/>
  <c r="L29" i="5"/>
  <c r="H30" i="5"/>
  <c r="J30" i="5"/>
  <c r="L30" i="5"/>
  <c r="H31" i="5"/>
  <c r="J31" i="5"/>
  <c r="L31" i="5"/>
  <c r="H32" i="5"/>
  <c r="J32" i="5"/>
  <c r="L32" i="5"/>
  <c r="H33" i="5"/>
  <c r="J33" i="5"/>
  <c r="L33" i="5"/>
  <c r="H34" i="5"/>
  <c r="J34" i="5"/>
  <c r="L34" i="5"/>
  <c r="H35" i="5"/>
  <c r="J35" i="5"/>
  <c r="L35" i="5"/>
  <c r="H36" i="5"/>
  <c r="J36" i="5"/>
  <c r="L36" i="5"/>
  <c r="H37" i="5"/>
  <c r="J37" i="5"/>
  <c r="L37" i="5"/>
  <c r="H38" i="5"/>
  <c r="J38" i="5"/>
  <c r="L38" i="5"/>
  <c r="H39" i="5"/>
  <c r="J39" i="5"/>
  <c r="L39" i="5"/>
  <c r="H40" i="5"/>
  <c r="J40" i="5"/>
  <c r="L40" i="5"/>
</calcChain>
</file>

<file path=xl/sharedStrings.xml><?xml version="1.0" encoding="utf-8"?>
<sst xmlns="http://schemas.openxmlformats.org/spreadsheetml/2006/main" count="592" uniqueCount="384">
  <si>
    <t>Ozone Monitors</t>
  </si>
  <si>
    <t xml:space="preserve">SITE ID    </t>
  </si>
  <si>
    <t>COUNTY</t>
  </si>
  <si>
    <t>CITY</t>
  </si>
  <si>
    <t>ADDRESS</t>
  </si>
  <si>
    <t>UTM-Northing</t>
  </si>
  <si>
    <t>UTM-Easting</t>
  </si>
  <si>
    <t xml:space="preserve">18-003-0002 </t>
  </si>
  <si>
    <t xml:space="preserve">18-003-0004 </t>
  </si>
  <si>
    <t xml:space="preserve">18-019-0003 </t>
  </si>
  <si>
    <t xml:space="preserve">18-039-0002 </t>
  </si>
  <si>
    <t xml:space="preserve">18-043-1004 </t>
  </si>
  <si>
    <t xml:space="preserve">18-051-0011 </t>
  </si>
  <si>
    <t xml:space="preserve">18-057-1001 </t>
  </si>
  <si>
    <t xml:space="preserve">18-059-0003 </t>
  </si>
  <si>
    <t xml:space="preserve">18-081-0002 </t>
  </si>
  <si>
    <t xml:space="preserve">18-089-0022 </t>
  </si>
  <si>
    <t xml:space="preserve">18-089-0024 </t>
  </si>
  <si>
    <t xml:space="preserve">18-089-2008 </t>
  </si>
  <si>
    <t xml:space="preserve">18-091-0005 </t>
  </si>
  <si>
    <t xml:space="preserve">18-091-0010 </t>
  </si>
  <si>
    <t xml:space="preserve">18-095-0010 </t>
  </si>
  <si>
    <t xml:space="preserve">18-097-0042 </t>
  </si>
  <si>
    <t xml:space="preserve">18-097-0050 </t>
  </si>
  <si>
    <t xml:space="preserve">18-097-0057 </t>
  </si>
  <si>
    <t xml:space="preserve">18-097-0073 </t>
  </si>
  <si>
    <t xml:space="preserve">18-109-0005 </t>
  </si>
  <si>
    <t xml:space="preserve">18-123-0008 </t>
  </si>
  <si>
    <t xml:space="preserve">18-127-0020 </t>
  </si>
  <si>
    <t xml:space="preserve">18-127-0024 </t>
  </si>
  <si>
    <t xml:space="preserve">18-127-0026 </t>
  </si>
  <si>
    <t xml:space="preserve">18-129-0003 </t>
  </si>
  <si>
    <t xml:space="preserve">18-141-0010 </t>
  </si>
  <si>
    <t xml:space="preserve">18-141-1007 </t>
  </si>
  <si>
    <t xml:space="preserve">18-141-1008 </t>
  </si>
  <si>
    <t xml:space="preserve">18-163-0012 </t>
  </si>
  <si>
    <t xml:space="preserve">18-163-0013 </t>
  </si>
  <si>
    <t xml:space="preserve">18-167-0018 </t>
  </si>
  <si>
    <t xml:space="preserve">18-173-0002 </t>
  </si>
  <si>
    <t xml:space="preserve">18-173-0008 </t>
  </si>
  <si>
    <t xml:space="preserve">18-173-0009 </t>
  </si>
  <si>
    <t xml:space="preserve">ALLEN </t>
  </si>
  <si>
    <t>CLARK</t>
  </si>
  <si>
    <t xml:space="preserve">ELKHART     </t>
  </si>
  <si>
    <t>FLOYD</t>
  </si>
  <si>
    <t>GIBSON</t>
  </si>
  <si>
    <t xml:space="preserve">HAMILTON </t>
  </si>
  <si>
    <t>HANCOCK</t>
  </si>
  <si>
    <t>JOHNSON</t>
  </si>
  <si>
    <t xml:space="preserve">LAKE </t>
  </si>
  <si>
    <t xml:space="preserve">LA PORTE    </t>
  </si>
  <si>
    <t xml:space="preserve">MADISON </t>
  </si>
  <si>
    <t>MARION</t>
  </si>
  <si>
    <t>MORGAN</t>
  </si>
  <si>
    <t xml:space="preserve">PERRY </t>
  </si>
  <si>
    <t>PORTER</t>
  </si>
  <si>
    <t>POSEY</t>
  </si>
  <si>
    <t xml:space="preserve">ST JOSEPH   </t>
  </si>
  <si>
    <t>VANDERBURGH</t>
  </si>
  <si>
    <t>VIGO</t>
  </si>
  <si>
    <t>WARRICK</t>
  </si>
  <si>
    <t xml:space="preserve">FORT WAYNE    </t>
  </si>
  <si>
    <t>CHARLESTOWN</t>
  </si>
  <si>
    <t xml:space="preserve">NEW ALBANY    </t>
  </si>
  <si>
    <t xml:space="preserve">PRINCETON </t>
  </si>
  <si>
    <t xml:space="preserve">NOBLESVILLE   </t>
  </si>
  <si>
    <t>FORTVILLE</t>
  </si>
  <si>
    <t xml:space="preserve">GARY </t>
  </si>
  <si>
    <t>LOWELL</t>
  </si>
  <si>
    <t>HAMMOND</t>
  </si>
  <si>
    <t xml:space="preserve">MICHIGAN CITY </t>
  </si>
  <si>
    <t xml:space="preserve">LA PORTE      </t>
  </si>
  <si>
    <t>INDIANAPOLIS</t>
  </si>
  <si>
    <t>VALPARAISO</t>
  </si>
  <si>
    <t xml:space="preserve">SOUTH BEND    </t>
  </si>
  <si>
    <t>EVANSVILLE</t>
  </si>
  <si>
    <t xml:space="preserve">TERRE HAUTE   </t>
  </si>
  <si>
    <t>BOONVILLE</t>
  </si>
  <si>
    <t xml:space="preserve">14600 AMSTUTZ RD </t>
  </si>
  <si>
    <t>200 W. PEARL ST</t>
  </si>
  <si>
    <t>LEO</t>
  </si>
  <si>
    <t xml:space="preserve">2022 NORTH BEACON </t>
  </si>
  <si>
    <t xml:space="preserve">ARMY AMMUNITION PLANT  </t>
  </si>
  <si>
    <t>WATER TREATMENT PLANT, 1300 W. VISTULA</t>
  </si>
  <si>
    <t>2230 GREEN VALLEY ROAD</t>
  </si>
  <si>
    <t xml:space="preserve">CR 500 N AND CR 550 E  </t>
  </si>
  <si>
    <t>1775 FIELD DR.</t>
  </si>
  <si>
    <t xml:space="preserve">714 E. BROADWAY </t>
  </si>
  <si>
    <t>TRAFALGAR</t>
  </si>
  <si>
    <t>201 MISSISSIPPI ST.</t>
  </si>
  <si>
    <t xml:space="preserve">LOWELL WASTEWATER TREATMENT PLANT </t>
  </si>
  <si>
    <t xml:space="preserve">1300 141 ST STREET </t>
  </si>
  <si>
    <t xml:space="preserve">NIPSCO GAS STATION </t>
  </si>
  <si>
    <t xml:space="preserve">2011 E. LINCOLNWAY </t>
  </si>
  <si>
    <t>PENDLETON</t>
  </si>
  <si>
    <t>893 E. US 36</t>
  </si>
  <si>
    <t>8327 MANN ROAD</t>
  </si>
  <si>
    <t>FORT HARRISON STATE PARK</t>
  </si>
  <si>
    <t xml:space="preserve">1321 SOUTH HARDING </t>
  </si>
  <si>
    <t xml:space="preserve">NAVAL AVIONICS CENTER, 6125 E. 16TH ST. </t>
  </si>
  <si>
    <t>135 S. CHESTNUT, MONROVIA HIGH SCHOOL</t>
  </si>
  <si>
    <t xml:space="preserve">2 MILES S OF 64 ON SR 145 </t>
  </si>
  <si>
    <t>INDIANA DUNES N. LAKESHORE</t>
  </si>
  <si>
    <t>WATER TREATMENT PLANT</t>
  </si>
  <si>
    <t>VALPARAISO WATER DEPT</t>
  </si>
  <si>
    <t>2027 S. ST. PHILLIPS</t>
  </si>
  <si>
    <t xml:space="preserve">POTATO CREEK STATE PARK </t>
  </si>
  <si>
    <t>HARRIS TWP FIRE STATION</t>
  </si>
  <si>
    <t xml:space="preserve">CHLDS HOSP GNDS NR JCT OF ANGELA &amp; EDDY </t>
  </si>
  <si>
    <t xml:space="preserve">425 WEST MILL ROAD, FIRE STATION #17 </t>
  </si>
  <si>
    <t xml:space="preserve">14940 OLD STATE ROAD </t>
  </si>
  <si>
    <t xml:space="preserve">961 N. LAFAYETTE AVE </t>
  </si>
  <si>
    <t xml:space="preserve">200 YARDS S. OF S650 &amp; 1/4 M E. OF W400 </t>
  </si>
  <si>
    <t>BOONVILLE HIGH SCHOOL</t>
  </si>
  <si>
    <t xml:space="preserve">TECUMSEH HIGH SCHOOL </t>
  </si>
  <si>
    <t>Highest 1-Hour(ppb)</t>
  </si>
  <si>
    <t xml:space="preserve">1ST AVE. WATER PUMPING S </t>
  </si>
  <si>
    <t xml:space="preserve">EVANSVILLE  </t>
  </si>
  <si>
    <t xml:space="preserve">18-163-0015 </t>
  </si>
  <si>
    <t xml:space="preserve">NAVAL AVIONICS CENTER, </t>
  </si>
  <si>
    <t xml:space="preserve">50 NORTH ILLINOIS STREET </t>
  </si>
  <si>
    <t xml:space="preserve">18-097-0072 </t>
  </si>
  <si>
    <t xml:space="preserve">901 EAST CHICAGO AVE PO  </t>
  </si>
  <si>
    <t xml:space="preserve">EAST CHICAGO    </t>
  </si>
  <si>
    <t>LAKE</t>
  </si>
  <si>
    <t xml:space="preserve">18-089-0015 </t>
  </si>
  <si>
    <t xml:space="preserve">HIGH SCHOOL, PITTSBORO   </t>
  </si>
  <si>
    <t>HENDRICKS</t>
  </si>
  <si>
    <t xml:space="preserve">18-063-0003 </t>
  </si>
  <si>
    <t>206 N. MERIDIAN ST</t>
  </si>
  <si>
    <t xml:space="preserve">18-063-0002 </t>
  </si>
  <si>
    <t xml:space="preserve">CR 800 N AND CR 275 E    </t>
  </si>
  <si>
    <t xml:space="preserve">18-063-0001 </t>
  </si>
  <si>
    <t>203 E. DOUGLAS ST</t>
  </si>
  <si>
    <t xml:space="preserve">FORT WAYNE      </t>
  </si>
  <si>
    <t xml:space="preserve">18-003-0011 </t>
  </si>
  <si>
    <t>Calculated Concentration</t>
  </si>
  <si>
    <t>8-Hour 2nd high average</t>
  </si>
  <si>
    <t>1-Hour 2nd high average</t>
  </si>
  <si>
    <t xml:space="preserve">ADDRESS                  </t>
  </si>
  <si>
    <t xml:space="preserve">COUNTY </t>
  </si>
  <si>
    <t>PPM</t>
  </si>
  <si>
    <t>CO Monitors</t>
  </si>
  <si>
    <t xml:space="preserve">425 WEST MILL ROAD FIRE ST </t>
  </si>
  <si>
    <t xml:space="preserve">COUNTY ROAD 750 NORTH      </t>
  </si>
  <si>
    <t>SPENCER</t>
  </si>
  <si>
    <t xml:space="preserve">18-147-0008 </t>
  </si>
  <si>
    <t xml:space="preserve">CHLDS HOSP GNDS NR JCT OF  </t>
  </si>
  <si>
    <t xml:space="preserve">SOUTH BEND      </t>
  </si>
  <si>
    <t xml:space="preserve">ST JOSEPH       </t>
  </si>
  <si>
    <t xml:space="preserve">NAVAL AVIONICS CENTER, 612 </t>
  </si>
  <si>
    <t xml:space="preserve">201 MISSISSIPPI ST., IITRI </t>
  </si>
  <si>
    <t>GARY</t>
  </si>
  <si>
    <t xml:space="preserve">HIGH SCHOOL, PITTSBORO     </t>
  </si>
  <si>
    <t>18-063-0002</t>
  </si>
  <si>
    <t xml:space="preserve">CR 800 N AND CR 275 E      </t>
  </si>
  <si>
    <t xml:space="preserve">CR 550 S                   </t>
  </si>
  <si>
    <t>PRINCETON</t>
  </si>
  <si>
    <t xml:space="preserve">GIBSON          </t>
  </si>
  <si>
    <t xml:space="preserve">18-051-0010 </t>
  </si>
  <si>
    <t>Highest Annual</t>
  </si>
  <si>
    <t xml:space="preserve">ADDRESS </t>
  </si>
  <si>
    <t>NO2 Monitors</t>
  </si>
  <si>
    <t xml:space="preserve">1600 HULMAN ST        </t>
  </si>
  <si>
    <t xml:space="preserve">TERRE HAUTE </t>
  </si>
  <si>
    <t xml:space="preserve">18-167-0020 </t>
  </si>
  <si>
    <t xml:space="preserve">18-167-0019 </t>
  </si>
  <si>
    <t xml:space="preserve">961 N. LAFAYETTE AVE. </t>
  </si>
  <si>
    <t xml:space="preserve">18-163-0014 </t>
  </si>
  <si>
    <t xml:space="preserve">18-163-0006 </t>
  </si>
  <si>
    <t xml:space="preserve">LASALLE HIGH SCHOOL   </t>
  </si>
  <si>
    <t xml:space="preserve">SOUTH BEND </t>
  </si>
  <si>
    <t xml:space="preserve">ST JOSEPH  </t>
  </si>
  <si>
    <t xml:space="preserve">18-141-2004 </t>
  </si>
  <si>
    <t>18-127-0025</t>
  </si>
  <si>
    <t xml:space="preserve">WATER TREATMENT PLANT </t>
  </si>
  <si>
    <t>18-127-0024</t>
  </si>
  <si>
    <t xml:space="preserve">18-127-0022 </t>
  </si>
  <si>
    <t xml:space="preserve">TELL CITY  </t>
  </si>
  <si>
    <t>PERRY</t>
  </si>
  <si>
    <t xml:space="preserve">18-123-0007 </t>
  </si>
  <si>
    <t>OLD BRUSHY FORK RD</t>
  </si>
  <si>
    <t xml:space="preserve">18-123-0006 </t>
  </si>
  <si>
    <t xml:space="preserve">2302 E. MICHIGAN ST., </t>
  </si>
  <si>
    <t xml:space="preserve">18-097-0083 </t>
  </si>
  <si>
    <t xml:space="preserve">NAVAL AVIONICS CENTER </t>
  </si>
  <si>
    <t xml:space="preserve">18-097-0071 </t>
  </si>
  <si>
    <t xml:space="preserve">18-097-0066 </t>
  </si>
  <si>
    <t xml:space="preserve">1802 S. HOLT          </t>
  </si>
  <si>
    <t xml:space="preserve">18-097-0060 </t>
  </si>
  <si>
    <t xml:space="preserve">18-097-0043 </t>
  </si>
  <si>
    <t xml:space="preserve">8327 MANN ROAD        </t>
  </si>
  <si>
    <t xml:space="preserve">44 W. 5TH STREET      </t>
  </si>
  <si>
    <t>ANDERSON</t>
  </si>
  <si>
    <t xml:space="preserve">18-095-0009 </t>
  </si>
  <si>
    <t xml:space="preserve">18-089-2010 </t>
  </si>
  <si>
    <t xml:space="preserve">18-089-1016 </t>
  </si>
  <si>
    <t>EAST CHICAGO</t>
  </si>
  <si>
    <t xml:space="preserve">18-089-0023 </t>
  </si>
  <si>
    <t xml:space="preserve">18-089-0006 </t>
  </si>
  <si>
    <t xml:space="preserve">ASPHALTUM SUBSTATION  </t>
  </si>
  <si>
    <t>JASPER</t>
  </si>
  <si>
    <t xml:space="preserve">18-073-0003 </t>
  </si>
  <si>
    <t xml:space="preserve">18-073-0002 </t>
  </si>
  <si>
    <t xml:space="preserve">HIGH SCHOOL, PITTSBOR </t>
  </si>
  <si>
    <t xml:space="preserve">206 N. MERIDIAN ST.   </t>
  </si>
  <si>
    <t xml:space="preserve">CR 800 N AND CR 275 E </t>
  </si>
  <si>
    <t xml:space="preserve">200 W 6TH ST          </t>
  </si>
  <si>
    <t>DUBOIS</t>
  </si>
  <si>
    <t xml:space="preserve">18-037-2001 </t>
  </si>
  <si>
    <t xml:space="preserve">4500 COUNTY ROAD 59   </t>
  </si>
  <si>
    <t xml:space="preserve">DE KALB    </t>
  </si>
  <si>
    <t xml:space="preserve">18-033-0003 </t>
  </si>
  <si>
    <t xml:space="preserve">18-033-0002 </t>
  </si>
  <si>
    <t>225 SPRING ST</t>
  </si>
  <si>
    <t>JEFFERSONVILLE</t>
  </si>
  <si>
    <t xml:space="preserve">18-019-0005 </t>
  </si>
  <si>
    <t xml:space="preserve">2022 NORTH BEACON     </t>
  </si>
  <si>
    <t xml:space="preserve">FORT WAYNE </t>
  </si>
  <si>
    <t>ALLEN</t>
  </si>
  <si>
    <t>24-Hour 2nd Highest</t>
  </si>
  <si>
    <t>PM10 Monitors</t>
  </si>
  <si>
    <t>3-Hour 2nd high Average</t>
  </si>
  <si>
    <t>24-Hour 2nd high Average</t>
  </si>
  <si>
    <t xml:space="preserve">18-027-0002 </t>
  </si>
  <si>
    <t>DAVIESS</t>
  </si>
  <si>
    <t xml:space="preserve">18-029-0004 </t>
  </si>
  <si>
    <t>DEARBORN</t>
  </si>
  <si>
    <t xml:space="preserve">LAWRENCEBURG   </t>
  </si>
  <si>
    <t xml:space="preserve">TATE STREET       </t>
  </si>
  <si>
    <t xml:space="preserve">18-043-0004 </t>
  </si>
  <si>
    <t xml:space="preserve">FLOYD </t>
  </si>
  <si>
    <t xml:space="preserve">18-043-0007 </t>
  </si>
  <si>
    <t xml:space="preserve">NEW ALBANY     </t>
  </si>
  <si>
    <t xml:space="preserve">FALLING RUN       </t>
  </si>
  <si>
    <t xml:space="preserve">2230 GREEN VALLEY </t>
  </si>
  <si>
    <t xml:space="preserve">18-045-0001 </t>
  </si>
  <si>
    <t xml:space="preserve">FOUNTAIN </t>
  </si>
  <si>
    <t xml:space="preserve">18-051-0001 </t>
  </si>
  <si>
    <t xml:space="preserve">GIBSON </t>
  </si>
  <si>
    <t xml:space="preserve">E-SE OF PLANT     </t>
  </si>
  <si>
    <t xml:space="preserve">18-051-0002 </t>
  </si>
  <si>
    <t xml:space="preserve">GIBSON COAL ROAD  </t>
  </si>
  <si>
    <t xml:space="preserve">CR 800 N AND CR 2 </t>
  </si>
  <si>
    <t xml:space="preserve">206 N. MERIDIAN S </t>
  </si>
  <si>
    <t>18-063-0003</t>
  </si>
  <si>
    <t xml:space="preserve">HIGH SCHOOL, PITT </t>
  </si>
  <si>
    <t xml:space="preserve">CENTER STREET, WH </t>
  </si>
  <si>
    <t xml:space="preserve">18-077-0004 </t>
  </si>
  <si>
    <t>JEFFERSON</t>
  </si>
  <si>
    <t xml:space="preserve">WILSON AVENUE     </t>
  </si>
  <si>
    <t xml:space="preserve">HAMMOND  </t>
  </si>
  <si>
    <t xml:space="preserve">LA PORTE     </t>
  </si>
  <si>
    <t xml:space="preserve">MICHIGAN CITY  </t>
  </si>
  <si>
    <t xml:space="preserve">18-091-0007 </t>
  </si>
  <si>
    <t xml:space="preserve">MARION </t>
  </si>
  <si>
    <t xml:space="preserve">8327 MANN ROAD    </t>
  </si>
  <si>
    <t xml:space="preserve">50 NORTH ILLINOIS </t>
  </si>
  <si>
    <t xml:space="preserve">TELL CITY      </t>
  </si>
  <si>
    <t xml:space="preserve">18-125-0005 </t>
  </si>
  <si>
    <t>PIKE</t>
  </si>
  <si>
    <t xml:space="preserve">18-127-0011 </t>
  </si>
  <si>
    <t xml:space="preserve">18-127-0017 </t>
  </si>
  <si>
    <t xml:space="preserve">18-127-0023 </t>
  </si>
  <si>
    <t xml:space="preserve">HWY 12 WASTE LAGO </t>
  </si>
  <si>
    <t xml:space="preserve">18-147-0002 </t>
  </si>
  <si>
    <t xml:space="preserve">HWY 245           </t>
  </si>
  <si>
    <t xml:space="preserve">18-153-0004 </t>
  </si>
  <si>
    <t xml:space="preserve">SULLIVAN </t>
  </si>
  <si>
    <t xml:space="preserve">SR 154            </t>
  </si>
  <si>
    <t xml:space="preserve">18-163-1002 </t>
  </si>
  <si>
    <t xml:space="preserve">ROTH ROAD         </t>
  </si>
  <si>
    <t xml:space="preserve">VIGO </t>
  </si>
  <si>
    <t xml:space="preserve">TERRE HAUTE    </t>
  </si>
  <si>
    <t xml:space="preserve">961 N. LAFAYETTE  </t>
  </si>
  <si>
    <t xml:space="preserve">18-167-1014 </t>
  </si>
  <si>
    <t xml:space="preserve">18-173-1001 </t>
  </si>
  <si>
    <t xml:space="preserve">18-177-0006 </t>
  </si>
  <si>
    <t>WAYNE</t>
  </si>
  <si>
    <t>RICHMOND</t>
  </si>
  <si>
    <t xml:space="preserve">18-177-0007 </t>
  </si>
  <si>
    <t>SO2 Monitors</t>
  </si>
  <si>
    <t xml:space="preserve">18-097-0076 </t>
  </si>
  <si>
    <t xml:space="preserve">18-097-0075 </t>
  </si>
  <si>
    <t xml:space="preserve">18-097-0069 </t>
  </si>
  <si>
    <t xml:space="preserve">18-097-0063 </t>
  </si>
  <si>
    <t xml:space="preserve">HAMMOND        </t>
  </si>
  <si>
    <t xml:space="preserve">18-089-2011 </t>
  </si>
  <si>
    <t xml:space="preserve">18-089-0025 </t>
  </si>
  <si>
    <t xml:space="preserve">EAST CHICAGO   </t>
  </si>
  <si>
    <t xml:space="preserve">MUNCIE </t>
  </si>
  <si>
    <t>DELAWARE</t>
  </si>
  <si>
    <t xml:space="preserve">18-035-0009 </t>
  </si>
  <si>
    <t xml:space="preserve">18-035-0008 </t>
  </si>
  <si>
    <t>3-Year quarter Average</t>
  </si>
  <si>
    <t>Address</t>
  </si>
  <si>
    <t>City</t>
  </si>
  <si>
    <t>County</t>
  </si>
  <si>
    <t>Site ID</t>
  </si>
  <si>
    <t>Lead monitors</t>
  </si>
  <si>
    <t xml:space="preserve">2601 W. MT. PLEASANT BLVD.-WEST SITE </t>
  </si>
  <si>
    <t xml:space="preserve">2601 W. MT. PLEASANT BLVD.-EAST SITE </t>
  </si>
  <si>
    <t xml:space="preserve">WATER FILTRATION PLANT </t>
  </si>
  <si>
    <t xml:space="preserve">3100 MICHIGAN STREET </t>
  </si>
  <si>
    <t xml:space="preserve">2345 167TH ST SUPERIOR ENGINEERING </t>
  </si>
  <si>
    <t xml:space="preserve">7601 ROCKVILLE ROAD </t>
  </si>
  <si>
    <t xml:space="preserve">3309 SOUTH ARLINGTON </t>
  </si>
  <si>
    <t xml:space="preserve">3700 SOUTH ARLINGTON </t>
  </si>
  <si>
    <t xml:space="preserve">230 SOUTH GIRLS SCHOOL </t>
  </si>
  <si>
    <t>WEST OFF OF STATE 57</t>
  </si>
  <si>
    <t>0.2 MILE N OF BALD KNOB RD AT WLKY TOWER</t>
  </si>
  <si>
    <t>N. OF SR 234, E. OF WABASH RIVER</t>
  </si>
  <si>
    <t>ASPHALTUM SUBSTATION</t>
  </si>
  <si>
    <t xml:space="preserve">WAUPACA FOUNDRY, PLANT 5, SR 66 </t>
  </si>
  <si>
    <t xml:space="preserve">COOL SPRING SUBSTATION </t>
  </si>
  <si>
    <t>1321 SOUTH HARDING</t>
  </si>
  <si>
    <t xml:space="preserve">OLD BRUSHY FORK ROAD </t>
  </si>
  <si>
    <t xml:space="preserve">1587 EAST ARDA LANE </t>
  </si>
  <si>
    <t xml:space="preserve">DUNE ACRES SUBSTATION </t>
  </si>
  <si>
    <t>BETHLEHEM STEEL HEADQUARTERS</t>
  </si>
  <si>
    <t xml:space="preserve">425 WEST MILL ROAD </t>
  </si>
  <si>
    <t xml:space="preserve">201 MISSISSIPPI STREET </t>
  </si>
  <si>
    <t xml:space="preserve">0.6 MI N OF FT HARRISON ROAD </t>
  </si>
  <si>
    <t xml:space="preserve">200 YARDS S. OF S650 &amp; 1/4 M. E OF W400 </t>
  </si>
  <si>
    <t xml:space="preserve">NEAR SOUTH 675 BETWEEN W550 &amp; W475 </t>
  </si>
  <si>
    <t xml:space="preserve">SCHOOL KITCHEN 1321 SOUTH 9TH STREET </t>
  </si>
  <si>
    <t xml:space="preserve">NATIONAL GUARD BUILDING 2401 BOSTON PIK </t>
  </si>
  <si>
    <t xml:space="preserve">CENTER STREET, WHEATFIELD </t>
  </si>
  <si>
    <t>FRANKLIN SCHOOL ALDER &amp; 142ND ST.</t>
  </si>
  <si>
    <t>FEDERAL BLDG 6TH AVE &amp; CONN</t>
  </si>
  <si>
    <t xml:space="preserve">1921 DAVIS ST., ROBERTSDALE, CLARK H.S. </t>
  </si>
  <si>
    <t xml:space="preserve">1735 SOUTH WEST STREET </t>
  </si>
  <si>
    <t>3302 ENGLIST AVE., SEAL PRODUCTS BUILDING</t>
  </si>
  <si>
    <t>1415 DROVER, NATIONAL PRINTING PLATE</t>
  </si>
  <si>
    <t>WAUPACA FOUNDRY, INC. PLANT 5, SR 66</t>
  </si>
  <si>
    <t xml:space="preserve">EAST OFFICE BETH STEEL </t>
  </si>
  <si>
    <t xml:space="preserve">BETHLEHEM STEEL HEADQUARTERS </t>
  </si>
  <si>
    <t xml:space="preserve">CIVIC CENTER COURTS BLDG </t>
  </si>
  <si>
    <t>2300 W ILLINOIS STREET</t>
  </si>
  <si>
    <t>COURTHOUSE ANNEX, 201 CHERRY ST.</t>
  </si>
  <si>
    <t>Calculated(ug/m3)</t>
  </si>
  <si>
    <t>18-011-0001</t>
  </si>
  <si>
    <t>BOONE</t>
  </si>
  <si>
    <t>3900 E. 300 S, W</t>
  </si>
  <si>
    <t>18-015-0002</t>
  </si>
  <si>
    <t>CARROLL</t>
  </si>
  <si>
    <t>FLORA AIRPORT</t>
  </si>
  <si>
    <t>18-035-0010</t>
  </si>
  <si>
    <t>ALBANY</t>
  </si>
  <si>
    <t>ALBANY ELEMENTARY</t>
  </si>
  <si>
    <t>18-055-0001</t>
  </si>
  <si>
    <t>GREENE</t>
  </si>
  <si>
    <t>18-063-0004</t>
  </si>
  <si>
    <t>18-069-0002</t>
  </si>
  <si>
    <t>HUNTINGTON</t>
  </si>
  <si>
    <t>18-071-0007</t>
  </si>
  <si>
    <t>JACKSON</t>
  </si>
  <si>
    <t>BROWNSTOWN</t>
  </si>
  <si>
    <t xml:space="preserve">423 WEST VINE ST </t>
  </si>
  <si>
    <t>18-145-0001</t>
  </si>
  <si>
    <t>SHELBY</t>
  </si>
  <si>
    <t>18-167-0024</t>
  </si>
  <si>
    <t>SANDCUT</t>
  </si>
  <si>
    <t>18-027-0004</t>
  </si>
  <si>
    <t>WASHINGTON</t>
  </si>
  <si>
    <t xml:space="preserve">ROUTE 632/ROUTE 624   </t>
  </si>
  <si>
    <t>18-133-0001</t>
  </si>
  <si>
    <t>PUTNAM</t>
  </si>
  <si>
    <t>GREENCASTLE</t>
  </si>
  <si>
    <t>18-147-0008</t>
  </si>
  <si>
    <t xml:space="preserve">COUNTY ROAD 750 NORTH </t>
  </si>
  <si>
    <t xml:space="preserve">18-177-0012 </t>
  </si>
  <si>
    <t xml:space="preserve">18-177-0013 </t>
  </si>
  <si>
    <t xml:space="preserve">814 RICHMOND AVENUE   </t>
  </si>
  <si>
    <t>WHITESTOWN</t>
  </si>
  <si>
    <t>2500 S. 275 W</t>
  </si>
  <si>
    <t>PLUMMER</t>
  </si>
  <si>
    <t xml:space="preserve">7203 E. US HIGHWAY 36 </t>
  </si>
  <si>
    <t>AVON</t>
  </si>
  <si>
    <t>ROANOKE</t>
  </si>
  <si>
    <t>4774 W. 600 N</t>
  </si>
  <si>
    <t>FAIRLAND</t>
  </si>
  <si>
    <t>3301 SOUTH COUNTY ROAD 150 WEST</t>
  </si>
  <si>
    <t>225 W &amp; 300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</si>
</sst>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1</xdr:row>
      <xdr:rowOff>68580</xdr:rowOff>
    </xdr:from>
    <xdr:to>
      <xdr:col>6</xdr:col>
      <xdr:colOff>967740</xdr:colOff>
      <xdr:row>3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336E32B-E1C1-4D13-35F4-445F835A6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9220" y="236220"/>
          <a:ext cx="8229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8"/>
  <sheetViews>
    <sheetView tabSelected="1" topLeftCell="D1" workbookViewId="0">
      <selection activeCell="E2" sqref="E2"/>
    </sheetView>
  </sheetViews>
  <sheetFormatPr defaultRowHeight="13.2" x14ac:dyDescent="0.25"/>
  <cols>
    <col min="1" max="1" width="20.33203125" bestFit="1" customWidth="1"/>
    <col min="2" max="2" width="15.33203125" bestFit="1" customWidth="1"/>
    <col min="3" max="3" width="15.6640625" bestFit="1" customWidth="1"/>
    <col min="4" max="4" width="53.109375" bestFit="1" customWidth="1"/>
    <col min="5" max="6" width="12.33203125" bestFit="1" customWidth="1"/>
    <col min="7" max="7" width="17.44140625" bestFit="1" customWidth="1"/>
  </cols>
  <sheetData>
    <row r="4" spans="1:7" ht="17.399999999999999" x14ac:dyDescent="0.3">
      <c r="A4" s="1" t="s">
        <v>0</v>
      </c>
    </row>
    <row r="5" spans="1:7" x14ac:dyDescent="0.25">
      <c r="A5" t="s">
        <v>1</v>
      </c>
      <c r="B5" t="s">
        <v>2</v>
      </c>
      <c r="C5" t="s">
        <v>3</v>
      </c>
      <c r="D5" t="s">
        <v>4</v>
      </c>
      <c r="E5" t="s">
        <v>6</v>
      </c>
      <c r="F5" t="s">
        <v>5</v>
      </c>
      <c r="G5" t="s">
        <v>115</v>
      </c>
    </row>
    <row r="6" spans="1:7" x14ac:dyDescent="0.25">
      <c r="A6" t="s">
        <v>7</v>
      </c>
      <c r="B6" t="s">
        <v>41</v>
      </c>
      <c r="C6" t="s">
        <v>80</v>
      </c>
      <c r="D6" t="s">
        <v>78</v>
      </c>
      <c r="E6">
        <v>666205</v>
      </c>
      <c r="F6">
        <v>4565020</v>
      </c>
      <c r="G6">
        <v>98</v>
      </c>
    </row>
    <row r="7" spans="1:7" x14ac:dyDescent="0.25">
      <c r="A7" t="s">
        <v>8</v>
      </c>
      <c r="B7" t="s">
        <v>41</v>
      </c>
      <c r="C7" t="s">
        <v>61</v>
      </c>
      <c r="D7" t="s">
        <v>81</v>
      </c>
      <c r="E7">
        <v>659408</v>
      </c>
      <c r="F7">
        <v>4550827</v>
      </c>
      <c r="G7">
        <v>96</v>
      </c>
    </row>
    <row r="8" spans="1:7" x14ac:dyDescent="0.25">
      <c r="A8" t="s">
        <v>341</v>
      </c>
      <c r="B8" t="s">
        <v>342</v>
      </c>
      <c r="C8" t="s">
        <v>374</v>
      </c>
      <c r="D8" t="s">
        <v>343</v>
      </c>
      <c r="E8">
        <v>551646</v>
      </c>
      <c r="F8">
        <v>4427414</v>
      </c>
      <c r="G8">
        <v>93</v>
      </c>
    </row>
    <row r="9" spans="1:7" x14ac:dyDescent="0.25">
      <c r="A9" t="s">
        <v>344</v>
      </c>
      <c r="B9" t="s">
        <v>345</v>
      </c>
      <c r="D9" t="s">
        <v>346</v>
      </c>
      <c r="E9">
        <v>537860</v>
      </c>
      <c r="F9">
        <v>4487630</v>
      </c>
      <c r="G9">
        <v>90</v>
      </c>
    </row>
    <row r="10" spans="1:7" x14ac:dyDescent="0.25">
      <c r="A10" t="s">
        <v>9</v>
      </c>
      <c r="B10" t="s">
        <v>42</v>
      </c>
      <c r="C10" t="s">
        <v>62</v>
      </c>
      <c r="D10" t="s">
        <v>82</v>
      </c>
      <c r="E10">
        <v>614400</v>
      </c>
      <c r="F10">
        <v>4248250</v>
      </c>
      <c r="G10">
        <v>103</v>
      </c>
    </row>
    <row r="11" spans="1:7" x14ac:dyDescent="0.25">
      <c r="A11" t="s">
        <v>347</v>
      </c>
      <c r="B11" t="s">
        <v>291</v>
      </c>
      <c r="C11" t="s">
        <v>348</v>
      </c>
      <c r="D11" t="s">
        <v>349</v>
      </c>
      <c r="E11">
        <v>649120</v>
      </c>
      <c r="F11">
        <v>4462320</v>
      </c>
      <c r="G11">
        <v>97</v>
      </c>
    </row>
    <row r="12" spans="1:7" x14ac:dyDescent="0.25">
      <c r="A12" t="s">
        <v>10</v>
      </c>
      <c r="B12" t="s">
        <v>43</v>
      </c>
      <c r="D12" t="s">
        <v>83</v>
      </c>
      <c r="E12">
        <v>597230</v>
      </c>
      <c r="F12">
        <v>4619050</v>
      </c>
      <c r="G12">
        <v>84</v>
      </c>
    </row>
    <row r="13" spans="1:7" x14ac:dyDescent="0.25">
      <c r="A13" t="s">
        <v>11</v>
      </c>
      <c r="B13" t="s">
        <v>44</v>
      </c>
      <c r="C13" t="s">
        <v>63</v>
      </c>
      <c r="D13" t="s">
        <v>84</v>
      </c>
      <c r="E13">
        <v>601920</v>
      </c>
      <c r="F13">
        <v>4240410</v>
      </c>
      <c r="G13">
        <v>115</v>
      </c>
    </row>
    <row r="14" spans="1:7" x14ac:dyDescent="0.25">
      <c r="A14" t="s">
        <v>12</v>
      </c>
      <c r="B14" t="s">
        <v>45</v>
      </c>
      <c r="C14" t="s">
        <v>64</v>
      </c>
      <c r="D14" t="s">
        <v>85</v>
      </c>
      <c r="E14">
        <v>459337</v>
      </c>
      <c r="F14">
        <v>4252867</v>
      </c>
      <c r="G14">
        <v>87</v>
      </c>
    </row>
    <row r="15" spans="1:7" x14ac:dyDescent="0.25">
      <c r="A15" t="s">
        <v>350</v>
      </c>
      <c r="B15" t="s">
        <v>351</v>
      </c>
      <c r="C15" t="s">
        <v>376</v>
      </c>
      <c r="D15" t="s">
        <v>375</v>
      </c>
      <c r="E15">
        <v>500866</v>
      </c>
      <c r="F15">
        <v>4314966</v>
      </c>
      <c r="G15">
        <v>96</v>
      </c>
    </row>
    <row r="16" spans="1:7" x14ac:dyDescent="0.25">
      <c r="A16" t="s">
        <v>13</v>
      </c>
      <c r="B16" t="s">
        <v>46</v>
      </c>
      <c r="C16" t="s">
        <v>65</v>
      </c>
      <c r="D16" t="s">
        <v>86</v>
      </c>
      <c r="E16">
        <v>585269</v>
      </c>
      <c r="F16">
        <v>4434223</v>
      </c>
      <c r="G16">
        <v>104</v>
      </c>
    </row>
    <row r="17" spans="1:7" x14ac:dyDescent="0.25">
      <c r="A17" t="s">
        <v>14</v>
      </c>
      <c r="B17" t="s">
        <v>47</v>
      </c>
      <c r="C17" t="s">
        <v>66</v>
      </c>
      <c r="D17" t="s">
        <v>87</v>
      </c>
      <c r="E17">
        <v>599091</v>
      </c>
      <c r="F17">
        <v>4420977</v>
      </c>
      <c r="G17">
        <v>103</v>
      </c>
    </row>
    <row r="18" spans="1:7" x14ac:dyDescent="0.25">
      <c r="A18" t="s">
        <v>352</v>
      </c>
      <c r="B18" t="s">
        <v>127</v>
      </c>
      <c r="C18" t="s">
        <v>378</v>
      </c>
      <c r="D18" t="s">
        <v>377</v>
      </c>
      <c r="E18">
        <v>551659</v>
      </c>
      <c r="F18">
        <v>4400961</v>
      </c>
      <c r="G18">
        <v>94</v>
      </c>
    </row>
    <row r="19" spans="1:7" x14ac:dyDescent="0.25">
      <c r="A19" t="s">
        <v>353</v>
      </c>
      <c r="B19" t="s">
        <v>354</v>
      </c>
      <c r="C19" t="s">
        <v>379</v>
      </c>
      <c r="D19" t="s">
        <v>358</v>
      </c>
      <c r="E19">
        <v>636340</v>
      </c>
      <c r="F19">
        <v>4535445</v>
      </c>
      <c r="G19">
        <v>92</v>
      </c>
    </row>
    <row r="20" spans="1:7" x14ac:dyDescent="0.25">
      <c r="A20" t="s">
        <v>355</v>
      </c>
      <c r="B20" t="s">
        <v>356</v>
      </c>
      <c r="C20" t="s">
        <v>357</v>
      </c>
      <c r="D20" t="s">
        <v>383</v>
      </c>
      <c r="E20">
        <v>579750</v>
      </c>
      <c r="F20">
        <v>4308130</v>
      </c>
      <c r="G20">
        <v>92</v>
      </c>
    </row>
    <row r="21" spans="1:7" x14ac:dyDescent="0.25">
      <c r="A21" t="s">
        <v>15</v>
      </c>
      <c r="B21" t="s">
        <v>48</v>
      </c>
      <c r="C21" t="s">
        <v>88</v>
      </c>
      <c r="D21" t="s">
        <v>79</v>
      </c>
      <c r="E21">
        <v>572980</v>
      </c>
      <c r="F21">
        <v>4363181</v>
      </c>
      <c r="G21">
        <v>102</v>
      </c>
    </row>
    <row r="22" spans="1:7" x14ac:dyDescent="0.25">
      <c r="A22" t="s">
        <v>16</v>
      </c>
      <c r="B22" t="s">
        <v>49</v>
      </c>
      <c r="C22" t="s">
        <v>67</v>
      </c>
      <c r="D22" t="s">
        <v>89</v>
      </c>
      <c r="E22">
        <v>474608</v>
      </c>
      <c r="F22">
        <v>4605938</v>
      </c>
      <c r="G22">
        <v>106</v>
      </c>
    </row>
    <row r="23" spans="1:7" x14ac:dyDescent="0.25">
      <c r="A23" t="s">
        <v>17</v>
      </c>
      <c r="B23" t="s">
        <v>49</v>
      </c>
      <c r="C23" t="s">
        <v>68</v>
      </c>
      <c r="D23" t="s">
        <v>90</v>
      </c>
      <c r="E23">
        <v>465024</v>
      </c>
      <c r="F23">
        <v>4567904</v>
      </c>
      <c r="G23">
        <v>100</v>
      </c>
    </row>
    <row r="24" spans="1:7" x14ac:dyDescent="0.25">
      <c r="A24" t="s">
        <v>18</v>
      </c>
      <c r="B24" t="s">
        <v>49</v>
      </c>
      <c r="C24" t="s">
        <v>69</v>
      </c>
      <c r="D24" t="s">
        <v>91</v>
      </c>
      <c r="E24">
        <v>458890</v>
      </c>
      <c r="F24">
        <v>4609630</v>
      </c>
      <c r="G24">
        <v>103</v>
      </c>
    </row>
    <row r="25" spans="1:7" x14ac:dyDescent="0.25">
      <c r="A25" t="s">
        <v>19</v>
      </c>
      <c r="B25" t="s">
        <v>50</v>
      </c>
      <c r="C25" t="s">
        <v>70</v>
      </c>
      <c r="D25" t="s">
        <v>92</v>
      </c>
      <c r="E25">
        <v>507700</v>
      </c>
      <c r="F25">
        <v>4618160</v>
      </c>
      <c r="G25">
        <v>109</v>
      </c>
    </row>
    <row r="26" spans="1:7" x14ac:dyDescent="0.25">
      <c r="A26" t="s">
        <v>20</v>
      </c>
      <c r="B26" t="s">
        <v>50</v>
      </c>
      <c r="C26" t="s">
        <v>71</v>
      </c>
      <c r="D26" t="s">
        <v>93</v>
      </c>
      <c r="E26">
        <v>526270</v>
      </c>
      <c r="F26">
        <v>4608430</v>
      </c>
      <c r="G26">
        <v>97</v>
      </c>
    </row>
    <row r="27" spans="1:7" x14ac:dyDescent="0.25">
      <c r="A27" t="s">
        <v>21</v>
      </c>
      <c r="B27" t="s">
        <v>51</v>
      </c>
      <c r="C27" t="s">
        <v>94</v>
      </c>
      <c r="D27" t="s">
        <v>95</v>
      </c>
      <c r="E27">
        <v>614640</v>
      </c>
      <c r="F27">
        <v>4428690</v>
      </c>
      <c r="G27">
        <v>104</v>
      </c>
    </row>
    <row r="28" spans="1:7" x14ac:dyDescent="0.25">
      <c r="A28" t="s">
        <v>22</v>
      </c>
      <c r="B28" t="s">
        <v>52</v>
      </c>
      <c r="C28" t="s">
        <v>72</v>
      </c>
      <c r="D28" t="s">
        <v>96</v>
      </c>
      <c r="E28">
        <v>564470</v>
      </c>
      <c r="F28">
        <v>4388541</v>
      </c>
      <c r="G28">
        <v>99</v>
      </c>
    </row>
    <row r="29" spans="1:7" x14ac:dyDescent="0.25">
      <c r="A29" t="s">
        <v>23</v>
      </c>
      <c r="B29" t="s">
        <v>52</v>
      </c>
      <c r="C29" t="s">
        <v>72</v>
      </c>
      <c r="D29" t="s">
        <v>97</v>
      </c>
      <c r="E29">
        <v>583732</v>
      </c>
      <c r="F29">
        <v>4412344</v>
      </c>
      <c r="G29">
        <v>103</v>
      </c>
    </row>
    <row r="30" spans="1:7" x14ac:dyDescent="0.25">
      <c r="A30" t="s">
        <v>24</v>
      </c>
      <c r="B30" t="s">
        <v>52</v>
      </c>
      <c r="C30" t="s">
        <v>72</v>
      </c>
      <c r="D30" t="s">
        <v>98</v>
      </c>
      <c r="E30">
        <v>569730</v>
      </c>
      <c r="F30">
        <v>4399963</v>
      </c>
      <c r="G30">
        <v>102</v>
      </c>
    </row>
    <row r="31" spans="1:7" x14ac:dyDescent="0.25">
      <c r="A31" t="s">
        <v>25</v>
      </c>
      <c r="B31" t="s">
        <v>52</v>
      </c>
      <c r="C31" t="s">
        <v>72</v>
      </c>
      <c r="D31" t="s">
        <v>99</v>
      </c>
      <c r="E31">
        <v>580410</v>
      </c>
      <c r="F31">
        <v>4404570</v>
      </c>
      <c r="G31">
        <v>102</v>
      </c>
    </row>
    <row r="32" spans="1:7" x14ac:dyDescent="0.25">
      <c r="A32" t="s">
        <v>26</v>
      </c>
      <c r="B32" t="s">
        <v>53</v>
      </c>
      <c r="D32" t="s">
        <v>100</v>
      </c>
      <c r="E32">
        <v>544853</v>
      </c>
      <c r="F32">
        <v>4380571</v>
      </c>
      <c r="G32">
        <v>101</v>
      </c>
    </row>
    <row r="33" spans="1:7" x14ac:dyDescent="0.25">
      <c r="A33" t="s">
        <v>27</v>
      </c>
      <c r="B33" t="s">
        <v>54</v>
      </c>
      <c r="D33" t="s">
        <v>101</v>
      </c>
      <c r="E33">
        <v>537208</v>
      </c>
      <c r="F33">
        <v>4228642</v>
      </c>
      <c r="G33">
        <v>110</v>
      </c>
    </row>
    <row r="34" spans="1:7" x14ac:dyDescent="0.25">
      <c r="A34" t="s">
        <v>28</v>
      </c>
      <c r="B34" t="s">
        <v>55</v>
      </c>
      <c r="D34" t="s">
        <v>102</v>
      </c>
      <c r="E34">
        <v>492758</v>
      </c>
      <c r="F34">
        <v>4608642</v>
      </c>
      <c r="G34">
        <v>112</v>
      </c>
    </row>
    <row r="35" spans="1:7" x14ac:dyDescent="0.25">
      <c r="A35" t="s">
        <v>29</v>
      </c>
      <c r="B35" t="s">
        <v>55</v>
      </c>
      <c r="D35" t="s">
        <v>103</v>
      </c>
      <c r="E35">
        <v>483400</v>
      </c>
      <c r="F35">
        <v>4607120</v>
      </c>
      <c r="G35">
        <v>114</v>
      </c>
    </row>
    <row r="36" spans="1:7" x14ac:dyDescent="0.25">
      <c r="A36" t="s">
        <v>30</v>
      </c>
      <c r="B36" t="s">
        <v>55</v>
      </c>
      <c r="C36" t="s">
        <v>73</v>
      </c>
      <c r="D36" t="s">
        <v>104</v>
      </c>
      <c r="E36">
        <v>496783</v>
      </c>
      <c r="F36">
        <v>4595193</v>
      </c>
      <c r="G36">
        <v>104</v>
      </c>
    </row>
    <row r="37" spans="1:7" x14ac:dyDescent="0.25">
      <c r="A37" t="s">
        <v>31</v>
      </c>
      <c r="B37" t="s">
        <v>56</v>
      </c>
      <c r="D37" t="s">
        <v>105</v>
      </c>
      <c r="E37">
        <v>436928</v>
      </c>
      <c r="F37">
        <v>4206433</v>
      </c>
      <c r="G37">
        <v>106</v>
      </c>
    </row>
    <row r="38" spans="1:7" x14ac:dyDescent="0.25">
      <c r="A38" t="s">
        <v>32</v>
      </c>
      <c r="B38" t="s">
        <v>57</v>
      </c>
      <c r="D38" t="s">
        <v>106</v>
      </c>
      <c r="E38">
        <v>552490</v>
      </c>
      <c r="F38">
        <v>4599980</v>
      </c>
      <c r="G38">
        <v>96</v>
      </c>
    </row>
    <row r="39" spans="1:7" x14ac:dyDescent="0.25">
      <c r="A39" t="s">
        <v>33</v>
      </c>
      <c r="B39" t="s">
        <v>57</v>
      </c>
      <c r="D39" t="s">
        <v>107</v>
      </c>
      <c r="E39">
        <v>573960</v>
      </c>
      <c r="F39">
        <v>4621356</v>
      </c>
      <c r="G39">
        <v>102</v>
      </c>
    </row>
    <row r="40" spans="1:7" x14ac:dyDescent="0.25">
      <c r="A40" t="s">
        <v>34</v>
      </c>
      <c r="B40" t="s">
        <v>57</v>
      </c>
      <c r="C40" t="s">
        <v>74</v>
      </c>
      <c r="D40" t="s">
        <v>108</v>
      </c>
      <c r="E40">
        <v>563530</v>
      </c>
      <c r="F40">
        <v>4615820</v>
      </c>
      <c r="G40">
        <v>98</v>
      </c>
    </row>
    <row r="41" spans="1:7" x14ac:dyDescent="0.25">
      <c r="A41" t="s">
        <v>359</v>
      </c>
      <c r="B41" t="s">
        <v>360</v>
      </c>
      <c r="C41" t="s">
        <v>381</v>
      </c>
      <c r="D41" t="s">
        <v>380</v>
      </c>
      <c r="E41">
        <v>596719</v>
      </c>
      <c r="F41">
        <v>4384993</v>
      </c>
      <c r="G41">
        <v>99</v>
      </c>
    </row>
    <row r="42" spans="1:7" x14ac:dyDescent="0.25">
      <c r="A42" t="s">
        <v>35</v>
      </c>
      <c r="B42" t="s">
        <v>58</v>
      </c>
      <c r="C42" t="s">
        <v>75</v>
      </c>
      <c r="D42" t="s">
        <v>109</v>
      </c>
      <c r="E42">
        <v>450020</v>
      </c>
      <c r="F42">
        <v>4208180</v>
      </c>
      <c r="G42">
        <v>110</v>
      </c>
    </row>
    <row r="43" spans="1:7" x14ac:dyDescent="0.25">
      <c r="A43" t="s">
        <v>36</v>
      </c>
      <c r="B43" t="s">
        <v>58</v>
      </c>
      <c r="C43" t="s">
        <v>75</v>
      </c>
      <c r="D43" t="s">
        <v>110</v>
      </c>
      <c r="E43">
        <v>452940</v>
      </c>
      <c r="F43">
        <v>4218380</v>
      </c>
      <c r="G43">
        <v>99</v>
      </c>
    </row>
    <row r="44" spans="1:7" x14ac:dyDescent="0.25">
      <c r="A44" t="s">
        <v>37</v>
      </c>
      <c r="B44" t="s">
        <v>59</v>
      </c>
      <c r="C44" t="s">
        <v>76</v>
      </c>
      <c r="D44" t="s">
        <v>111</v>
      </c>
      <c r="E44">
        <v>465480</v>
      </c>
      <c r="F44">
        <v>4370580</v>
      </c>
      <c r="G44">
        <v>96</v>
      </c>
    </row>
    <row r="45" spans="1:7" x14ac:dyDescent="0.25">
      <c r="A45" t="s">
        <v>361</v>
      </c>
      <c r="B45" t="s">
        <v>59</v>
      </c>
      <c r="D45" t="s">
        <v>362</v>
      </c>
      <c r="E45">
        <v>473117</v>
      </c>
      <c r="F45">
        <v>4378809</v>
      </c>
      <c r="G45">
        <v>93</v>
      </c>
    </row>
    <row r="46" spans="1:7" x14ac:dyDescent="0.25">
      <c r="A46" t="s">
        <v>38</v>
      </c>
      <c r="B46" t="s">
        <v>60</v>
      </c>
      <c r="D46" t="s">
        <v>112</v>
      </c>
      <c r="E46">
        <v>472400</v>
      </c>
      <c r="F46">
        <v>4198700</v>
      </c>
      <c r="G46">
        <v>105</v>
      </c>
    </row>
    <row r="47" spans="1:7" x14ac:dyDescent="0.25">
      <c r="A47" t="s">
        <v>39</v>
      </c>
      <c r="B47" t="s">
        <v>60</v>
      </c>
      <c r="C47" t="s">
        <v>77</v>
      </c>
      <c r="D47" t="s">
        <v>113</v>
      </c>
      <c r="E47">
        <v>475570</v>
      </c>
      <c r="F47">
        <v>4211410</v>
      </c>
      <c r="G47">
        <v>101</v>
      </c>
    </row>
    <row r="48" spans="1:7" x14ac:dyDescent="0.25">
      <c r="A48" t="s">
        <v>40</v>
      </c>
      <c r="B48" t="s">
        <v>60</v>
      </c>
      <c r="D48" t="s">
        <v>114</v>
      </c>
      <c r="E48">
        <v>470110</v>
      </c>
      <c r="F48">
        <v>4227220</v>
      </c>
      <c r="G48">
        <v>105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D1" workbookViewId="0">
      <selection activeCell="I11" sqref="I11"/>
    </sheetView>
  </sheetViews>
  <sheetFormatPr defaultRowHeight="13.2" x14ac:dyDescent="0.25"/>
  <cols>
    <col min="1" max="1" width="16.44140625" bestFit="1" customWidth="1"/>
    <col min="2" max="2" width="15.33203125" bestFit="1" customWidth="1"/>
    <col min="3" max="3" width="17.109375" bestFit="1" customWidth="1"/>
    <col min="4" max="4" width="28.109375" bestFit="1" customWidth="1"/>
    <col min="5" max="5" width="11.6640625" bestFit="1" customWidth="1"/>
    <col min="6" max="6" width="12.33203125" bestFit="1" customWidth="1"/>
    <col min="7" max="7" width="20.88671875" bestFit="1" customWidth="1"/>
    <col min="8" max="8" width="21.6640625" bestFit="1" customWidth="1"/>
    <col min="9" max="9" width="20.88671875" bestFit="1" customWidth="1"/>
    <col min="10" max="10" width="21.6640625" bestFit="1" customWidth="1"/>
  </cols>
  <sheetData>
    <row r="1" spans="1:10" ht="17.399999999999999" x14ac:dyDescent="0.3">
      <c r="A1" s="1" t="s">
        <v>142</v>
      </c>
      <c r="I1" t="s">
        <v>141</v>
      </c>
    </row>
    <row r="2" spans="1:10" x14ac:dyDescent="0.25">
      <c r="A2" t="s">
        <v>1</v>
      </c>
      <c r="B2" t="s">
        <v>140</v>
      </c>
      <c r="C2" t="s">
        <v>3</v>
      </c>
      <c r="D2" t="s">
        <v>139</v>
      </c>
      <c r="E2" t="s">
        <v>6</v>
      </c>
      <c r="F2" t="s">
        <v>5</v>
      </c>
      <c r="G2" t="s">
        <v>138</v>
      </c>
      <c r="H2" t="s">
        <v>136</v>
      </c>
      <c r="I2" t="s">
        <v>137</v>
      </c>
      <c r="J2" t="s">
        <v>136</v>
      </c>
    </row>
    <row r="3" spans="1:10" x14ac:dyDescent="0.25">
      <c r="A3" t="s">
        <v>135</v>
      </c>
      <c r="B3" t="s">
        <v>41</v>
      </c>
      <c r="C3" t="s">
        <v>134</v>
      </c>
      <c r="D3" t="s">
        <v>133</v>
      </c>
      <c r="E3">
        <v>656530</v>
      </c>
      <c r="F3">
        <v>4548480</v>
      </c>
      <c r="G3">
        <v>5.07</v>
      </c>
      <c r="H3">
        <f t="shared" ref="H3:H10" si="0">G3*1145</f>
        <v>5805.1500000000005</v>
      </c>
      <c r="I3">
        <v>3.2</v>
      </c>
      <c r="J3">
        <f t="shared" ref="J3:J10" si="1">I3*1145</f>
        <v>3664</v>
      </c>
    </row>
    <row r="4" spans="1:10" x14ac:dyDescent="0.25">
      <c r="A4" t="s">
        <v>132</v>
      </c>
      <c r="B4" t="s">
        <v>127</v>
      </c>
      <c r="D4" t="s">
        <v>131</v>
      </c>
      <c r="E4">
        <v>545000</v>
      </c>
      <c r="F4">
        <v>4414000</v>
      </c>
      <c r="G4">
        <v>1.75</v>
      </c>
      <c r="H4">
        <f t="shared" si="0"/>
        <v>2003.75</v>
      </c>
      <c r="I4">
        <v>1.6</v>
      </c>
      <c r="J4">
        <f t="shared" si="1"/>
        <v>1832</v>
      </c>
    </row>
    <row r="5" spans="1:10" x14ac:dyDescent="0.25">
      <c r="A5" t="s">
        <v>130</v>
      </c>
      <c r="B5" t="s">
        <v>127</v>
      </c>
      <c r="D5" t="s">
        <v>129</v>
      </c>
      <c r="E5">
        <v>545284</v>
      </c>
      <c r="F5">
        <v>4412513</v>
      </c>
      <c r="G5">
        <v>2.95</v>
      </c>
      <c r="H5">
        <f t="shared" si="0"/>
        <v>3377.75</v>
      </c>
      <c r="I5">
        <v>1.8</v>
      </c>
      <c r="J5">
        <f t="shared" si="1"/>
        <v>2061</v>
      </c>
    </row>
    <row r="6" spans="1:10" x14ac:dyDescent="0.25">
      <c r="A6" t="s">
        <v>128</v>
      </c>
      <c r="B6" t="s">
        <v>127</v>
      </c>
      <c r="D6" t="s">
        <v>126</v>
      </c>
      <c r="E6">
        <v>539168</v>
      </c>
      <c r="F6">
        <v>4414422</v>
      </c>
      <c r="G6">
        <v>3.05</v>
      </c>
      <c r="H6">
        <f t="shared" si="0"/>
        <v>3492.25</v>
      </c>
      <c r="I6">
        <v>1.75</v>
      </c>
      <c r="J6">
        <f t="shared" si="1"/>
        <v>2003.75</v>
      </c>
    </row>
    <row r="7" spans="1:10" x14ac:dyDescent="0.25">
      <c r="A7" t="s">
        <v>125</v>
      </c>
      <c r="B7" t="s">
        <v>124</v>
      </c>
      <c r="C7" t="s">
        <v>123</v>
      </c>
      <c r="D7" t="s">
        <v>122</v>
      </c>
      <c r="E7">
        <v>461570</v>
      </c>
      <c r="F7">
        <v>4608450</v>
      </c>
      <c r="G7">
        <v>5.33</v>
      </c>
      <c r="H7">
        <f t="shared" si="0"/>
        <v>6102.85</v>
      </c>
      <c r="I7">
        <v>3.17</v>
      </c>
      <c r="J7">
        <f t="shared" si="1"/>
        <v>3629.65</v>
      </c>
    </row>
    <row r="8" spans="1:10" x14ac:dyDescent="0.25">
      <c r="A8" t="s">
        <v>121</v>
      </c>
      <c r="B8" t="s">
        <v>52</v>
      </c>
      <c r="C8" t="s">
        <v>72</v>
      </c>
      <c r="D8" t="s">
        <v>120</v>
      </c>
      <c r="E8">
        <v>571946</v>
      </c>
      <c r="F8">
        <v>4402154</v>
      </c>
      <c r="G8">
        <v>4.7699999999999996</v>
      </c>
      <c r="H8">
        <f t="shared" si="0"/>
        <v>5461.65</v>
      </c>
      <c r="I8">
        <v>2.5</v>
      </c>
      <c r="J8">
        <f t="shared" si="1"/>
        <v>2862.5</v>
      </c>
    </row>
    <row r="9" spans="1:10" x14ac:dyDescent="0.25">
      <c r="A9" t="s">
        <v>25</v>
      </c>
      <c r="B9" t="s">
        <v>52</v>
      </c>
      <c r="C9" t="s">
        <v>72</v>
      </c>
      <c r="D9" t="s">
        <v>119</v>
      </c>
      <c r="E9">
        <v>580410</v>
      </c>
      <c r="F9">
        <v>4404570</v>
      </c>
      <c r="G9">
        <v>3.7</v>
      </c>
      <c r="H9">
        <f t="shared" si="0"/>
        <v>4236.5</v>
      </c>
      <c r="I9">
        <v>2.57</v>
      </c>
      <c r="J9">
        <f t="shared" si="1"/>
        <v>2942.6499999999996</v>
      </c>
    </row>
    <row r="10" spans="1:10" x14ac:dyDescent="0.25">
      <c r="A10" t="s">
        <v>118</v>
      </c>
      <c r="B10" t="s">
        <v>58</v>
      </c>
      <c r="C10" t="s">
        <v>117</v>
      </c>
      <c r="D10" t="s">
        <v>116</v>
      </c>
      <c r="E10">
        <v>449600</v>
      </c>
      <c r="F10">
        <v>4206640</v>
      </c>
      <c r="G10">
        <v>5.5</v>
      </c>
      <c r="H10">
        <f t="shared" si="0"/>
        <v>6297.5</v>
      </c>
      <c r="I10">
        <v>3.4</v>
      </c>
      <c r="J10">
        <f t="shared" si="1"/>
        <v>3893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workbookViewId="0">
      <selection activeCell="A5" sqref="A5:IV5"/>
    </sheetView>
  </sheetViews>
  <sheetFormatPr defaultRowHeight="13.2" x14ac:dyDescent="0.25"/>
  <cols>
    <col min="1" max="1" width="17.88671875" bestFit="1" customWidth="1"/>
    <col min="2" max="2" width="8.109375" customWidth="1"/>
    <col min="3" max="3" width="4.5546875" customWidth="1"/>
    <col min="4" max="4" width="9.5546875" customWidth="1"/>
    <col min="6" max="6" width="8.5546875" customWidth="1"/>
    <col min="7" max="7" width="21.109375" bestFit="1" customWidth="1"/>
    <col min="8" max="8" width="21.109375" customWidth="1"/>
    <col min="9" max="9" width="22.109375" bestFit="1" customWidth="1"/>
    <col min="10" max="10" width="22.109375" customWidth="1"/>
    <col min="11" max="11" width="13.5546875" bestFit="1" customWidth="1"/>
    <col min="12" max="12" width="16" bestFit="1" customWidth="1"/>
  </cols>
  <sheetData>
    <row r="1" spans="1:12" ht="17.399999999999999" x14ac:dyDescent="0.3">
      <c r="A1" s="1" t="s">
        <v>281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  <c r="G2" t="s">
        <v>222</v>
      </c>
      <c r="H2" t="s">
        <v>340</v>
      </c>
      <c r="I2" t="s">
        <v>223</v>
      </c>
      <c r="J2" t="s">
        <v>340</v>
      </c>
      <c r="K2" t="s">
        <v>160</v>
      </c>
      <c r="L2" t="s">
        <v>340</v>
      </c>
    </row>
    <row r="3" spans="1:12" x14ac:dyDescent="0.25">
      <c r="A3" t="s">
        <v>224</v>
      </c>
      <c r="B3" t="s">
        <v>225</v>
      </c>
      <c r="D3" t="s">
        <v>309</v>
      </c>
      <c r="E3">
        <v>481300</v>
      </c>
      <c r="F3">
        <v>4269200</v>
      </c>
      <c r="G3">
        <v>7.4999999999999997E-2</v>
      </c>
      <c r="H3">
        <f>G3*2620</f>
        <v>196.5</v>
      </c>
      <c r="I3">
        <v>2.5000000000000001E-2</v>
      </c>
      <c r="J3">
        <f t="shared" ref="J3:J40" si="0">I3*2620</f>
        <v>65.5</v>
      </c>
      <c r="K3">
        <v>7.0000000000000001E-3</v>
      </c>
      <c r="L3">
        <f t="shared" ref="L3:L40" si="1">K3*2620</f>
        <v>18.34</v>
      </c>
    </row>
    <row r="4" spans="1:12" x14ac:dyDescent="0.25">
      <c r="A4" t="s">
        <v>226</v>
      </c>
      <c r="B4" t="s">
        <v>227</v>
      </c>
      <c r="C4" t="s">
        <v>228</v>
      </c>
      <c r="D4" t="s">
        <v>229</v>
      </c>
      <c r="E4">
        <v>685500</v>
      </c>
      <c r="F4">
        <v>4329075</v>
      </c>
      <c r="G4">
        <v>0.14000000000000001</v>
      </c>
      <c r="H4">
        <f t="shared" ref="H4:H40" si="2">G4*2620</f>
        <v>366.8</v>
      </c>
      <c r="I4">
        <v>3.9E-2</v>
      </c>
      <c r="J4">
        <f t="shared" si="0"/>
        <v>102.18</v>
      </c>
      <c r="K4">
        <v>1.0999999999999999E-2</v>
      </c>
      <c r="L4">
        <f t="shared" si="1"/>
        <v>28.819999999999997</v>
      </c>
    </row>
    <row r="5" spans="1:12" ht="12.75" customHeight="1" x14ac:dyDescent="0.25">
      <c r="A5" t="s">
        <v>230</v>
      </c>
      <c r="B5" t="s">
        <v>231</v>
      </c>
      <c r="D5" s="3" t="s">
        <v>310</v>
      </c>
      <c r="E5">
        <v>601950</v>
      </c>
      <c r="F5">
        <v>4247075</v>
      </c>
      <c r="G5">
        <v>9.1999999999999998E-2</v>
      </c>
      <c r="H5">
        <f t="shared" si="2"/>
        <v>241.04</v>
      </c>
      <c r="I5">
        <v>3.3000000000000002E-2</v>
      </c>
      <c r="J5">
        <f t="shared" si="0"/>
        <v>86.460000000000008</v>
      </c>
      <c r="K5">
        <v>1.7000000000000001E-2</v>
      </c>
      <c r="L5">
        <f t="shared" si="1"/>
        <v>44.540000000000006</v>
      </c>
    </row>
    <row r="6" spans="1:12" ht="12.75" customHeight="1" x14ac:dyDescent="0.25">
      <c r="A6" t="s">
        <v>232</v>
      </c>
      <c r="B6" t="s">
        <v>231</v>
      </c>
      <c r="C6" t="s">
        <v>233</v>
      </c>
      <c r="D6" t="s">
        <v>234</v>
      </c>
      <c r="E6">
        <v>601780</v>
      </c>
      <c r="F6">
        <v>4236590</v>
      </c>
      <c r="G6">
        <v>8.4000000000000005E-2</v>
      </c>
      <c r="H6">
        <f t="shared" si="2"/>
        <v>220.08</v>
      </c>
      <c r="I6">
        <v>2.8000000000000001E-2</v>
      </c>
      <c r="J6">
        <f t="shared" si="0"/>
        <v>73.36</v>
      </c>
      <c r="K6">
        <v>1.0999999999999999E-2</v>
      </c>
      <c r="L6">
        <f t="shared" si="1"/>
        <v>28.819999999999997</v>
      </c>
    </row>
    <row r="7" spans="1:12" x14ac:dyDescent="0.25">
      <c r="A7" t="s">
        <v>11</v>
      </c>
      <c r="B7" t="s">
        <v>231</v>
      </c>
      <c r="C7" t="s">
        <v>233</v>
      </c>
      <c r="D7" t="s">
        <v>235</v>
      </c>
      <c r="E7">
        <v>601920</v>
      </c>
      <c r="F7">
        <v>4240410</v>
      </c>
      <c r="G7">
        <v>0.13900000000000001</v>
      </c>
      <c r="H7">
        <f t="shared" si="2"/>
        <v>364.18</v>
      </c>
      <c r="I7">
        <v>3.2000000000000001E-2</v>
      </c>
      <c r="J7">
        <f t="shared" si="0"/>
        <v>83.84</v>
      </c>
      <c r="K7">
        <v>7.0000000000000001E-3</v>
      </c>
      <c r="L7">
        <f t="shared" si="1"/>
        <v>18.34</v>
      </c>
    </row>
    <row r="8" spans="1:12" x14ac:dyDescent="0.25">
      <c r="A8" t="s">
        <v>236</v>
      </c>
      <c r="B8" t="s">
        <v>237</v>
      </c>
      <c r="D8" t="s">
        <v>311</v>
      </c>
      <c r="E8">
        <v>464010</v>
      </c>
      <c r="F8">
        <v>4423655</v>
      </c>
      <c r="G8">
        <v>0.09</v>
      </c>
      <c r="H8">
        <f t="shared" si="2"/>
        <v>235.79999999999998</v>
      </c>
      <c r="I8">
        <v>3.4000000000000002E-2</v>
      </c>
      <c r="J8">
        <f t="shared" si="0"/>
        <v>89.080000000000013</v>
      </c>
      <c r="K8">
        <v>7.0000000000000001E-3</v>
      </c>
      <c r="L8">
        <f t="shared" si="1"/>
        <v>18.34</v>
      </c>
    </row>
    <row r="9" spans="1:12" x14ac:dyDescent="0.25">
      <c r="A9" t="s">
        <v>238</v>
      </c>
      <c r="B9" t="s">
        <v>239</v>
      </c>
      <c r="D9" t="s">
        <v>240</v>
      </c>
      <c r="E9">
        <v>434600</v>
      </c>
      <c r="F9">
        <v>4246000</v>
      </c>
      <c r="G9">
        <v>0.09</v>
      </c>
      <c r="H9">
        <f t="shared" si="2"/>
        <v>235.79999999999998</v>
      </c>
      <c r="I9">
        <v>0.02</v>
      </c>
      <c r="J9">
        <f t="shared" si="0"/>
        <v>52.4</v>
      </c>
      <c r="K9">
        <v>5.0000000000000001E-3</v>
      </c>
      <c r="L9">
        <f t="shared" si="1"/>
        <v>13.1</v>
      </c>
    </row>
    <row r="10" spans="1:12" x14ac:dyDescent="0.25">
      <c r="A10" t="s">
        <v>241</v>
      </c>
      <c r="B10" t="s">
        <v>239</v>
      </c>
      <c r="D10" t="s">
        <v>242</v>
      </c>
      <c r="E10">
        <v>434640</v>
      </c>
      <c r="F10">
        <v>4249470</v>
      </c>
      <c r="G10">
        <v>0.161</v>
      </c>
      <c r="H10">
        <f t="shared" si="2"/>
        <v>421.82</v>
      </c>
      <c r="I10">
        <v>5.2999999999999999E-2</v>
      </c>
      <c r="J10">
        <f t="shared" si="0"/>
        <v>138.85999999999999</v>
      </c>
      <c r="K10">
        <v>7.0000000000000001E-3</v>
      </c>
      <c r="L10">
        <f t="shared" si="1"/>
        <v>18.34</v>
      </c>
    </row>
    <row r="11" spans="1:12" x14ac:dyDescent="0.25">
      <c r="A11" t="s">
        <v>132</v>
      </c>
      <c r="B11" t="s">
        <v>127</v>
      </c>
      <c r="D11" t="s">
        <v>243</v>
      </c>
      <c r="E11">
        <v>545000</v>
      </c>
      <c r="F11">
        <v>4414000</v>
      </c>
      <c r="G11">
        <v>0.21</v>
      </c>
      <c r="H11">
        <f t="shared" si="2"/>
        <v>550.19999999999993</v>
      </c>
      <c r="I11">
        <v>4.2999999999999997E-2</v>
      </c>
      <c r="J11">
        <f t="shared" si="0"/>
        <v>112.66</v>
      </c>
      <c r="K11">
        <v>6.0000000000000001E-3</v>
      </c>
      <c r="L11">
        <f t="shared" si="1"/>
        <v>15.72</v>
      </c>
    </row>
    <row r="12" spans="1:12" x14ac:dyDescent="0.25">
      <c r="A12" t="s">
        <v>154</v>
      </c>
      <c r="B12" t="s">
        <v>127</v>
      </c>
      <c r="D12" t="s">
        <v>244</v>
      </c>
      <c r="E12">
        <v>545284</v>
      </c>
      <c r="F12">
        <v>4412513</v>
      </c>
      <c r="G12">
        <v>3.4299999999999997E-2</v>
      </c>
      <c r="H12">
        <f t="shared" si="2"/>
        <v>89.865999999999985</v>
      </c>
      <c r="I12">
        <v>1.23E-2</v>
      </c>
      <c r="J12">
        <f t="shared" si="0"/>
        <v>32.225999999999999</v>
      </c>
      <c r="K12">
        <v>3.0000000000000001E-3</v>
      </c>
      <c r="L12">
        <f t="shared" si="1"/>
        <v>7.86</v>
      </c>
    </row>
    <row r="13" spans="1:12" x14ac:dyDescent="0.25">
      <c r="A13" t="s">
        <v>245</v>
      </c>
      <c r="B13" t="s">
        <v>127</v>
      </c>
      <c r="D13" t="s">
        <v>246</v>
      </c>
      <c r="E13">
        <v>539168</v>
      </c>
      <c r="F13">
        <v>4414422</v>
      </c>
      <c r="G13">
        <v>3.7600000000000001E-2</v>
      </c>
      <c r="H13">
        <f t="shared" si="2"/>
        <v>98.512</v>
      </c>
      <c r="I13">
        <v>2.3300000000000001E-2</v>
      </c>
      <c r="J13">
        <f t="shared" si="0"/>
        <v>61.046000000000006</v>
      </c>
      <c r="K13">
        <v>6.0000000000000001E-3</v>
      </c>
      <c r="L13">
        <f t="shared" si="1"/>
        <v>15.72</v>
      </c>
    </row>
    <row r="14" spans="1:12" x14ac:dyDescent="0.25">
      <c r="A14" t="s">
        <v>203</v>
      </c>
      <c r="B14" t="s">
        <v>201</v>
      </c>
      <c r="D14" t="s">
        <v>247</v>
      </c>
      <c r="E14">
        <v>495520</v>
      </c>
      <c r="F14">
        <v>4559380</v>
      </c>
      <c r="G14">
        <v>0.05</v>
      </c>
      <c r="H14">
        <f t="shared" si="2"/>
        <v>131</v>
      </c>
      <c r="I14">
        <v>1.2999999999999999E-2</v>
      </c>
      <c r="J14">
        <f t="shared" si="0"/>
        <v>34.059999999999995</v>
      </c>
      <c r="K14">
        <v>4.0000000000000001E-3</v>
      </c>
      <c r="L14">
        <f t="shared" si="1"/>
        <v>10.48</v>
      </c>
    </row>
    <row r="15" spans="1:12" x14ac:dyDescent="0.25">
      <c r="A15" t="s">
        <v>202</v>
      </c>
      <c r="B15" t="s">
        <v>201</v>
      </c>
      <c r="D15" t="s">
        <v>312</v>
      </c>
      <c r="E15">
        <v>501020</v>
      </c>
      <c r="F15">
        <v>4553620</v>
      </c>
      <c r="G15">
        <v>3.5999999999999997E-2</v>
      </c>
      <c r="H15">
        <f t="shared" si="2"/>
        <v>94.32</v>
      </c>
      <c r="I15">
        <v>1.0999999999999999E-2</v>
      </c>
      <c r="J15">
        <f t="shared" si="0"/>
        <v>28.819999999999997</v>
      </c>
      <c r="K15">
        <v>4.0000000000000001E-3</v>
      </c>
      <c r="L15">
        <f t="shared" si="1"/>
        <v>10.48</v>
      </c>
    </row>
    <row r="16" spans="1:12" x14ac:dyDescent="0.25">
      <c r="A16" t="s">
        <v>248</v>
      </c>
      <c r="B16" t="s">
        <v>249</v>
      </c>
      <c r="D16" t="s">
        <v>250</v>
      </c>
      <c r="E16">
        <v>638370</v>
      </c>
      <c r="F16">
        <v>4293000</v>
      </c>
      <c r="G16">
        <v>5.7000000000000002E-2</v>
      </c>
      <c r="H16">
        <f t="shared" si="2"/>
        <v>149.34</v>
      </c>
      <c r="I16">
        <v>2.5000000000000001E-2</v>
      </c>
      <c r="J16">
        <f t="shared" si="0"/>
        <v>65.5</v>
      </c>
      <c r="K16">
        <v>7.0000000000000001E-3</v>
      </c>
      <c r="L16">
        <f t="shared" si="1"/>
        <v>18.34</v>
      </c>
    </row>
    <row r="17" spans="1:12" x14ac:dyDescent="0.25">
      <c r="A17" t="s">
        <v>16</v>
      </c>
      <c r="B17" t="s">
        <v>49</v>
      </c>
      <c r="C17" t="s">
        <v>152</v>
      </c>
      <c r="D17" t="s">
        <v>321</v>
      </c>
      <c r="E17">
        <v>474608</v>
      </c>
      <c r="F17">
        <v>4605938</v>
      </c>
      <c r="G17">
        <v>6.9000000000000006E-2</v>
      </c>
      <c r="H17">
        <f t="shared" si="2"/>
        <v>180.78</v>
      </c>
      <c r="I17">
        <v>3.5999999999999997E-2</v>
      </c>
      <c r="J17">
        <f t="shared" si="0"/>
        <v>94.32</v>
      </c>
      <c r="K17">
        <v>6.0000000000000001E-3</v>
      </c>
      <c r="L17">
        <f t="shared" si="1"/>
        <v>15.72</v>
      </c>
    </row>
    <row r="18" spans="1:12" x14ac:dyDescent="0.25">
      <c r="A18" t="s">
        <v>18</v>
      </c>
      <c r="B18" t="s">
        <v>49</v>
      </c>
      <c r="C18" t="s">
        <v>251</v>
      </c>
      <c r="D18" t="s">
        <v>91</v>
      </c>
      <c r="E18">
        <v>458890</v>
      </c>
      <c r="F18">
        <v>4609630</v>
      </c>
      <c r="G18">
        <v>8.1000000000000003E-2</v>
      </c>
      <c r="H18">
        <f t="shared" si="2"/>
        <v>212.22</v>
      </c>
      <c r="I18">
        <v>2.8000000000000001E-2</v>
      </c>
      <c r="J18">
        <f t="shared" si="0"/>
        <v>73.36</v>
      </c>
      <c r="K18">
        <v>7.0000000000000001E-3</v>
      </c>
      <c r="L18">
        <f t="shared" si="1"/>
        <v>18.34</v>
      </c>
    </row>
    <row r="19" spans="1:12" x14ac:dyDescent="0.25">
      <c r="A19" t="s">
        <v>19</v>
      </c>
      <c r="B19" t="s">
        <v>252</v>
      </c>
      <c r="C19" t="s">
        <v>253</v>
      </c>
      <c r="D19" t="s">
        <v>92</v>
      </c>
      <c r="E19">
        <v>507700</v>
      </c>
      <c r="F19">
        <v>4618160</v>
      </c>
      <c r="G19">
        <v>2.9000000000000001E-2</v>
      </c>
      <c r="H19">
        <f t="shared" si="2"/>
        <v>75.98</v>
      </c>
      <c r="I19">
        <v>1.4E-2</v>
      </c>
      <c r="J19">
        <f t="shared" si="0"/>
        <v>36.68</v>
      </c>
      <c r="K19">
        <v>5.0000000000000001E-3</v>
      </c>
      <c r="L19">
        <f t="shared" si="1"/>
        <v>13.1</v>
      </c>
    </row>
    <row r="20" spans="1:12" x14ac:dyDescent="0.25">
      <c r="A20" t="s">
        <v>254</v>
      </c>
      <c r="B20" t="s">
        <v>252</v>
      </c>
      <c r="C20" t="s">
        <v>253</v>
      </c>
      <c r="D20" t="s">
        <v>314</v>
      </c>
      <c r="E20">
        <v>512260</v>
      </c>
      <c r="F20">
        <v>4614010</v>
      </c>
      <c r="G20">
        <v>2.5999999999999999E-2</v>
      </c>
      <c r="H20">
        <f t="shared" si="2"/>
        <v>68.11999999999999</v>
      </c>
      <c r="I20">
        <v>1.2999999999999999E-2</v>
      </c>
      <c r="J20">
        <f t="shared" si="0"/>
        <v>34.059999999999995</v>
      </c>
      <c r="K20">
        <v>5.0000000000000001E-3</v>
      </c>
      <c r="L20">
        <f t="shared" si="1"/>
        <v>13.1</v>
      </c>
    </row>
    <row r="21" spans="1:12" x14ac:dyDescent="0.25">
      <c r="A21" t="s">
        <v>22</v>
      </c>
      <c r="B21" t="s">
        <v>255</v>
      </c>
      <c r="C21" t="s">
        <v>72</v>
      </c>
      <c r="D21" t="s">
        <v>256</v>
      </c>
      <c r="E21">
        <v>564470</v>
      </c>
      <c r="F21">
        <v>4388541</v>
      </c>
      <c r="G21">
        <v>5.2999999999999999E-2</v>
      </c>
      <c r="H21">
        <f t="shared" si="2"/>
        <v>138.85999999999999</v>
      </c>
      <c r="I21">
        <v>1.6E-2</v>
      </c>
      <c r="J21">
        <f t="shared" si="0"/>
        <v>41.92</v>
      </c>
      <c r="K21">
        <v>4.0000000000000001E-3</v>
      </c>
      <c r="L21">
        <f t="shared" si="1"/>
        <v>10.48</v>
      </c>
    </row>
    <row r="22" spans="1:12" x14ac:dyDescent="0.25">
      <c r="A22" t="s">
        <v>24</v>
      </c>
      <c r="B22" t="s">
        <v>255</v>
      </c>
      <c r="C22" t="s">
        <v>72</v>
      </c>
      <c r="D22" t="s">
        <v>315</v>
      </c>
      <c r="E22">
        <v>569730</v>
      </c>
      <c r="F22">
        <v>4399963</v>
      </c>
      <c r="G22">
        <v>6.5000000000000002E-2</v>
      </c>
      <c r="H22">
        <f t="shared" si="2"/>
        <v>170.3</v>
      </c>
      <c r="I22">
        <v>2.1000000000000001E-2</v>
      </c>
      <c r="J22">
        <f t="shared" si="0"/>
        <v>55.02</v>
      </c>
      <c r="K22">
        <v>6.0000000000000001E-3</v>
      </c>
      <c r="L22">
        <f t="shared" si="1"/>
        <v>15.72</v>
      </c>
    </row>
    <row r="23" spans="1:12" x14ac:dyDescent="0.25">
      <c r="A23" t="s">
        <v>121</v>
      </c>
      <c r="B23" t="s">
        <v>255</v>
      </c>
      <c r="C23" t="s">
        <v>72</v>
      </c>
      <c r="D23" t="s">
        <v>257</v>
      </c>
      <c r="E23">
        <v>571946</v>
      </c>
      <c r="F23">
        <v>4402154</v>
      </c>
      <c r="G23">
        <v>7.5999999999999998E-2</v>
      </c>
      <c r="H23">
        <f t="shared" si="2"/>
        <v>199.12</v>
      </c>
      <c r="I23">
        <v>2.4E-2</v>
      </c>
      <c r="J23">
        <f t="shared" si="0"/>
        <v>62.88</v>
      </c>
      <c r="K23">
        <v>6.0000000000000001E-3</v>
      </c>
      <c r="L23">
        <f t="shared" si="1"/>
        <v>15.72</v>
      </c>
    </row>
    <row r="24" spans="1:12" x14ac:dyDescent="0.25">
      <c r="A24" t="s">
        <v>25</v>
      </c>
      <c r="B24" t="s">
        <v>255</v>
      </c>
      <c r="C24" t="s">
        <v>72</v>
      </c>
      <c r="D24" t="s">
        <v>185</v>
      </c>
      <c r="E24">
        <v>580410</v>
      </c>
      <c r="F24">
        <v>4404570</v>
      </c>
      <c r="G24">
        <v>4.2999999999999997E-2</v>
      </c>
      <c r="H24">
        <f t="shared" si="2"/>
        <v>112.66</v>
      </c>
      <c r="I24">
        <v>0.02</v>
      </c>
      <c r="J24">
        <f t="shared" si="0"/>
        <v>52.4</v>
      </c>
      <c r="K24">
        <v>7.0000000000000001E-3</v>
      </c>
      <c r="L24">
        <f t="shared" si="1"/>
        <v>18.34</v>
      </c>
    </row>
    <row r="25" spans="1:12" x14ac:dyDescent="0.25">
      <c r="A25" t="s">
        <v>182</v>
      </c>
      <c r="B25" t="s">
        <v>179</v>
      </c>
      <c r="C25" t="s">
        <v>258</v>
      </c>
      <c r="D25" t="s">
        <v>316</v>
      </c>
      <c r="E25">
        <v>520151</v>
      </c>
      <c r="F25">
        <v>4203354</v>
      </c>
      <c r="G25">
        <v>9.6000000000000002E-2</v>
      </c>
      <c r="H25">
        <f t="shared" si="2"/>
        <v>251.52</v>
      </c>
      <c r="I25">
        <v>2.8000000000000001E-2</v>
      </c>
      <c r="J25">
        <f t="shared" si="0"/>
        <v>73.36</v>
      </c>
      <c r="K25">
        <v>7.0000000000000001E-3</v>
      </c>
      <c r="L25">
        <f t="shared" si="1"/>
        <v>18.34</v>
      </c>
    </row>
    <row r="26" spans="1:12" x14ac:dyDescent="0.25">
      <c r="A26" t="s">
        <v>180</v>
      </c>
      <c r="B26" t="s">
        <v>179</v>
      </c>
      <c r="C26" t="s">
        <v>258</v>
      </c>
      <c r="D26" t="s">
        <v>313</v>
      </c>
      <c r="E26">
        <v>519990</v>
      </c>
      <c r="F26">
        <v>4203580</v>
      </c>
      <c r="G26">
        <v>0.105</v>
      </c>
      <c r="H26">
        <f t="shared" si="2"/>
        <v>275.09999999999997</v>
      </c>
      <c r="I26">
        <v>3.2000000000000001E-2</v>
      </c>
      <c r="J26">
        <f t="shared" si="0"/>
        <v>83.84</v>
      </c>
      <c r="K26">
        <v>7.0000000000000001E-3</v>
      </c>
      <c r="L26">
        <f t="shared" si="1"/>
        <v>18.34</v>
      </c>
    </row>
    <row r="27" spans="1:12" x14ac:dyDescent="0.25">
      <c r="A27" t="s">
        <v>259</v>
      </c>
      <c r="B27" t="s">
        <v>260</v>
      </c>
      <c r="D27" t="s">
        <v>317</v>
      </c>
      <c r="E27">
        <v>478224</v>
      </c>
      <c r="F27">
        <v>4263235</v>
      </c>
      <c r="G27">
        <v>0.121</v>
      </c>
      <c r="H27">
        <f t="shared" si="2"/>
        <v>317.02</v>
      </c>
      <c r="I27">
        <v>3.3000000000000002E-2</v>
      </c>
      <c r="J27">
        <f t="shared" si="0"/>
        <v>86.460000000000008</v>
      </c>
      <c r="K27">
        <v>1.2E-2</v>
      </c>
      <c r="L27">
        <f t="shared" si="1"/>
        <v>31.44</v>
      </c>
    </row>
    <row r="28" spans="1:12" x14ac:dyDescent="0.25">
      <c r="A28" t="s">
        <v>261</v>
      </c>
      <c r="B28" t="s">
        <v>55</v>
      </c>
      <c r="D28" t="s">
        <v>318</v>
      </c>
      <c r="E28">
        <v>491550</v>
      </c>
      <c r="F28">
        <v>4608930</v>
      </c>
      <c r="G28">
        <v>4.9000000000000002E-2</v>
      </c>
      <c r="H28">
        <f t="shared" si="2"/>
        <v>128.38</v>
      </c>
      <c r="I28">
        <v>1.9E-2</v>
      </c>
      <c r="J28">
        <f t="shared" si="0"/>
        <v>49.78</v>
      </c>
      <c r="K28">
        <v>8.0000000000000002E-3</v>
      </c>
      <c r="L28">
        <f t="shared" si="1"/>
        <v>20.96</v>
      </c>
    </row>
    <row r="29" spans="1:12" x14ac:dyDescent="0.25">
      <c r="A29" t="s">
        <v>262</v>
      </c>
      <c r="B29" t="s">
        <v>55</v>
      </c>
      <c r="D29" t="s">
        <v>319</v>
      </c>
      <c r="E29">
        <v>490300</v>
      </c>
      <c r="F29">
        <v>4607600</v>
      </c>
      <c r="G29">
        <v>5.0999999999999997E-2</v>
      </c>
      <c r="H29">
        <f t="shared" si="2"/>
        <v>133.62</v>
      </c>
      <c r="I29">
        <v>2.4E-2</v>
      </c>
      <c r="J29">
        <f t="shared" si="0"/>
        <v>62.88</v>
      </c>
      <c r="K29">
        <v>8.0000000000000002E-3</v>
      </c>
      <c r="L29">
        <f t="shared" si="1"/>
        <v>20.96</v>
      </c>
    </row>
    <row r="30" spans="1:12" x14ac:dyDescent="0.25">
      <c r="A30" t="s">
        <v>263</v>
      </c>
      <c r="B30" t="s">
        <v>55</v>
      </c>
      <c r="D30" t="s">
        <v>264</v>
      </c>
      <c r="E30">
        <v>487850</v>
      </c>
      <c r="F30">
        <v>4607030</v>
      </c>
      <c r="G30">
        <v>7.0999999999999994E-2</v>
      </c>
      <c r="H30">
        <f t="shared" si="2"/>
        <v>186.01999999999998</v>
      </c>
      <c r="I30">
        <v>2.1999999999999999E-2</v>
      </c>
      <c r="J30">
        <f t="shared" si="0"/>
        <v>57.639999999999993</v>
      </c>
      <c r="K30">
        <v>7.0000000000000001E-3</v>
      </c>
      <c r="L30">
        <f t="shared" si="1"/>
        <v>18.34</v>
      </c>
    </row>
    <row r="31" spans="1:12" x14ac:dyDescent="0.25">
      <c r="A31" t="s">
        <v>265</v>
      </c>
      <c r="B31" t="s">
        <v>145</v>
      </c>
      <c r="D31" t="s">
        <v>266</v>
      </c>
      <c r="E31">
        <v>502940</v>
      </c>
      <c r="F31">
        <v>4203688</v>
      </c>
      <c r="G31">
        <v>6.2E-2</v>
      </c>
      <c r="H31">
        <f t="shared" si="2"/>
        <v>162.44</v>
      </c>
      <c r="I31">
        <v>2.5000000000000001E-2</v>
      </c>
      <c r="J31">
        <f t="shared" si="0"/>
        <v>65.5</v>
      </c>
      <c r="K31">
        <v>8.0000000000000002E-3</v>
      </c>
      <c r="L31">
        <f t="shared" si="1"/>
        <v>20.96</v>
      </c>
    </row>
    <row r="32" spans="1:12" x14ac:dyDescent="0.25">
      <c r="A32" t="s">
        <v>267</v>
      </c>
      <c r="B32" t="s">
        <v>268</v>
      </c>
      <c r="D32" t="s">
        <v>269</v>
      </c>
      <c r="E32">
        <v>459320</v>
      </c>
      <c r="F32">
        <v>4327730</v>
      </c>
      <c r="G32">
        <v>5.7000000000000002E-2</v>
      </c>
      <c r="H32">
        <f t="shared" si="2"/>
        <v>149.34</v>
      </c>
      <c r="I32">
        <v>2.8000000000000001E-2</v>
      </c>
      <c r="J32">
        <f t="shared" si="0"/>
        <v>73.36</v>
      </c>
      <c r="K32">
        <v>8.0000000000000002E-3</v>
      </c>
      <c r="L32">
        <f t="shared" si="1"/>
        <v>20.96</v>
      </c>
    </row>
    <row r="33" spans="1:12" x14ac:dyDescent="0.25">
      <c r="A33" t="s">
        <v>35</v>
      </c>
      <c r="B33" t="s">
        <v>58</v>
      </c>
      <c r="C33" t="s">
        <v>75</v>
      </c>
      <c r="D33" t="s">
        <v>320</v>
      </c>
      <c r="E33">
        <v>450020</v>
      </c>
      <c r="F33">
        <v>4208180</v>
      </c>
      <c r="G33">
        <v>7.1999999999999995E-2</v>
      </c>
      <c r="H33">
        <f t="shared" si="2"/>
        <v>188.64</v>
      </c>
      <c r="I33">
        <v>2.1999999999999999E-2</v>
      </c>
      <c r="J33">
        <f t="shared" si="0"/>
        <v>57.639999999999993</v>
      </c>
      <c r="K33">
        <v>7.0000000000000001E-3</v>
      </c>
      <c r="L33">
        <f t="shared" si="1"/>
        <v>18.34</v>
      </c>
    </row>
    <row r="34" spans="1:12" x14ac:dyDescent="0.25">
      <c r="A34" t="s">
        <v>270</v>
      </c>
      <c r="B34" t="s">
        <v>58</v>
      </c>
      <c r="D34" t="s">
        <v>271</v>
      </c>
      <c r="E34">
        <v>440968</v>
      </c>
      <c r="F34">
        <v>4195030</v>
      </c>
      <c r="G34">
        <v>2.9000000000000001E-2</v>
      </c>
      <c r="H34">
        <f t="shared" si="2"/>
        <v>75.98</v>
      </c>
      <c r="I34">
        <v>0.01</v>
      </c>
      <c r="J34">
        <f t="shared" si="0"/>
        <v>26.2</v>
      </c>
      <c r="K34">
        <v>3.0000000000000001E-3</v>
      </c>
      <c r="L34">
        <f t="shared" si="1"/>
        <v>7.86</v>
      </c>
    </row>
    <row r="35" spans="1:12" x14ac:dyDescent="0.25">
      <c r="A35" t="s">
        <v>37</v>
      </c>
      <c r="B35" t="s">
        <v>272</v>
      </c>
      <c r="C35" t="s">
        <v>273</v>
      </c>
      <c r="D35" t="s">
        <v>274</v>
      </c>
      <c r="E35">
        <v>465480</v>
      </c>
      <c r="F35">
        <v>4370580</v>
      </c>
      <c r="G35">
        <v>6.6000000000000003E-2</v>
      </c>
      <c r="H35">
        <f t="shared" si="2"/>
        <v>172.92000000000002</v>
      </c>
      <c r="I35">
        <v>1.7999999999999999E-2</v>
      </c>
      <c r="J35">
        <f t="shared" si="0"/>
        <v>47.16</v>
      </c>
      <c r="K35">
        <v>6.0000000000000001E-3</v>
      </c>
      <c r="L35">
        <f t="shared" si="1"/>
        <v>15.72</v>
      </c>
    </row>
    <row r="36" spans="1:12" x14ac:dyDescent="0.25">
      <c r="A36" t="s">
        <v>275</v>
      </c>
      <c r="B36" t="s">
        <v>272</v>
      </c>
      <c r="D36" t="s">
        <v>322</v>
      </c>
      <c r="E36">
        <v>464950</v>
      </c>
      <c r="F36">
        <v>4373761</v>
      </c>
      <c r="G36">
        <v>0.104</v>
      </c>
      <c r="H36">
        <f t="shared" si="2"/>
        <v>272.47999999999996</v>
      </c>
      <c r="I36">
        <v>3.5999999999999997E-2</v>
      </c>
      <c r="J36">
        <f t="shared" si="0"/>
        <v>94.32</v>
      </c>
      <c r="K36">
        <v>1.4E-2</v>
      </c>
      <c r="L36">
        <f t="shared" si="1"/>
        <v>36.68</v>
      </c>
    </row>
    <row r="37" spans="1:12" x14ac:dyDescent="0.25">
      <c r="A37" t="s">
        <v>38</v>
      </c>
      <c r="B37" t="s">
        <v>60</v>
      </c>
      <c r="D37" t="s">
        <v>323</v>
      </c>
      <c r="E37">
        <v>472400</v>
      </c>
      <c r="F37">
        <v>4198700</v>
      </c>
      <c r="G37">
        <v>0.183</v>
      </c>
      <c r="H37">
        <f t="shared" si="2"/>
        <v>479.46</v>
      </c>
      <c r="I37">
        <v>6.0999999999999999E-2</v>
      </c>
      <c r="J37">
        <f t="shared" si="0"/>
        <v>159.82</v>
      </c>
      <c r="K37">
        <v>1.4999999999999999E-2</v>
      </c>
      <c r="L37">
        <f t="shared" si="1"/>
        <v>39.299999999999997</v>
      </c>
    </row>
    <row r="38" spans="1:12" x14ac:dyDescent="0.25">
      <c r="A38" t="s">
        <v>276</v>
      </c>
      <c r="B38" t="s">
        <v>60</v>
      </c>
      <c r="D38" t="s">
        <v>324</v>
      </c>
      <c r="E38">
        <v>469600</v>
      </c>
      <c r="F38">
        <v>4198800</v>
      </c>
      <c r="G38">
        <v>0.16400000000000001</v>
      </c>
      <c r="H38">
        <f t="shared" si="2"/>
        <v>429.68</v>
      </c>
      <c r="I38">
        <v>7.1999999999999995E-2</v>
      </c>
      <c r="J38">
        <f t="shared" si="0"/>
        <v>188.64</v>
      </c>
      <c r="K38">
        <v>1.6E-2</v>
      </c>
      <c r="L38">
        <f t="shared" si="1"/>
        <v>41.92</v>
      </c>
    </row>
    <row r="39" spans="1:12" x14ac:dyDescent="0.25">
      <c r="A39" t="s">
        <v>277</v>
      </c>
      <c r="B39" t="s">
        <v>278</v>
      </c>
      <c r="C39" t="s">
        <v>279</v>
      </c>
      <c r="D39" t="s">
        <v>325</v>
      </c>
      <c r="E39">
        <v>680620</v>
      </c>
      <c r="F39">
        <v>4408820</v>
      </c>
      <c r="G39">
        <v>8.1000000000000003E-2</v>
      </c>
      <c r="H39">
        <f t="shared" si="2"/>
        <v>212.22</v>
      </c>
      <c r="I39">
        <v>2.4E-2</v>
      </c>
      <c r="J39">
        <f t="shared" si="0"/>
        <v>62.88</v>
      </c>
      <c r="K39">
        <v>6.0000000000000001E-3</v>
      </c>
      <c r="L39">
        <f t="shared" si="1"/>
        <v>15.72</v>
      </c>
    </row>
    <row r="40" spans="1:12" x14ac:dyDescent="0.25">
      <c r="A40" t="s">
        <v>280</v>
      </c>
      <c r="B40" t="s">
        <v>278</v>
      </c>
      <c r="C40" t="s">
        <v>279</v>
      </c>
      <c r="D40" t="s">
        <v>326</v>
      </c>
      <c r="E40">
        <v>681450</v>
      </c>
      <c r="F40">
        <v>4407030</v>
      </c>
      <c r="G40">
        <v>8.5000000000000006E-2</v>
      </c>
      <c r="H40">
        <f t="shared" si="2"/>
        <v>222.70000000000002</v>
      </c>
      <c r="I40">
        <v>3.3000000000000002E-2</v>
      </c>
      <c r="J40">
        <f t="shared" si="0"/>
        <v>86.460000000000008</v>
      </c>
      <c r="K40">
        <v>6.0000000000000001E-3</v>
      </c>
      <c r="L40">
        <f t="shared" si="1"/>
        <v>15.72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41" sqref="F41"/>
    </sheetView>
  </sheetViews>
  <sheetFormatPr defaultRowHeight="13.2" x14ac:dyDescent="0.25"/>
  <cols>
    <col min="1" max="1" width="19.44140625" bestFit="1" customWidth="1"/>
    <col min="2" max="2" width="15.33203125" bestFit="1" customWidth="1"/>
    <col min="3" max="3" width="17" bestFit="1" customWidth="1"/>
    <col min="4" max="4" width="44" bestFit="1" customWidth="1"/>
    <col min="5" max="5" width="11.6640625" bestFit="1" customWidth="1"/>
    <col min="6" max="6" width="12.33203125" bestFit="1" customWidth="1"/>
    <col min="7" max="7" width="17.88671875" bestFit="1" customWidth="1"/>
    <col min="8" max="8" width="13.5546875" bestFit="1" customWidth="1"/>
  </cols>
  <sheetData>
    <row r="1" spans="1:8" ht="17.399999999999999" x14ac:dyDescent="0.3">
      <c r="A1" s="1" t="s">
        <v>221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  <c r="G2" t="s">
        <v>220</v>
      </c>
      <c r="H2" t="s">
        <v>160</v>
      </c>
    </row>
    <row r="3" spans="1:8" x14ac:dyDescent="0.25">
      <c r="A3" t="s">
        <v>8</v>
      </c>
      <c r="B3" t="s">
        <v>219</v>
      </c>
      <c r="C3" t="s">
        <v>218</v>
      </c>
      <c r="D3" t="s">
        <v>217</v>
      </c>
      <c r="E3">
        <v>659408</v>
      </c>
      <c r="F3">
        <v>4550827</v>
      </c>
      <c r="G3">
        <v>39.299999999999997</v>
      </c>
      <c r="H3">
        <v>20</v>
      </c>
    </row>
    <row r="4" spans="1:8" x14ac:dyDescent="0.25">
      <c r="A4" t="s">
        <v>216</v>
      </c>
      <c r="B4" t="s">
        <v>42</v>
      </c>
      <c r="C4" t="s">
        <v>215</v>
      </c>
      <c r="D4" t="s">
        <v>214</v>
      </c>
      <c r="E4">
        <v>610205</v>
      </c>
      <c r="F4">
        <v>4236395</v>
      </c>
      <c r="G4">
        <v>58</v>
      </c>
      <c r="H4">
        <v>28</v>
      </c>
    </row>
    <row r="5" spans="1:8" x14ac:dyDescent="0.25">
      <c r="A5" t="s">
        <v>363</v>
      </c>
      <c r="B5" t="s">
        <v>225</v>
      </c>
      <c r="C5" t="s">
        <v>364</v>
      </c>
      <c r="D5" t="s">
        <v>365</v>
      </c>
      <c r="E5">
        <v>480659</v>
      </c>
      <c r="F5">
        <v>4276541</v>
      </c>
      <c r="G5">
        <v>50.5</v>
      </c>
      <c r="H5">
        <v>23</v>
      </c>
    </row>
    <row r="6" spans="1:8" x14ac:dyDescent="0.25">
      <c r="A6" t="s">
        <v>213</v>
      </c>
      <c r="B6" t="s">
        <v>211</v>
      </c>
      <c r="D6" t="s">
        <v>210</v>
      </c>
      <c r="E6">
        <v>673430</v>
      </c>
      <c r="F6">
        <v>4581050</v>
      </c>
      <c r="G6">
        <v>51.7</v>
      </c>
      <c r="H6">
        <v>29</v>
      </c>
    </row>
    <row r="7" spans="1:8" x14ac:dyDescent="0.25">
      <c r="A7" t="s">
        <v>212</v>
      </c>
      <c r="B7" t="s">
        <v>211</v>
      </c>
      <c r="D7" t="s">
        <v>210</v>
      </c>
      <c r="E7">
        <v>674950</v>
      </c>
      <c r="F7">
        <v>4581625</v>
      </c>
      <c r="G7">
        <v>40.299999999999997</v>
      </c>
      <c r="H7">
        <v>24</v>
      </c>
    </row>
    <row r="8" spans="1:8" x14ac:dyDescent="0.25">
      <c r="A8" t="s">
        <v>209</v>
      </c>
      <c r="B8" t="s">
        <v>208</v>
      </c>
      <c r="C8" t="s">
        <v>201</v>
      </c>
      <c r="D8" t="s">
        <v>207</v>
      </c>
      <c r="E8">
        <v>506190</v>
      </c>
      <c r="F8">
        <v>4249050</v>
      </c>
      <c r="G8">
        <v>50.7</v>
      </c>
      <c r="H8">
        <v>26</v>
      </c>
    </row>
    <row r="9" spans="1:8" x14ac:dyDescent="0.25">
      <c r="A9" t="s">
        <v>132</v>
      </c>
      <c r="B9" t="s">
        <v>127</v>
      </c>
      <c r="D9" t="s">
        <v>206</v>
      </c>
      <c r="E9">
        <v>545000</v>
      </c>
      <c r="F9">
        <v>4414000</v>
      </c>
      <c r="G9">
        <v>51.3</v>
      </c>
      <c r="H9">
        <v>31</v>
      </c>
    </row>
    <row r="10" spans="1:8" x14ac:dyDescent="0.25">
      <c r="A10" t="s">
        <v>154</v>
      </c>
      <c r="B10" t="s">
        <v>127</v>
      </c>
      <c r="D10" t="s">
        <v>205</v>
      </c>
      <c r="E10">
        <v>545284</v>
      </c>
      <c r="F10">
        <v>4412513</v>
      </c>
      <c r="G10">
        <v>34.700000000000003</v>
      </c>
      <c r="H10">
        <v>29</v>
      </c>
    </row>
    <row r="11" spans="1:8" x14ac:dyDescent="0.25">
      <c r="A11" t="s">
        <v>128</v>
      </c>
      <c r="B11" t="s">
        <v>127</v>
      </c>
      <c r="D11" t="s">
        <v>204</v>
      </c>
      <c r="E11">
        <v>539168</v>
      </c>
      <c r="F11">
        <v>4414422</v>
      </c>
      <c r="G11">
        <v>30.7</v>
      </c>
      <c r="H11">
        <v>27</v>
      </c>
    </row>
    <row r="12" spans="1:8" x14ac:dyDescent="0.25">
      <c r="A12" t="s">
        <v>203</v>
      </c>
      <c r="B12" t="s">
        <v>201</v>
      </c>
      <c r="D12" t="s">
        <v>327</v>
      </c>
      <c r="E12">
        <v>495520</v>
      </c>
      <c r="F12">
        <v>4559380</v>
      </c>
      <c r="G12">
        <v>34.299999999999997</v>
      </c>
      <c r="H12">
        <v>21</v>
      </c>
    </row>
    <row r="13" spans="1:8" x14ac:dyDescent="0.25">
      <c r="A13" t="s">
        <v>202</v>
      </c>
      <c r="B13" t="s">
        <v>201</v>
      </c>
      <c r="D13" t="s">
        <v>200</v>
      </c>
      <c r="E13">
        <v>501020</v>
      </c>
      <c r="F13">
        <v>4553620</v>
      </c>
      <c r="G13">
        <v>35.299999999999997</v>
      </c>
      <c r="H13">
        <v>22</v>
      </c>
    </row>
    <row r="14" spans="1:8" x14ac:dyDescent="0.25">
      <c r="A14" t="s">
        <v>199</v>
      </c>
      <c r="B14" t="s">
        <v>49</v>
      </c>
      <c r="C14" t="s">
        <v>197</v>
      </c>
      <c r="D14" t="s">
        <v>328</v>
      </c>
      <c r="E14">
        <v>463290</v>
      </c>
      <c r="F14">
        <v>4609240</v>
      </c>
      <c r="G14">
        <v>41.7</v>
      </c>
      <c r="H14">
        <v>20</v>
      </c>
    </row>
    <row r="15" spans="1:8" x14ac:dyDescent="0.25">
      <c r="A15" t="s">
        <v>198</v>
      </c>
      <c r="B15" t="s">
        <v>49</v>
      </c>
      <c r="C15" t="s">
        <v>197</v>
      </c>
      <c r="D15" t="s">
        <v>302</v>
      </c>
      <c r="E15">
        <v>463400</v>
      </c>
      <c r="F15">
        <v>4611100</v>
      </c>
      <c r="G15">
        <v>48</v>
      </c>
      <c r="H15">
        <v>29</v>
      </c>
    </row>
    <row r="16" spans="1:8" x14ac:dyDescent="0.25">
      <c r="A16" t="s">
        <v>196</v>
      </c>
      <c r="B16" t="s">
        <v>49</v>
      </c>
      <c r="C16" t="s">
        <v>152</v>
      </c>
      <c r="D16" t="s">
        <v>329</v>
      </c>
      <c r="E16">
        <v>472105</v>
      </c>
      <c r="F16">
        <v>4605220</v>
      </c>
      <c r="G16">
        <v>45.3</v>
      </c>
      <c r="H16">
        <v>23</v>
      </c>
    </row>
    <row r="17" spans="1:8" x14ac:dyDescent="0.25">
      <c r="A17" t="s">
        <v>195</v>
      </c>
      <c r="B17" t="s">
        <v>49</v>
      </c>
      <c r="C17" t="s">
        <v>69</v>
      </c>
      <c r="D17" t="s">
        <v>330</v>
      </c>
      <c r="E17">
        <v>457700</v>
      </c>
      <c r="F17">
        <v>4613970</v>
      </c>
      <c r="G17">
        <v>39</v>
      </c>
      <c r="H17">
        <v>23</v>
      </c>
    </row>
    <row r="18" spans="1:8" x14ac:dyDescent="0.25">
      <c r="A18" t="s">
        <v>194</v>
      </c>
      <c r="B18" t="s">
        <v>51</v>
      </c>
      <c r="C18" t="s">
        <v>193</v>
      </c>
      <c r="D18" t="s">
        <v>192</v>
      </c>
      <c r="E18">
        <v>612495</v>
      </c>
      <c r="F18">
        <v>4440807</v>
      </c>
      <c r="G18">
        <v>39.700000000000003</v>
      </c>
      <c r="H18">
        <v>21</v>
      </c>
    </row>
    <row r="19" spans="1:8" x14ac:dyDescent="0.25">
      <c r="A19" t="s">
        <v>22</v>
      </c>
      <c r="B19" t="s">
        <v>52</v>
      </c>
      <c r="C19" t="s">
        <v>72</v>
      </c>
      <c r="D19" t="s">
        <v>191</v>
      </c>
      <c r="E19">
        <v>564470</v>
      </c>
      <c r="F19">
        <v>4388541</v>
      </c>
      <c r="G19">
        <v>38</v>
      </c>
      <c r="H19">
        <v>20</v>
      </c>
    </row>
    <row r="20" spans="1:8" x14ac:dyDescent="0.25">
      <c r="A20" t="s">
        <v>190</v>
      </c>
      <c r="B20" t="s">
        <v>52</v>
      </c>
      <c r="C20" t="s">
        <v>72</v>
      </c>
      <c r="D20" t="s">
        <v>331</v>
      </c>
      <c r="E20">
        <v>571423</v>
      </c>
      <c r="F20">
        <v>4399547</v>
      </c>
      <c r="G20">
        <v>53.3</v>
      </c>
      <c r="H20">
        <v>27</v>
      </c>
    </row>
    <row r="21" spans="1:8" x14ac:dyDescent="0.25">
      <c r="A21" t="s">
        <v>189</v>
      </c>
      <c r="B21" t="s">
        <v>52</v>
      </c>
      <c r="C21" t="s">
        <v>72</v>
      </c>
      <c r="D21" t="s">
        <v>188</v>
      </c>
      <c r="E21">
        <v>566194</v>
      </c>
      <c r="F21">
        <v>4398760</v>
      </c>
      <c r="G21">
        <v>42</v>
      </c>
      <c r="H21">
        <v>22</v>
      </c>
    </row>
    <row r="22" spans="1:8" x14ac:dyDescent="0.25">
      <c r="A22" t="s">
        <v>187</v>
      </c>
      <c r="B22" t="s">
        <v>52</v>
      </c>
      <c r="C22" t="s">
        <v>72</v>
      </c>
      <c r="D22" t="s">
        <v>332</v>
      </c>
      <c r="E22">
        <v>576357</v>
      </c>
      <c r="F22">
        <v>4401321</v>
      </c>
      <c r="G22">
        <v>51.7</v>
      </c>
      <c r="H22">
        <v>25</v>
      </c>
    </row>
    <row r="23" spans="1:8" x14ac:dyDescent="0.25">
      <c r="A23" t="s">
        <v>186</v>
      </c>
      <c r="B23" t="s">
        <v>52</v>
      </c>
      <c r="C23" t="s">
        <v>72</v>
      </c>
      <c r="D23" t="s">
        <v>333</v>
      </c>
      <c r="E23">
        <v>570635</v>
      </c>
      <c r="F23">
        <v>4399879</v>
      </c>
      <c r="G23">
        <v>49.3</v>
      </c>
      <c r="H23">
        <v>27</v>
      </c>
    </row>
    <row r="24" spans="1:8" x14ac:dyDescent="0.25">
      <c r="A24" t="s">
        <v>25</v>
      </c>
      <c r="B24" t="s">
        <v>52</v>
      </c>
      <c r="C24" t="s">
        <v>72</v>
      </c>
      <c r="D24" t="s">
        <v>185</v>
      </c>
      <c r="E24">
        <v>580410</v>
      </c>
      <c r="F24">
        <v>4404570</v>
      </c>
      <c r="G24">
        <v>37.700000000000003</v>
      </c>
      <c r="H24">
        <v>20</v>
      </c>
    </row>
    <row r="25" spans="1:8" x14ac:dyDescent="0.25">
      <c r="A25" t="s">
        <v>184</v>
      </c>
      <c r="B25" t="s">
        <v>52</v>
      </c>
      <c r="C25" t="s">
        <v>72</v>
      </c>
      <c r="D25" t="s">
        <v>183</v>
      </c>
      <c r="E25">
        <v>575199</v>
      </c>
      <c r="F25">
        <v>4402913</v>
      </c>
      <c r="G25">
        <v>42</v>
      </c>
      <c r="H25">
        <v>23</v>
      </c>
    </row>
    <row r="26" spans="1:8" x14ac:dyDescent="0.25">
      <c r="A26" t="s">
        <v>182</v>
      </c>
      <c r="B26" t="s">
        <v>179</v>
      </c>
      <c r="C26" t="s">
        <v>178</v>
      </c>
      <c r="D26" t="s">
        <v>181</v>
      </c>
      <c r="E26">
        <v>520151</v>
      </c>
      <c r="F26">
        <v>4203354</v>
      </c>
      <c r="G26">
        <v>63</v>
      </c>
      <c r="H26">
        <v>30</v>
      </c>
    </row>
    <row r="27" spans="1:8" x14ac:dyDescent="0.25">
      <c r="A27" t="s">
        <v>180</v>
      </c>
      <c r="B27" t="s">
        <v>179</v>
      </c>
      <c r="C27" t="s">
        <v>178</v>
      </c>
      <c r="D27" t="s">
        <v>334</v>
      </c>
      <c r="E27">
        <v>519990</v>
      </c>
      <c r="F27">
        <v>4203580</v>
      </c>
      <c r="G27">
        <v>57</v>
      </c>
      <c r="H27">
        <v>27</v>
      </c>
    </row>
    <row r="28" spans="1:8" x14ac:dyDescent="0.25">
      <c r="A28" t="s">
        <v>177</v>
      </c>
      <c r="B28" t="s">
        <v>55</v>
      </c>
      <c r="D28" t="s">
        <v>335</v>
      </c>
      <c r="E28">
        <v>491450</v>
      </c>
      <c r="F28">
        <v>4608870</v>
      </c>
      <c r="G28">
        <v>37</v>
      </c>
      <c r="H28">
        <v>18</v>
      </c>
    </row>
    <row r="29" spans="1:8" x14ac:dyDescent="0.25">
      <c r="A29" t="s">
        <v>176</v>
      </c>
      <c r="B29" t="s">
        <v>55</v>
      </c>
      <c r="D29" t="s">
        <v>175</v>
      </c>
      <c r="E29">
        <v>483400</v>
      </c>
      <c r="F29">
        <v>4607120</v>
      </c>
      <c r="G29">
        <v>35.299999999999997</v>
      </c>
      <c r="H29">
        <v>18</v>
      </c>
    </row>
    <row r="30" spans="1:8" x14ac:dyDescent="0.25">
      <c r="A30" t="s">
        <v>174</v>
      </c>
      <c r="B30" t="s">
        <v>55</v>
      </c>
      <c r="D30" t="s">
        <v>336</v>
      </c>
      <c r="E30">
        <v>490260</v>
      </c>
      <c r="F30">
        <v>4607605</v>
      </c>
      <c r="G30">
        <v>41.7</v>
      </c>
      <c r="H30">
        <v>22</v>
      </c>
    </row>
    <row r="31" spans="1:8" x14ac:dyDescent="0.25">
      <c r="A31" t="s">
        <v>366</v>
      </c>
      <c r="B31" t="s">
        <v>367</v>
      </c>
      <c r="C31" t="s">
        <v>368</v>
      </c>
      <c r="D31" t="s">
        <v>382</v>
      </c>
      <c r="E31">
        <v>512500</v>
      </c>
      <c r="F31">
        <v>4385700</v>
      </c>
      <c r="G31">
        <v>53</v>
      </c>
      <c r="H31">
        <v>25</v>
      </c>
    </row>
    <row r="32" spans="1:8" x14ac:dyDescent="0.25">
      <c r="A32" t="s">
        <v>173</v>
      </c>
      <c r="B32" t="s">
        <v>172</v>
      </c>
      <c r="C32" t="s">
        <v>171</v>
      </c>
      <c r="D32" t="s">
        <v>170</v>
      </c>
      <c r="E32">
        <v>559291</v>
      </c>
      <c r="F32">
        <v>4615884</v>
      </c>
      <c r="G32">
        <v>40.299999999999997</v>
      </c>
      <c r="H32">
        <v>23</v>
      </c>
    </row>
    <row r="33" spans="1:8" x14ac:dyDescent="0.25">
      <c r="A33" t="s">
        <v>369</v>
      </c>
      <c r="B33" t="s">
        <v>145</v>
      </c>
      <c r="D33" t="s">
        <v>370</v>
      </c>
      <c r="E33">
        <v>497151</v>
      </c>
      <c r="F33">
        <v>4203528</v>
      </c>
      <c r="G33">
        <v>43.5</v>
      </c>
      <c r="H33">
        <v>25</v>
      </c>
    </row>
    <row r="34" spans="1:8" x14ac:dyDescent="0.25">
      <c r="A34" t="s">
        <v>169</v>
      </c>
      <c r="B34" t="s">
        <v>58</v>
      </c>
      <c r="C34" t="s">
        <v>75</v>
      </c>
      <c r="D34" t="s">
        <v>337</v>
      </c>
      <c r="E34">
        <v>450179</v>
      </c>
      <c r="F34">
        <v>4202618</v>
      </c>
      <c r="G34">
        <v>57.3</v>
      </c>
      <c r="H34">
        <v>27</v>
      </c>
    </row>
    <row r="35" spans="1:8" x14ac:dyDescent="0.25">
      <c r="A35" t="s">
        <v>168</v>
      </c>
      <c r="B35" t="s">
        <v>58</v>
      </c>
      <c r="C35" t="s">
        <v>75</v>
      </c>
      <c r="D35" t="s">
        <v>338</v>
      </c>
      <c r="E35">
        <v>447305</v>
      </c>
      <c r="F35">
        <v>4203470</v>
      </c>
      <c r="G35">
        <v>56</v>
      </c>
      <c r="H35">
        <v>28</v>
      </c>
    </row>
    <row r="36" spans="1:8" x14ac:dyDescent="0.25">
      <c r="A36" t="s">
        <v>37</v>
      </c>
      <c r="B36" t="s">
        <v>59</v>
      </c>
      <c r="C36" t="s">
        <v>164</v>
      </c>
      <c r="D36" t="s">
        <v>167</v>
      </c>
      <c r="E36">
        <v>465480</v>
      </c>
      <c r="F36">
        <v>4370580</v>
      </c>
      <c r="G36">
        <v>49.3</v>
      </c>
      <c r="H36">
        <v>24</v>
      </c>
    </row>
    <row r="37" spans="1:8" x14ac:dyDescent="0.25">
      <c r="A37" t="s">
        <v>166</v>
      </c>
      <c r="B37" t="s">
        <v>59</v>
      </c>
      <c r="C37" t="s">
        <v>164</v>
      </c>
      <c r="D37" t="s">
        <v>339</v>
      </c>
      <c r="E37">
        <v>464330</v>
      </c>
      <c r="F37">
        <v>4368480</v>
      </c>
      <c r="G37">
        <v>46</v>
      </c>
      <c r="H37">
        <v>27</v>
      </c>
    </row>
    <row r="38" spans="1:8" x14ac:dyDescent="0.25">
      <c r="A38" t="s">
        <v>165</v>
      </c>
      <c r="B38" t="s">
        <v>59</v>
      </c>
      <c r="C38" t="s">
        <v>164</v>
      </c>
      <c r="D38" t="s">
        <v>163</v>
      </c>
      <c r="E38">
        <v>466280</v>
      </c>
      <c r="F38">
        <v>4366450</v>
      </c>
      <c r="G38">
        <v>53</v>
      </c>
      <c r="H38">
        <v>26</v>
      </c>
    </row>
    <row r="39" spans="1:8" x14ac:dyDescent="0.25">
      <c r="A39" t="s">
        <v>371</v>
      </c>
      <c r="B39" t="s">
        <v>278</v>
      </c>
      <c r="C39" t="s">
        <v>279</v>
      </c>
      <c r="D39" t="s">
        <v>373</v>
      </c>
      <c r="E39">
        <v>678221</v>
      </c>
      <c r="F39">
        <v>4411253</v>
      </c>
      <c r="G39">
        <v>38.5</v>
      </c>
      <c r="H39">
        <v>24</v>
      </c>
    </row>
    <row r="40" spans="1:8" x14ac:dyDescent="0.25">
      <c r="A40" t="s">
        <v>372</v>
      </c>
      <c r="B40" t="s">
        <v>278</v>
      </c>
      <c r="C40" t="s">
        <v>279</v>
      </c>
      <c r="D40" t="s">
        <v>373</v>
      </c>
      <c r="E40">
        <v>678487</v>
      </c>
      <c r="F40">
        <v>4411451</v>
      </c>
      <c r="G40">
        <v>41.5</v>
      </c>
      <c r="H40">
        <v>23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2" sqref="G12"/>
    </sheetView>
  </sheetViews>
  <sheetFormatPr defaultRowHeight="13.2" x14ac:dyDescent="0.25"/>
  <cols>
    <col min="1" max="1" width="18.5546875" bestFit="1" customWidth="1"/>
    <col min="2" max="2" width="11.5546875" bestFit="1" customWidth="1"/>
    <col min="3" max="3" width="16.5546875" bestFit="1" customWidth="1"/>
    <col min="4" max="4" width="39.109375" bestFit="1" customWidth="1"/>
    <col min="5" max="5" width="11.6640625" bestFit="1" customWidth="1"/>
    <col min="6" max="6" width="12.33203125" bestFit="1" customWidth="1"/>
    <col min="7" max="7" width="19.88671875" bestFit="1" customWidth="1"/>
  </cols>
  <sheetData>
    <row r="1" spans="1:7" ht="17.399999999999999" x14ac:dyDescent="0.3">
      <c r="A1" s="1" t="s">
        <v>299</v>
      </c>
    </row>
    <row r="2" spans="1:7" x14ac:dyDescent="0.25">
      <c r="A2" s="2" t="s">
        <v>298</v>
      </c>
      <c r="B2" t="s">
        <v>297</v>
      </c>
      <c r="C2" t="s">
        <v>296</v>
      </c>
      <c r="D2" t="s">
        <v>295</v>
      </c>
      <c r="E2" t="s">
        <v>6</v>
      </c>
      <c r="F2" t="s">
        <v>5</v>
      </c>
      <c r="G2" t="s">
        <v>294</v>
      </c>
    </row>
    <row r="3" spans="1:7" x14ac:dyDescent="0.25">
      <c r="A3" s="2" t="s">
        <v>293</v>
      </c>
      <c r="B3" t="s">
        <v>291</v>
      </c>
      <c r="C3" t="s">
        <v>290</v>
      </c>
      <c r="D3" t="s">
        <v>300</v>
      </c>
      <c r="E3">
        <v>634475</v>
      </c>
      <c r="F3">
        <v>4446270</v>
      </c>
      <c r="G3">
        <v>0.19639999999999999</v>
      </c>
    </row>
    <row r="4" spans="1:7" x14ac:dyDescent="0.25">
      <c r="A4" s="2" t="s">
        <v>292</v>
      </c>
      <c r="B4" t="s">
        <v>291</v>
      </c>
      <c r="C4" t="s">
        <v>290</v>
      </c>
      <c r="D4" t="s">
        <v>301</v>
      </c>
      <c r="E4">
        <v>634930</v>
      </c>
      <c r="F4">
        <v>4446450</v>
      </c>
      <c r="G4">
        <v>0.40450000000000003</v>
      </c>
    </row>
    <row r="5" spans="1:7" x14ac:dyDescent="0.25">
      <c r="A5" s="2" t="s">
        <v>198</v>
      </c>
      <c r="B5" t="s">
        <v>49</v>
      </c>
      <c r="C5" t="s">
        <v>289</v>
      </c>
      <c r="D5" t="s">
        <v>302</v>
      </c>
      <c r="E5">
        <v>463400</v>
      </c>
      <c r="F5">
        <v>4611100</v>
      </c>
      <c r="G5">
        <v>4.7300000000000002E-2</v>
      </c>
    </row>
    <row r="6" spans="1:7" x14ac:dyDescent="0.25">
      <c r="A6" s="2" t="s">
        <v>288</v>
      </c>
      <c r="B6" t="s">
        <v>124</v>
      </c>
      <c r="C6" t="s">
        <v>286</v>
      </c>
      <c r="D6" t="s">
        <v>303</v>
      </c>
      <c r="E6">
        <v>461780</v>
      </c>
      <c r="F6">
        <v>4606680</v>
      </c>
      <c r="G6">
        <v>6.6699999999999995E-2</v>
      </c>
    </row>
    <row r="7" spans="1:7" x14ac:dyDescent="0.25">
      <c r="A7" s="2" t="s">
        <v>18</v>
      </c>
      <c r="B7" t="s">
        <v>124</v>
      </c>
      <c r="C7" t="s">
        <v>286</v>
      </c>
      <c r="D7" t="s">
        <v>91</v>
      </c>
      <c r="E7">
        <v>458890</v>
      </c>
      <c r="F7">
        <v>4609630</v>
      </c>
      <c r="G7">
        <v>3.9100000000000003E-2</v>
      </c>
    </row>
    <row r="8" spans="1:7" x14ac:dyDescent="0.25">
      <c r="A8" s="2" t="s">
        <v>287</v>
      </c>
      <c r="B8" t="s">
        <v>124</v>
      </c>
      <c r="C8" t="s">
        <v>286</v>
      </c>
      <c r="D8" t="s">
        <v>304</v>
      </c>
      <c r="E8">
        <v>460660</v>
      </c>
      <c r="F8">
        <v>4604420</v>
      </c>
      <c r="G8">
        <v>4.36E-2</v>
      </c>
    </row>
    <row r="9" spans="1:7" x14ac:dyDescent="0.25">
      <c r="A9" s="2" t="s">
        <v>285</v>
      </c>
      <c r="B9" t="s">
        <v>255</v>
      </c>
      <c r="C9" t="s">
        <v>72</v>
      </c>
      <c r="D9" t="s">
        <v>305</v>
      </c>
      <c r="E9">
        <v>560210</v>
      </c>
      <c r="F9">
        <v>4401250</v>
      </c>
      <c r="G9">
        <v>5.45E-2</v>
      </c>
    </row>
    <row r="10" spans="1:7" x14ac:dyDescent="0.25">
      <c r="A10" s="2" t="s">
        <v>284</v>
      </c>
      <c r="B10" t="s">
        <v>255</v>
      </c>
      <c r="C10" t="s">
        <v>72</v>
      </c>
      <c r="D10" t="s">
        <v>306</v>
      </c>
      <c r="E10">
        <v>580350</v>
      </c>
      <c r="F10">
        <v>4396740</v>
      </c>
      <c r="G10">
        <v>3.4299999999999997E-2</v>
      </c>
    </row>
    <row r="11" spans="1:7" x14ac:dyDescent="0.25">
      <c r="A11" s="2" t="s">
        <v>283</v>
      </c>
      <c r="B11" t="s">
        <v>255</v>
      </c>
      <c r="C11" t="s">
        <v>72</v>
      </c>
      <c r="D11" t="s">
        <v>307</v>
      </c>
      <c r="E11">
        <v>580240</v>
      </c>
      <c r="F11">
        <v>4396380</v>
      </c>
      <c r="G11">
        <v>3.1399999999999997E-2</v>
      </c>
    </row>
    <row r="12" spans="1:7" x14ac:dyDescent="0.25">
      <c r="A12" s="2" t="s">
        <v>282</v>
      </c>
      <c r="B12" t="s">
        <v>255</v>
      </c>
      <c r="C12" t="s">
        <v>72</v>
      </c>
      <c r="D12" t="s">
        <v>308</v>
      </c>
      <c r="E12">
        <v>560850</v>
      </c>
      <c r="F12">
        <v>4401050</v>
      </c>
      <c r="G12">
        <v>3.4500000000000003E-2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9" sqref="G9"/>
    </sheetView>
  </sheetViews>
  <sheetFormatPr defaultRowHeight="13.2" x14ac:dyDescent="0.25"/>
  <cols>
    <col min="1" max="1" width="17.88671875" bestFit="1" customWidth="1"/>
    <col min="2" max="2" width="15.33203125" bestFit="1" customWidth="1"/>
    <col min="3" max="3" width="16.44140625" bestFit="1" customWidth="1"/>
    <col min="4" max="4" width="30" bestFit="1" customWidth="1"/>
    <col min="5" max="5" width="11.6640625" bestFit="1" customWidth="1"/>
    <col min="6" max="6" width="12.33203125" bestFit="1" customWidth="1"/>
    <col min="7" max="7" width="13.5546875" bestFit="1" customWidth="1"/>
    <col min="8" max="8" width="21.6640625" bestFit="1" customWidth="1"/>
  </cols>
  <sheetData>
    <row r="1" spans="1:8" ht="17.399999999999999" x14ac:dyDescent="0.3">
      <c r="A1" s="1" t="s">
        <v>162</v>
      </c>
    </row>
    <row r="2" spans="1:8" x14ac:dyDescent="0.25">
      <c r="A2" t="s">
        <v>1</v>
      </c>
      <c r="B2" t="s">
        <v>2</v>
      </c>
      <c r="C2" t="s">
        <v>3</v>
      </c>
      <c r="D2" t="s">
        <v>161</v>
      </c>
      <c r="E2" t="s">
        <v>6</v>
      </c>
      <c r="F2" t="s">
        <v>5</v>
      </c>
      <c r="G2" t="s">
        <v>160</v>
      </c>
      <c r="H2" t="s">
        <v>136</v>
      </c>
    </row>
    <row r="3" spans="1:8" x14ac:dyDescent="0.25">
      <c r="A3" t="s">
        <v>159</v>
      </c>
      <c r="B3" t="s">
        <v>158</v>
      </c>
      <c r="C3" t="s">
        <v>157</v>
      </c>
      <c r="D3" t="s">
        <v>156</v>
      </c>
      <c r="E3">
        <v>451649</v>
      </c>
      <c r="F3">
        <v>4236389</v>
      </c>
      <c r="G3">
        <v>0.01</v>
      </c>
      <c r="H3">
        <f t="shared" ref="H3:H11" si="0">G3*1880</f>
        <v>18.8</v>
      </c>
    </row>
    <row r="4" spans="1:8" x14ac:dyDescent="0.25">
      <c r="A4" t="s">
        <v>132</v>
      </c>
      <c r="B4" t="s">
        <v>127</v>
      </c>
      <c r="D4" t="s">
        <v>155</v>
      </c>
      <c r="E4">
        <v>545000</v>
      </c>
      <c r="F4">
        <v>4414000</v>
      </c>
      <c r="G4">
        <v>3.3000000000000002E-2</v>
      </c>
      <c r="H4">
        <f t="shared" si="0"/>
        <v>62.040000000000006</v>
      </c>
    </row>
    <row r="5" spans="1:8" x14ac:dyDescent="0.25">
      <c r="A5" t="s">
        <v>154</v>
      </c>
      <c r="B5" t="s">
        <v>127</v>
      </c>
      <c r="D5" t="s">
        <v>129</v>
      </c>
      <c r="E5">
        <v>545284</v>
      </c>
      <c r="F5">
        <v>4412513</v>
      </c>
      <c r="G5">
        <v>1.7999999999999999E-2</v>
      </c>
      <c r="H5">
        <f t="shared" si="0"/>
        <v>33.839999999999996</v>
      </c>
    </row>
    <row r="6" spans="1:8" x14ac:dyDescent="0.25">
      <c r="A6" t="s">
        <v>128</v>
      </c>
      <c r="B6" t="s">
        <v>127</v>
      </c>
      <c r="D6" t="s">
        <v>153</v>
      </c>
      <c r="E6">
        <v>539168</v>
      </c>
      <c r="F6">
        <v>4414422</v>
      </c>
      <c r="G6">
        <v>1.7999999999999999E-2</v>
      </c>
      <c r="H6">
        <f t="shared" si="0"/>
        <v>33.839999999999996</v>
      </c>
    </row>
    <row r="7" spans="1:8" x14ac:dyDescent="0.25">
      <c r="A7" t="s">
        <v>16</v>
      </c>
      <c r="B7" t="s">
        <v>124</v>
      </c>
      <c r="C7" t="s">
        <v>152</v>
      </c>
      <c r="D7" t="s">
        <v>151</v>
      </c>
      <c r="E7">
        <v>474608</v>
      </c>
      <c r="F7">
        <v>4605938</v>
      </c>
      <c r="G7">
        <v>0.02</v>
      </c>
      <c r="H7">
        <f t="shared" si="0"/>
        <v>37.6</v>
      </c>
    </row>
    <row r="8" spans="1:8" x14ac:dyDescent="0.25">
      <c r="A8" t="s">
        <v>25</v>
      </c>
      <c r="B8" t="s">
        <v>52</v>
      </c>
      <c r="C8" t="s">
        <v>72</v>
      </c>
      <c r="D8" t="s">
        <v>150</v>
      </c>
      <c r="E8">
        <v>580410</v>
      </c>
      <c r="F8">
        <v>4404570</v>
      </c>
      <c r="G8">
        <v>1.7999999999999999E-2</v>
      </c>
      <c r="H8">
        <f t="shared" si="0"/>
        <v>33.839999999999996</v>
      </c>
    </row>
    <row r="9" spans="1:8" x14ac:dyDescent="0.25">
      <c r="A9" t="s">
        <v>34</v>
      </c>
      <c r="B9" t="s">
        <v>149</v>
      </c>
      <c r="C9" t="s">
        <v>148</v>
      </c>
      <c r="D9" t="s">
        <v>147</v>
      </c>
      <c r="E9">
        <v>563530</v>
      </c>
      <c r="F9">
        <v>4615820</v>
      </c>
      <c r="G9">
        <v>1.6E-2</v>
      </c>
      <c r="H9">
        <f t="shared" si="0"/>
        <v>30.080000000000002</v>
      </c>
    </row>
    <row r="10" spans="1:8" x14ac:dyDescent="0.25">
      <c r="A10" t="s">
        <v>146</v>
      </c>
      <c r="B10" t="s">
        <v>145</v>
      </c>
      <c r="D10" t="s">
        <v>144</v>
      </c>
      <c r="E10">
        <v>497151</v>
      </c>
      <c r="F10">
        <v>4203528</v>
      </c>
      <c r="G10">
        <v>8.0000000000000002E-3</v>
      </c>
      <c r="H10">
        <f t="shared" si="0"/>
        <v>15.040000000000001</v>
      </c>
    </row>
    <row r="11" spans="1:8" x14ac:dyDescent="0.25">
      <c r="A11" t="s">
        <v>35</v>
      </c>
      <c r="B11" t="s">
        <v>58</v>
      </c>
      <c r="C11" t="s">
        <v>75</v>
      </c>
      <c r="D11" t="s">
        <v>143</v>
      </c>
      <c r="E11">
        <v>450020</v>
      </c>
      <c r="F11">
        <v>4208180</v>
      </c>
      <c r="G11">
        <v>1.4E-2</v>
      </c>
      <c r="H11">
        <f t="shared" si="0"/>
        <v>26.32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Ozone</vt:lpstr>
      <vt:lpstr>CO</vt:lpstr>
      <vt:lpstr>SO2</vt:lpstr>
      <vt:lpstr>PM10</vt:lpstr>
      <vt:lpstr>PB</vt:lpstr>
      <vt:lpstr>NO2</vt:lpstr>
    </vt:vector>
  </TitlesOfParts>
  <Company>IDEM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Derf</dc:creator>
  <cp:lastModifiedBy>Aniket Gupta</cp:lastModifiedBy>
  <dcterms:created xsi:type="dcterms:W3CDTF">2001-04-05T19:14:38Z</dcterms:created>
  <dcterms:modified xsi:type="dcterms:W3CDTF">2024-02-03T22:31:55Z</dcterms:modified>
</cp:coreProperties>
</file>