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FE07708A-303C-4BC5-88D9-7600519FECBA}" xr6:coauthVersionLast="47" xr6:coauthVersionMax="47" xr10:uidLastSave="{00000000-0000-0000-0000-000000000000}"/>
  <bookViews>
    <workbookView xWindow="768" yWindow="768" windowWidth="17280" windowHeight="8880" activeTab="3"/>
  </bookViews>
  <sheets>
    <sheet name="Data" sheetId="1" r:id="rId1"/>
    <sheet name="Linear" sheetId="9" r:id="rId2"/>
    <sheet name="Quadratic" sheetId="10" r:id="rId3"/>
    <sheet name="ln(Q)=f(time)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K20" i="8"/>
  <c r="K21" i="8"/>
</calcChain>
</file>

<file path=xl/sharedStrings.xml><?xml version="1.0" encoding="utf-8"?>
<sst xmlns="http://schemas.openxmlformats.org/spreadsheetml/2006/main" count="106" uniqueCount="44">
  <si>
    <t>Exponential Trends -- Modeling Constant Percent Rates of Change.</t>
  </si>
  <si>
    <t>A=</t>
  </si>
  <si>
    <t>r =</t>
  </si>
  <si>
    <t>Additive error factor=</t>
  </si>
  <si>
    <t>iid r.v's</t>
  </si>
  <si>
    <t>time</t>
  </si>
  <si>
    <t>Q</t>
  </si>
  <si>
    <t>ln(Q)</t>
  </si>
  <si>
    <t>time^2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</si>
  <si>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</si>
  <si>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</si>
  <si>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</si>
  <si>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</si>
  <si>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</si>
  <si>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</si>
  <si>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</si>
  <si>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</si>
  <si>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</si>
  <si>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</si>
  <si>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</si>
  <si>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</si>
  <si>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</si>
  <si>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</si>
  <si>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</si>
  <si>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</si>
  <si>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</si>
  <si>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</si>
  <si>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</si>
  <si>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</si>
  <si>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</si>
  <si>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</si>
  <si>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</si>
  <si>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</si>
  <si>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</si>
  <si>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</si>
  <si>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Q</t>
  </si>
  <si>
    <t>Residuals</t>
  </si>
  <si>
    <t>Predicted ln(Q)</t>
  </si>
  <si>
    <t>How do you find the annual growth rate r?</t>
  </si>
  <si>
    <t>r = exp(coefficient of time)-1</t>
  </si>
  <si>
    <r>
      <t>Q=A(1+r)</t>
    </r>
    <r>
      <rPr>
        <vertAlign val="superscript"/>
        <sz val="18"/>
        <rFont val="Arial"/>
        <family val="2"/>
      </rPr>
      <t>t</t>
    </r>
  </si>
  <si>
    <t>Suppose we have the following relationship between time and quantity:</t>
  </si>
  <si>
    <r>
      <t>time</t>
    </r>
    <r>
      <rPr>
        <vertAlign val="superscript"/>
        <sz val="10"/>
        <rFont val="Arial"/>
        <family val="2"/>
      </rPr>
      <t>2</t>
    </r>
  </si>
  <si>
    <t>A = exp(Intercept)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</si>
</sst>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"/>
    <numFmt numFmtId="166" formatCode="0.000"/>
    <numFmt numFmtId="169" formatCode="0.000%"/>
  </numFmts>
  <fonts count="9" x14ac:knownFonts="1">
    <font>
      <sz val="10"/>
      <name val="Arial"/>
    </font>
    <font>
      <sz val="10"/>
      <name val="Arial"/>
    </font>
    <font>
      <sz val="16"/>
      <name val="Arial"/>
      <family val="2"/>
    </font>
    <font>
      <i/>
      <sz val="10"/>
      <name val="Arial"/>
    </font>
    <font>
      <sz val="14"/>
      <name val="Arial"/>
      <family val="2"/>
    </font>
    <font>
      <sz val="18"/>
      <name val="Arial"/>
      <family val="2"/>
    </font>
    <font>
      <vertAlign val="superscript"/>
      <sz val="18"/>
      <name val="Arial"/>
      <family val="2"/>
    </font>
    <font>
      <b/>
      <sz val="11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9" fontId="2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737191393266138"/>
          <c:y val="0.1527826382046973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6658228692293"/>
          <c:y val="0.19908040735763594"/>
          <c:w val="0.72002342284255294"/>
          <c:h val="0.5879816682423202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Data!$C$7</c:f>
              <c:strCache>
                <c:ptCount val="1"/>
                <c:pt idx="0">
                  <c:v>Q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118.71898910369852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159.12559235941194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A-4C80-8BB8-377D7249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737424"/>
        <c:axId val="1"/>
      </c:scatterChart>
      <c:valAx>
        <c:axId val="1074737424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737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18727602179871"/>
          <c:y val="0.47223724535997369"/>
          <c:w val="7.3686607600846055E-2"/>
          <c:h val="0.111114645967052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Line Fit  Plot</a:t>
            </a:r>
          </a:p>
        </c:rich>
      </c:tx>
      <c:layout>
        <c:manualLayout>
          <c:xMode val="edge"/>
          <c:yMode val="edge"/>
          <c:x val="0.34083541360379294"/>
          <c:y val="4.9551427298439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221753454324356"/>
          <c:y val="0.34685999108907939"/>
          <c:w val="0.44383512650603812"/>
          <c:h val="0.25676648691009768"/>
        </c:manualLayout>
      </c:layout>
      <c:scatterChart>
        <c:scatterStyle val="lineMarker"/>
        <c:varyColors val="0"/>
        <c:ser>
          <c:idx val="0"/>
          <c:order val="0"/>
          <c:tx>
            <c:v>ln(Q)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Data!$D$8:$D$58</c:f>
              <c:numCache>
                <c:formatCode>0.0000</c:formatCode>
                <c:ptCount val="51"/>
                <c:pt idx="0">
                  <c:v>4.5923110285997337</c:v>
                </c:pt>
                <c:pt idx="1">
                  <c:v>4.646736773384303</c:v>
                </c:pt>
                <c:pt idx="2">
                  <c:v>4.6953442305864499</c:v>
                </c:pt>
                <c:pt idx="3">
                  <c:v>4.7334292687977539</c:v>
                </c:pt>
                <c:pt idx="4">
                  <c:v>4.7767592644207095</c:v>
                </c:pt>
                <c:pt idx="5">
                  <c:v>4.7831632433334841</c:v>
                </c:pt>
                <c:pt idx="6">
                  <c:v>4.8386419817376423</c:v>
                </c:pt>
                <c:pt idx="7">
                  <c:v>4.8880020183912016</c:v>
                </c:pt>
                <c:pt idx="8">
                  <c:v>4.9109637830324386</c:v>
                </c:pt>
                <c:pt idx="9">
                  <c:v>4.9532955255654105</c:v>
                </c:pt>
                <c:pt idx="10">
                  <c:v>4.9858916539939617</c:v>
                </c:pt>
                <c:pt idx="11">
                  <c:v>5.0245283027048862</c:v>
                </c:pt>
                <c:pt idx="12">
                  <c:v>5.0696937794749584</c:v>
                </c:pt>
                <c:pt idx="13">
                  <c:v>5.1103831502702723</c:v>
                </c:pt>
                <c:pt idx="14">
                  <c:v>5.1419542367259758</c:v>
                </c:pt>
                <c:pt idx="15">
                  <c:v>5.1903224153608472</c:v>
                </c:pt>
                <c:pt idx="16">
                  <c:v>5.2305420232369544</c:v>
                </c:pt>
                <c:pt idx="17">
                  <c:v>5.2726143695613041</c:v>
                </c:pt>
                <c:pt idx="18">
                  <c:v>5.3093372172727236</c:v>
                </c:pt>
                <c:pt idx="19">
                  <c:v>5.3488104939912731</c:v>
                </c:pt>
                <c:pt idx="20">
                  <c:v>5.3878932904762893</c:v>
                </c:pt>
                <c:pt idx="21">
                  <c:v>5.4346798347702565</c:v>
                </c:pt>
                <c:pt idx="22">
                  <c:v>5.4676659482422121</c:v>
                </c:pt>
                <c:pt idx="23">
                  <c:v>5.5064910125332318</c:v>
                </c:pt>
                <c:pt idx="24">
                  <c:v>5.5444631624588379</c:v>
                </c:pt>
                <c:pt idx="25">
                  <c:v>5.5930588816133779</c:v>
                </c:pt>
                <c:pt idx="26">
                  <c:v>5.628026252646726</c:v>
                </c:pt>
                <c:pt idx="27">
                  <c:v>5.6723348487589185</c:v>
                </c:pt>
                <c:pt idx="28">
                  <c:v>5.7011637997417015</c:v>
                </c:pt>
                <c:pt idx="29">
                  <c:v>5.7478842082155595</c:v>
                </c:pt>
                <c:pt idx="30">
                  <c:v>5.7768078593972225</c:v>
                </c:pt>
                <c:pt idx="31">
                  <c:v>5.8226087863944658</c:v>
                </c:pt>
                <c:pt idx="32">
                  <c:v>5.8628014739451082</c:v>
                </c:pt>
                <c:pt idx="33">
                  <c:v>5.9046995722817321</c:v>
                </c:pt>
                <c:pt idx="34">
                  <c:v>5.9384516618868552</c:v>
                </c:pt>
                <c:pt idx="35">
                  <c:v>5.9765668869106987</c:v>
                </c:pt>
                <c:pt idx="36">
                  <c:v>6.0187596088728448</c:v>
                </c:pt>
                <c:pt idx="37">
                  <c:v>6.0554427435672586</c:v>
                </c:pt>
                <c:pt idx="38">
                  <c:v>6.0972626189215307</c:v>
                </c:pt>
                <c:pt idx="39">
                  <c:v>6.1316446894234371</c:v>
                </c:pt>
                <c:pt idx="40">
                  <c:v>6.1722324502693633</c:v>
                </c:pt>
                <c:pt idx="41">
                  <c:v>6.2101674017309172</c:v>
                </c:pt>
                <c:pt idx="42">
                  <c:v>6.2517410839809191</c:v>
                </c:pt>
                <c:pt idx="43">
                  <c:v>6.2916007086334664</c:v>
                </c:pt>
                <c:pt idx="44">
                  <c:v>6.33093162482231</c:v>
                </c:pt>
                <c:pt idx="45">
                  <c:v>6.3695496405344612</c:v>
                </c:pt>
                <c:pt idx="46">
                  <c:v>6.4129289354978978</c:v>
                </c:pt>
                <c:pt idx="47">
                  <c:v>6.445781847616761</c:v>
                </c:pt>
                <c:pt idx="48">
                  <c:v>6.4866429092876521</c:v>
                </c:pt>
                <c:pt idx="49">
                  <c:v>6.5232059378087319</c:v>
                </c:pt>
                <c:pt idx="50">
                  <c:v>6.5656691288933207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9-4E17-B258-C58BAB90D5BD}"/>
            </c:ext>
          </c:extLst>
        </c:ser>
        <c:ser>
          <c:idx val="1"/>
          <c:order val="1"/>
          <c:tx>
            <c:v>Predicted ln(Q)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'ln(Q)=f(time)'!$B$25:$B$75</c:f>
              <c:numCache>
                <c:formatCode>General</c:formatCode>
                <c:ptCount val="51"/>
                <c:pt idx="0">
                  <c:v>4.6034710849705949</c:v>
                </c:pt>
                <c:pt idx="1">
                  <c:v>4.6427297973133994</c:v>
                </c:pt>
                <c:pt idx="2">
                  <c:v>4.6819885096562039</c:v>
                </c:pt>
                <c:pt idx="3">
                  <c:v>4.7212472219990085</c:v>
                </c:pt>
                <c:pt idx="4">
                  <c:v>4.7605059343418139</c:v>
                </c:pt>
                <c:pt idx="5">
                  <c:v>4.7997646466846184</c:v>
                </c:pt>
                <c:pt idx="6">
                  <c:v>4.839023359027423</c:v>
                </c:pt>
                <c:pt idx="7">
                  <c:v>4.8782820713702275</c:v>
                </c:pt>
                <c:pt idx="8">
                  <c:v>4.917540783713032</c:v>
                </c:pt>
                <c:pt idx="9">
                  <c:v>4.9567994960558366</c:v>
                </c:pt>
                <c:pt idx="10">
                  <c:v>4.9960582083986411</c:v>
                </c:pt>
                <c:pt idx="11">
                  <c:v>5.0353169207414465</c:v>
                </c:pt>
                <c:pt idx="12">
                  <c:v>5.0745756330842511</c:v>
                </c:pt>
                <c:pt idx="13">
                  <c:v>5.1138343454270556</c:v>
                </c:pt>
                <c:pt idx="14">
                  <c:v>5.1530930577698602</c:v>
                </c:pt>
                <c:pt idx="15">
                  <c:v>5.1923517701126647</c:v>
                </c:pt>
                <c:pt idx="16">
                  <c:v>5.2316104824554692</c:v>
                </c:pt>
                <c:pt idx="17">
                  <c:v>5.2708691947982738</c:v>
                </c:pt>
                <c:pt idx="18">
                  <c:v>5.3101279071410783</c:v>
                </c:pt>
                <c:pt idx="19">
                  <c:v>5.3493866194838837</c:v>
                </c:pt>
                <c:pt idx="20">
                  <c:v>5.3886453318266883</c:v>
                </c:pt>
                <c:pt idx="21">
                  <c:v>5.4279040441694928</c:v>
                </c:pt>
                <c:pt idx="22">
                  <c:v>5.4671627565122973</c:v>
                </c:pt>
                <c:pt idx="23">
                  <c:v>5.5064214688551019</c:v>
                </c:pt>
                <c:pt idx="24">
                  <c:v>5.5456801811979064</c:v>
                </c:pt>
                <c:pt idx="25">
                  <c:v>5.5849388935407109</c:v>
                </c:pt>
                <c:pt idx="26">
                  <c:v>5.6241976058835164</c:v>
                </c:pt>
                <c:pt idx="27">
                  <c:v>5.6634563182263209</c:v>
                </c:pt>
                <c:pt idx="28">
                  <c:v>5.7027150305691254</c:v>
                </c:pt>
                <c:pt idx="29">
                  <c:v>5.74197374291193</c:v>
                </c:pt>
                <c:pt idx="30">
                  <c:v>5.7812324552547345</c:v>
                </c:pt>
                <c:pt idx="31">
                  <c:v>5.820491167597539</c:v>
                </c:pt>
                <c:pt idx="32">
                  <c:v>5.8597498799403436</c:v>
                </c:pt>
                <c:pt idx="33">
                  <c:v>5.899008592283149</c:v>
                </c:pt>
                <c:pt idx="34">
                  <c:v>5.9382673046259535</c:v>
                </c:pt>
                <c:pt idx="35">
                  <c:v>5.9775260169687581</c:v>
                </c:pt>
                <c:pt idx="36">
                  <c:v>6.0167847293115626</c:v>
                </c:pt>
                <c:pt idx="37">
                  <c:v>6.0560434416543671</c:v>
                </c:pt>
                <c:pt idx="38">
                  <c:v>6.0953021539971717</c:v>
                </c:pt>
                <c:pt idx="39">
                  <c:v>6.1345608663399762</c:v>
                </c:pt>
                <c:pt idx="40">
                  <c:v>6.1738195786827816</c:v>
                </c:pt>
                <c:pt idx="41">
                  <c:v>6.2130782910255862</c:v>
                </c:pt>
                <c:pt idx="42">
                  <c:v>6.2523370033683907</c:v>
                </c:pt>
                <c:pt idx="43">
                  <c:v>6.2915957157111952</c:v>
                </c:pt>
                <c:pt idx="44">
                  <c:v>6.3308544280539998</c:v>
                </c:pt>
                <c:pt idx="45">
                  <c:v>6.3701131403968043</c:v>
                </c:pt>
                <c:pt idx="46">
                  <c:v>6.4093718527396089</c:v>
                </c:pt>
                <c:pt idx="47">
                  <c:v>6.4486305650824143</c:v>
                </c:pt>
                <c:pt idx="48">
                  <c:v>6.4878892774252188</c:v>
                </c:pt>
                <c:pt idx="49">
                  <c:v>6.5271479897680234</c:v>
                </c:pt>
                <c:pt idx="50">
                  <c:v>6.5664067021108279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9-4E17-B258-C58BAB90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380000"/>
        <c:axId val="1"/>
      </c:scatterChart>
      <c:valAx>
        <c:axId val="119338000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1761701776728472"/>
              <c:y val="0.78381348635714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ln(Q)</a:t>
                </a:r>
              </a:p>
            </c:rich>
          </c:tx>
          <c:layout>
            <c:manualLayout>
              <c:xMode val="edge"/>
              <c:yMode val="edge"/>
              <c:x val="3.558171900259377E-2"/>
              <c:y val="0.3738880423427738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380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87071236848388"/>
          <c:y val="0.36037401671592662"/>
          <c:w val="0.25843564328199686"/>
          <c:h val="0.2297384356564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526918482498439"/>
          <c:y val="7.97901741790022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37451647072284"/>
          <c:y val="0.11702558879586997"/>
          <c:w val="0.63159949372153756"/>
          <c:h val="0.63832139343201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Data!$D$7</c:f>
              <c:strCache>
                <c:ptCount val="1"/>
                <c:pt idx="0">
                  <c:v>ln(Q)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Data!$D$8:$D$58</c:f>
              <c:numCache>
                <c:formatCode>0.0000</c:formatCode>
                <c:ptCount val="51"/>
                <c:pt idx="0">
                  <c:v>4.5923110285997337</c:v>
                </c:pt>
                <c:pt idx="1">
                  <c:v>4.646736773384303</c:v>
                </c:pt>
                <c:pt idx="2">
                  <c:v>4.6953442305864499</c:v>
                </c:pt>
                <c:pt idx="3">
                  <c:v>4.7334292687977539</c:v>
                </c:pt>
                <c:pt idx="4">
                  <c:v>4.7767592644207095</c:v>
                </c:pt>
                <c:pt idx="5">
                  <c:v>4.7831632433334841</c:v>
                </c:pt>
                <c:pt idx="6">
                  <c:v>4.8386419817376423</c:v>
                </c:pt>
                <c:pt idx="7">
                  <c:v>4.8880020183912016</c:v>
                </c:pt>
                <c:pt idx="8">
                  <c:v>4.9109637830324386</c:v>
                </c:pt>
                <c:pt idx="9">
                  <c:v>4.9532955255654105</c:v>
                </c:pt>
                <c:pt idx="10">
                  <c:v>4.9858916539939617</c:v>
                </c:pt>
                <c:pt idx="11">
                  <c:v>5.0245283027048862</c:v>
                </c:pt>
                <c:pt idx="12">
                  <c:v>5.0696937794749584</c:v>
                </c:pt>
                <c:pt idx="13">
                  <c:v>5.1103831502702723</c:v>
                </c:pt>
                <c:pt idx="14">
                  <c:v>5.1419542367259758</c:v>
                </c:pt>
                <c:pt idx="15">
                  <c:v>5.1903224153608472</c:v>
                </c:pt>
                <c:pt idx="16">
                  <c:v>5.2305420232369544</c:v>
                </c:pt>
                <c:pt idx="17">
                  <c:v>5.2726143695613041</c:v>
                </c:pt>
                <c:pt idx="18">
                  <c:v>5.3093372172727236</c:v>
                </c:pt>
                <c:pt idx="19">
                  <c:v>5.3488104939912731</c:v>
                </c:pt>
                <c:pt idx="20">
                  <c:v>5.3878932904762893</c:v>
                </c:pt>
                <c:pt idx="21">
                  <c:v>5.4346798347702565</c:v>
                </c:pt>
                <c:pt idx="22">
                  <c:v>5.4676659482422121</c:v>
                </c:pt>
                <c:pt idx="23">
                  <c:v>5.5064910125332318</c:v>
                </c:pt>
                <c:pt idx="24">
                  <c:v>5.5444631624588379</c:v>
                </c:pt>
                <c:pt idx="25">
                  <c:v>5.5930588816133779</c:v>
                </c:pt>
                <c:pt idx="26">
                  <c:v>5.628026252646726</c:v>
                </c:pt>
                <c:pt idx="27">
                  <c:v>5.6723348487589185</c:v>
                </c:pt>
                <c:pt idx="28">
                  <c:v>5.7011637997417015</c:v>
                </c:pt>
                <c:pt idx="29">
                  <c:v>5.7478842082155595</c:v>
                </c:pt>
                <c:pt idx="30">
                  <c:v>5.7768078593972225</c:v>
                </c:pt>
                <c:pt idx="31">
                  <c:v>5.8226087863944658</c:v>
                </c:pt>
                <c:pt idx="32">
                  <c:v>5.8628014739451082</c:v>
                </c:pt>
                <c:pt idx="33">
                  <c:v>5.9046995722817321</c:v>
                </c:pt>
                <c:pt idx="34">
                  <c:v>5.9384516618868552</c:v>
                </c:pt>
                <c:pt idx="35">
                  <c:v>5.9765668869106987</c:v>
                </c:pt>
                <c:pt idx="36">
                  <c:v>6.0187596088728448</c:v>
                </c:pt>
                <c:pt idx="37">
                  <c:v>6.0554427435672586</c:v>
                </c:pt>
                <c:pt idx="38">
                  <c:v>6.0972626189215307</c:v>
                </c:pt>
                <c:pt idx="39">
                  <c:v>6.1316446894234371</c:v>
                </c:pt>
                <c:pt idx="40">
                  <c:v>6.1722324502693633</c:v>
                </c:pt>
                <c:pt idx="41">
                  <c:v>6.2101674017309172</c:v>
                </c:pt>
                <c:pt idx="42">
                  <c:v>6.2517410839809191</c:v>
                </c:pt>
                <c:pt idx="43">
                  <c:v>6.2916007086334664</c:v>
                </c:pt>
                <c:pt idx="44">
                  <c:v>6.33093162482231</c:v>
                </c:pt>
                <c:pt idx="45">
                  <c:v>6.3695496405344612</c:v>
                </c:pt>
                <c:pt idx="46">
                  <c:v>6.4129289354978978</c:v>
                </c:pt>
                <c:pt idx="47">
                  <c:v>6.445781847616761</c:v>
                </c:pt>
                <c:pt idx="48">
                  <c:v>6.4866429092876521</c:v>
                </c:pt>
                <c:pt idx="49">
                  <c:v>6.5232059378087319</c:v>
                </c:pt>
                <c:pt idx="50">
                  <c:v>6.5656691288933207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1-4414-9217-E1FAAD22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735440"/>
        <c:axId val="1"/>
      </c:scatterChart>
      <c:valAx>
        <c:axId val="107473544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735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81796462719874"/>
          <c:y val="0.44150563045714575"/>
          <c:w val="0.10105591899544601"/>
          <c:h val="0.117025588795869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 Residual Plot</a:t>
            </a:r>
          </a:p>
        </c:rich>
      </c:tx>
      <c:layout>
        <c:manualLayout>
          <c:xMode val="edge"/>
          <c:yMode val="edge"/>
          <c:x val="0.31042631446393676"/>
          <c:y val="4.9328869783720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17301219775705"/>
          <c:y val="0.34530208848604144"/>
          <c:w val="0.7354395235286556"/>
          <c:h val="0.3722087447317069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Linear!$C$25:$C$75</c:f>
              <c:numCache>
                <c:formatCode>General</c:formatCode>
                <c:ptCount val="51"/>
                <c:pt idx="0">
                  <c:v>74.018447428046855</c:v>
                </c:pt>
                <c:pt idx="1">
                  <c:v>68.003548276100275</c:v>
                </c:pt>
                <c:pt idx="2">
                  <c:v>61.658924880773803</c:v>
                </c:pt>
                <c:pt idx="3">
                  <c:v>54.370361931813491</c:v>
                </c:pt>
                <c:pt idx="4">
                  <c:v>47.867761188641239</c:v>
                </c:pt>
                <c:pt idx="5">
                  <c:v>37.093635057535394</c:v>
                </c:pt>
                <c:pt idx="6">
                  <c:v>32.372813435627222</c:v>
                </c:pt>
                <c:pt idx="7">
                  <c:v>27.226453651070031</c:v>
                </c:pt>
                <c:pt idx="8">
                  <c:v>18.771617964744706</c:v>
                </c:pt>
                <c:pt idx="9">
                  <c:v>13.105551027525735</c:v>
                </c:pt>
                <c:pt idx="10">
                  <c:v>6.2617304824383666</c:v>
                </c:pt>
                <c:pt idx="11">
                  <c:v>0.48938943085693154</c:v>
                </c:pt>
                <c:pt idx="12">
                  <c:v>-4.0203525781634255</c:v>
                </c:pt>
                <c:pt idx="13">
                  <c:v>-8.9489408883150645</c:v>
                </c:pt>
                <c:pt idx="14">
                  <c:v>-15.169910649996041</c:v>
                </c:pt>
                <c:pt idx="15">
                  <c:v>-18.230038141903066</c:v>
                </c:pt>
                <c:pt idx="16">
                  <c:v>-22.399226444851195</c:v>
                </c:pt>
                <c:pt idx="17">
                  <c:v>-25.905240467852423</c:v>
                </c:pt>
                <c:pt idx="18">
                  <c:v>-30.150824118070233</c:v>
                </c:pt>
                <c:pt idx="19">
                  <c:v>-33.545895363039705</c:v>
                </c:pt>
                <c:pt idx="20">
                  <c:v>-36.698588170554217</c:v>
                </c:pt>
                <c:pt idx="21">
                  <c:v>-37.758053158940101</c:v>
                </c:pt>
                <c:pt idx="22">
                  <c:v>-41.607746520281722</c:v>
                </c:pt>
                <c:pt idx="23">
                  <c:v>-43.765784176318761</c:v>
                </c:pt>
                <c:pt idx="24">
                  <c:v>-45.770811378756946</c:v>
                </c:pt>
                <c:pt idx="25">
                  <c:v>-44.569014974471429</c:v>
                </c:pt>
                <c:pt idx="26">
                  <c:v>-46.54904827898531</c:v>
                </c:pt>
                <c:pt idx="27">
                  <c:v>-45.486027010404143</c:v>
                </c:pt>
                <c:pt idx="28">
                  <c:v>-48.519953735500565</c:v>
                </c:pt>
                <c:pt idx="29">
                  <c:v>-45.745617589218568</c:v>
                </c:pt>
                <c:pt idx="30">
                  <c:v>-48.08170491752503</c:v>
                </c:pt>
                <c:pt idx="31">
                  <c:v>-44.493608452814897</c:v>
                </c:pt>
                <c:pt idx="32">
                  <c:v>-42.174671349973949</c:v>
                </c:pt>
                <c:pt idx="33">
                  <c:v>-38.662551863293572</c:v>
                </c:pt>
                <c:pt idx="34">
                  <c:v>-37.609299759558496</c:v>
                </c:pt>
                <c:pt idx="35">
                  <c:v>-34.408152007897286</c:v>
                </c:pt>
                <c:pt idx="36">
                  <c:v>-28.961702226330715</c:v>
                </c:pt>
                <c:pt idx="37">
                  <c:v>-25.139273862592916</c:v>
                </c:pt>
                <c:pt idx="38">
                  <c:v>-18.46481886192322</c:v>
                </c:pt>
                <c:pt idx="39">
                  <c:v>-14.448202685455954</c:v>
                </c:pt>
                <c:pt idx="40">
                  <c:v>-6.922629238422644</c:v>
                </c:pt>
                <c:pt idx="41">
                  <c:v>7.0280167563510076E-2</c:v>
                </c:pt>
                <c:pt idx="42">
                  <c:v>9.664380328287109</c:v>
                </c:pt>
                <c:pt idx="43">
                  <c:v>19.229074169832529</c:v>
                </c:pt>
                <c:pt idx="44">
                  <c:v>29.354811833885265</c:v>
                </c:pt>
                <c:pt idx="45">
                  <c:v>39.933199485648174</c:v>
                </c:pt>
                <c:pt idx="46">
                  <c:v>54.278280164723014</c:v>
                </c:pt>
                <c:pt idx="47">
                  <c:v>63.103747086541148</c:v>
                </c:pt>
                <c:pt idx="48">
                  <c:v>77.844175659052667</c:v>
                </c:pt>
                <c:pt idx="49">
                  <c:v>90.748345231024132</c:v>
                </c:pt>
                <c:pt idx="50">
                  <c:v>108.74115998968352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6-4E09-96E7-FCCE90DC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734448"/>
        <c:axId val="1"/>
      </c:scatterChart>
      <c:valAx>
        <c:axId val="1074734448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3126651133089842"/>
              <c:y val="0.78477747383191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34530208848604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734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Line Fit  Plot</a:t>
            </a:r>
          </a:p>
        </c:rich>
      </c:tx>
      <c:layout>
        <c:manualLayout>
          <c:xMode val="edge"/>
          <c:yMode val="edge"/>
          <c:x val="0.32292670296584031"/>
          <c:y val="4.97755954473455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67262369585358"/>
          <c:y val="0.22625270657884336"/>
          <c:w val="0.50209893815979034"/>
          <c:h val="0.54300649578922411"/>
        </c:manualLayout>
      </c:layout>
      <c:scatterChart>
        <c:scatterStyle val="lineMarker"/>
        <c:varyColors val="0"/>
        <c:ser>
          <c:idx val="0"/>
          <c:order val="0"/>
          <c:tx>
            <c:v>Q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118.71898910369852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159.12559235941194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9-453A-91AC-FC56D8DF63FF}"/>
            </c:ext>
          </c:extLst>
        </c:ser>
        <c:ser>
          <c:idx val="1"/>
          <c:order val="1"/>
          <c:tx>
            <c:v>Predicted Q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Linear!$B$25:$B$75</c:f>
              <c:numCache>
                <c:formatCode>General</c:formatCode>
                <c:ptCount val="51"/>
                <c:pt idx="0">
                  <c:v>24.703869403798233</c:v>
                </c:pt>
                <c:pt idx="1">
                  <c:v>36.240709031612994</c:v>
                </c:pt>
                <c:pt idx="2">
                  <c:v>47.777548659427758</c:v>
                </c:pt>
                <c:pt idx="3">
                  <c:v>59.314388287242522</c:v>
                </c:pt>
                <c:pt idx="4">
                  <c:v>70.851227915057279</c:v>
                </c:pt>
                <c:pt idx="5">
                  <c:v>82.388067542872051</c:v>
                </c:pt>
                <c:pt idx="6">
                  <c:v>93.924907170686808</c:v>
                </c:pt>
                <c:pt idx="7">
                  <c:v>105.46174679850158</c:v>
                </c:pt>
                <c:pt idx="8">
                  <c:v>116.99858642631634</c:v>
                </c:pt>
                <c:pt idx="9">
                  <c:v>128.53542605413108</c:v>
                </c:pt>
                <c:pt idx="10">
                  <c:v>140.07226568194585</c:v>
                </c:pt>
                <c:pt idx="11">
                  <c:v>151.60910530976062</c:v>
                </c:pt>
                <c:pt idx="12">
                  <c:v>163.14594493757536</c:v>
                </c:pt>
                <c:pt idx="13">
                  <c:v>174.68278456539014</c:v>
                </c:pt>
                <c:pt idx="14">
                  <c:v>186.21962419320491</c:v>
                </c:pt>
                <c:pt idx="15">
                  <c:v>197.75646382101965</c:v>
                </c:pt>
                <c:pt idx="16">
                  <c:v>209.29330344883442</c:v>
                </c:pt>
                <c:pt idx="17">
                  <c:v>220.83014307664919</c:v>
                </c:pt>
                <c:pt idx="18">
                  <c:v>232.36698270446394</c:v>
                </c:pt>
                <c:pt idx="19">
                  <c:v>243.90382233227871</c:v>
                </c:pt>
                <c:pt idx="20">
                  <c:v>255.44066196009348</c:v>
                </c:pt>
                <c:pt idx="21">
                  <c:v>266.97750158790825</c:v>
                </c:pt>
                <c:pt idx="22">
                  <c:v>278.51434121572299</c:v>
                </c:pt>
                <c:pt idx="23">
                  <c:v>290.05118084353779</c:v>
                </c:pt>
                <c:pt idx="24">
                  <c:v>301.58802047135254</c:v>
                </c:pt>
                <c:pt idx="25">
                  <c:v>313.12486009916734</c:v>
                </c:pt>
                <c:pt idx="26">
                  <c:v>324.66169972698208</c:v>
                </c:pt>
                <c:pt idx="27">
                  <c:v>336.19853935479682</c:v>
                </c:pt>
                <c:pt idx="28">
                  <c:v>347.73537898261162</c:v>
                </c:pt>
                <c:pt idx="29">
                  <c:v>359.27221861042636</c:v>
                </c:pt>
                <c:pt idx="30">
                  <c:v>370.80905823824111</c:v>
                </c:pt>
                <c:pt idx="31">
                  <c:v>382.34589786605591</c:v>
                </c:pt>
                <c:pt idx="32">
                  <c:v>393.88273749387065</c:v>
                </c:pt>
                <c:pt idx="33">
                  <c:v>405.41957712168539</c:v>
                </c:pt>
                <c:pt idx="34">
                  <c:v>416.95641674950019</c:v>
                </c:pt>
                <c:pt idx="35">
                  <c:v>428.49325637731494</c:v>
                </c:pt>
                <c:pt idx="36">
                  <c:v>440.03009600512968</c:v>
                </c:pt>
                <c:pt idx="37">
                  <c:v>451.56693563294448</c:v>
                </c:pt>
                <c:pt idx="38">
                  <c:v>463.10377526075922</c:v>
                </c:pt>
                <c:pt idx="39">
                  <c:v>474.64061488857396</c:v>
                </c:pt>
                <c:pt idx="40">
                  <c:v>486.17745451638876</c:v>
                </c:pt>
                <c:pt idx="41">
                  <c:v>497.71429414420351</c:v>
                </c:pt>
                <c:pt idx="42">
                  <c:v>509.25113377201825</c:v>
                </c:pt>
                <c:pt idx="43">
                  <c:v>520.78797339983305</c:v>
                </c:pt>
                <c:pt idx="44">
                  <c:v>532.32481302764779</c:v>
                </c:pt>
                <c:pt idx="45">
                  <c:v>543.86165265546254</c:v>
                </c:pt>
                <c:pt idx="46">
                  <c:v>555.39849228327728</c:v>
                </c:pt>
                <c:pt idx="47">
                  <c:v>566.93533191109202</c:v>
                </c:pt>
                <c:pt idx="48">
                  <c:v>578.47217153890676</c:v>
                </c:pt>
                <c:pt idx="49">
                  <c:v>590.00901116672151</c:v>
                </c:pt>
                <c:pt idx="50">
                  <c:v>601.54585079453636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9-453A-91AC-FC56D8DF6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736432"/>
        <c:axId val="1"/>
      </c:scatterChart>
      <c:valAx>
        <c:axId val="1074736432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0209583014456241"/>
              <c:y val="0.837135014341720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457030467289263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736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960631969595658"/>
          <c:y val="0.49775595447345539"/>
          <c:w val="0.23750738153616635"/>
          <c:h val="0.230777760710420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 Residual Plot</a:t>
            </a:r>
          </a:p>
        </c:rich>
      </c:tx>
      <c:layout>
        <c:manualLayout>
          <c:xMode val="edge"/>
          <c:yMode val="edge"/>
          <c:x val="0.31042631446393676"/>
          <c:y val="4.9328869783720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242944490184"/>
          <c:y val="0.21973769267293544"/>
          <c:w val="0.75210670819786019"/>
          <c:h val="0.686119734264471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Data!$E$8:$E$58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Quadratic!$C$26:$C$76</c:f>
              <c:numCache>
                <c:formatCode>General</c:formatCode>
                <c:ptCount val="51"/>
                <c:pt idx="0">
                  <c:v>-15.378879991951436</c:v>
                </c:pt>
                <c:pt idx="1">
                  <c:v>-10.666099853498238</c:v>
                </c:pt>
                <c:pt idx="2">
                  <c:v>-6.7209084192575403</c:v>
                </c:pt>
                <c:pt idx="3">
                  <c:v>-4.1575209994833529</c:v>
                </c:pt>
                <c:pt idx="4">
                  <c:v>-1.246035834753755</c:v>
                </c:pt>
                <c:pt idx="5">
                  <c:v>-3.0439405187903645</c:v>
                </c:pt>
                <c:pt idx="6">
                  <c:v>0.77359484553801394</c:v>
                </c:pt>
                <c:pt idx="7">
                  <c:v>3.7277275863847592</c:v>
                </c:pt>
                <c:pt idx="8">
                  <c:v>2.9355199646307142</c:v>
                </c:pt>
                <c:pt idx="9">
                  <c:v>4.4942166311503513</c:v>
                </c:pt>
                <c:pt idx="10">
                  <c:v>4.437295228968992</c:v>
                </c:pt>
                <c:pt idx="11">
                  <c:v>5.013988859460909</c:v>
                </c:pt>
                <c:pt idx="12">
                  <c:v>6.4154170716812189</c:v>
                </c:pt>
                <c:pt idx="13">
                  <c:v>6.9601345219376753</c:v>
                </c:pt>
                <c:pt idx="14">
                  <c:v>5.7746060598321094</c:v>
                </c:pt>
                <c:pt idx="15">
                  <c:v>7.3120554066678096</c:v>
                </c:pt>
                <c:pt idx="16">
                  <c:v>7.3025794816298344</c:v>
                </c:pt>
                <c:pt idx="17">
                  <c:v>7.5184133757060749</c:v>
                </c:pt>
                <c:pt idx="18">
                  <c:v>6.5568131817330766</c:v>
                </c:pt>
                <c:pt idx="19">
                  <c:v>6.0078609321758165</c:v>
                </c:pt>
                <c:pt idx="20">
                  <c:v>5.2634226592408311</c:v>
                </c:pt>
                <c:pt idx="21">
                  <c:v>6.1743477446018744</c:v>
                </c:pt>
                <c:pt idx="22">
                  <c:v>3.8571799961744944</c:v>
                </c:pt>
                <c:pt idx="23">
                  <c:v>2.793803492219098</c:v>
                </c:pt>
                <c:pt idx="24">
                  <c:v>1.4455729810298408</c:v>
                </c:pt>
                <c:pt idx="25">
                  <c:v>2.8663016157316861</c:v>
                </c:pt>
                <c:pt idx="26">
                  <c:v>0.66733608080153317</c:v>
                </c:pt>
                <c:pt idx="27">
                  <c:v>1.0735606581336583</c:v>
                </c:pt>
                <c:pt idx="28">
                  <c:v>-3.0550272190442911</c:v>
                </c:pt>
                <c:pt idx="29">
                  <c:v>-1.8132166856765934</c:v>
                </c:pt>
                <c:pt idx="30">
                  <c:v>-6.1196940877300108</c:v>
                </c:pt>
                <c:pt idx="31">
                  <c:v>-4.9398521575993755</c:v>
                </c:pt>
                <c:pt idx="32">
                  <c:v>-5.4670340501706391</c:v>
                </c:pt>
                <c:pt idx="33">
                  <c:v>-5.2388980197351316</c:v>
                </c:pt>
                <c:pt idx="34">
                  <c:v>-7.907493833077524</c:v>
                </c:pt>
                <c:pt idx="35">
                  <c:v>-8.866058459326382</c:v>
                </c:pt>
                <c:pt idx="36">
                  <c:v>-8.01718551650265</c:v>
                </c:pt>
                <c:pt idx="37">
                  <c:v>-9.2301984523402325</c:v>
                </c:pt>
                <c:pt idx="38">
                  <c:v>-8.0290492120786325</c:v>
                </c:pt>
                <c:pt idx="39">
                  <c:v>-9.9236032568520613</c:v>
                </c:pt>
                <c:pt idx="40">
                  <c:v>-8.7470644918921039</c:v>
                </c:pt>
                <c:pt idx="41">
                  <c:v>-8.5410542288120155</c:v>
                </c:pt>
                <c:pt idx="42">
                  <c:v>-6.1717176718270821</c:v>
                </c:pt>
                <c:pt idx="43">
                  <c:v>-4.2696518948529274</c:v>
                </c:pt>
                <c:pt idx="44">
                  <c:v>-2.2444067562040573</c:v>
                </c:pt>
                <c:pt idx="45">
                  <c:v>-0.2043760906777834</c:v>
                </c:pt>
                <c:pt idx="46">
                  <c:v>5.1644831413277643</c:v>
                </c:pt>
                <c:pt idx="47">
                  <c:v>4.5758641552440622</c:v>
                </c:pt>
                <c:pt idx="48">
                  <c:v>9.4643423590210887</c:v>
                </c:pt>
                <c:pt idx="49">
                  <c:v>12.078697101425405</c:v>
                </c:pt>
                <c:pt idx="50">
                  <c:v>19.343832569684992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8-434E-93AB-6D894BE8B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378016"/>
        <c:axId val="1"/>
      </c:scatterChart>
      <c:valAx>
        <c:axId val="119337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5626418031947741"/>
              <c:y val="0.77580858841669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37669318743931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378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time^2  Residual Plot</a:t>
            </a:r>
          </a:p>
        </c:rich>
      </c:tx>
      <c:layout>
        <c:manualLayout>
          <c:xMode val="edge"/>
          <c:yMode val="edge"/>
          <c:x val="0.28750893554378032"/>
          <c:y val="4.9551427298439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242944490184"/>
          <c:y val="0.34685999108907939"/>
          <c:w val="0.7354395235286556"/>
          <c:h val="0.369383367133824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Data!$F$8:$F$58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xVal>
          <c:yVal>
            <c:numRef>
              <c:f>Quadratic!$C$26:$C$76</c:f>
              <c:numCache>
                <c:formatCode>General</c:formatCode>
                <c:ptCount val="51"/>
                <c:pt idx="0">
                  <c:v>-15.378879991951436</c:v>
                </c:pt>
                <c:pt idx="1">
                  <c:v>-10.666099853498238</c:v>
                </c:pt>
                <c:pt idx="2">
                  <c:v>-6.7209084192575403</c:v>
                </c:pt>
                <c:pt idx="3">
                  <c:v>-4.1575209994833529</c:v>
                </c:pt>
                <c:pt idx="4">
                  <c:v>-1.246035834753755</c:v>
                </c:pt>
                <c:pt idx="5">
                  <c:v>-3.0439405187903645</c:v>
                </c:pt>
                <c:pt idx="6">
                  <c:v>0.77359484553801394</c:v>
                </c:pt>
                <c:pt idx="7">
                  <c:v>3.7277275863847592</c:v>
                </c:pt>
                <c:pt idx="8">
                  <c:v>2.9355199646307142</c:v>
                </c:pt>
                <c:pt idx="9">
                  <c:v>4.4942166311503513</c:v>
                </c:pt>
                <c:pt idx="10">
                  <c:v>4.437295228968992</c:v>
                </c:pt>
                <c:pt idx="11">
                  <c:v>5.013988859460909</c:v>
                </c:pt>
                <c:pt idx="12">
                  <c:v>6.4154170716812189</c:v>
                </c:pt>
                <c:pt idx="13">
                  <c:v>6.9601345219376753</c:v>
                </c:pt>
                <c:pt idx="14">
                  <c:v>5.7746060598321094</c:v>
                </c:pt>
                <c:pt idx="15">
                  <c:v>7.3120554066678096</c:v>
                </c:pt>
                <c:pt idx="16">
                  <c:v>7.3025794816298344</c:v>
                </c:pt>
                <c:pt idx="17">
                  <c:v>7.5184133757060749</c:v>
                </c:pt>
                <c:pt idx="18">
                  <c:v>6.5568131817330766</c:v>
                </c:pt>
                <c:pt idx="19">
                  <c:v>6.0078609321758165</c:v>
                </c:pt>
                <c:pt idx="20">
                  <c:v>5.2634226592408311</c:v>
                </c:pt>
                <c:pt idx="21">
                  <c:v>6.1743477446018744</c:v>
                </c:pt>
                <c:pt idx="22">
                  <c:v>3.8571799961744944</c:v>
                </c:pt>
                <c:pt idx="23">
                  <c:v>2.793803492219098</c:v>
                </c:pt>
                <c:pt idx="24">
                  <c:v>1.4455729810298408</c:v>
                </c:pt>
                <c:pt idx="25">
                  <c:v>2.8663016157316861</c:v>
                </c:pt>
                <c:pt idx="26">
                  <c:v>0.66733608080153317</c:v>
                </c:pt>
                <c:pt idx="27">
                  <c:v>1.0735606581336583</c:v>
                </c:pt>
                <c:pt idx="28">
                  <c:v>-3.0550272190442911</c:v>
                </c:pt>
                <c:pt idx="29">
                  <c:v>-1.8132166856765934</c:v>
                </c:pt>
                <c:pt idx="30">
                  <c:v>-6.1196940877300108</c:v>
                </c:pt>
                <c:pt idx="31">
                  <c:v>-4.9398521575993755</c:v>
                </c:pt>
                <c:pt idx="32">
                  <c:v>-5.4670340501706391</c:v>
                </c:pt>
                <c:pt idx="33">
                  <c:v>-5.2388980197351316</c:v>
                </c:pt>
                <c:pt idx="34">
                  <c:v>-7.907493833077524</c:v>
                </c:pt>
                <c:pt idx="35">
                  <c:v>-8.866058459326382</c:v>
                </c:pt>
                <c:pt idx="36">
                  <c:v>-8.01718551650265</c:v>
                </c:pt>
                <c:pt idx="37">
                  <c:v>-9.2301984523402325</c:v>
                </c:pt>
                <c:pt idx="38">
                  <c:v>-8.0290492120786325</c:v>
                </c:pt>
                <c:pt idx="39">
                  <c:v>-9.9236032568520613</c:v>
                </c:pt>
                <c:pt idx="40">
                  <c:v>-8.7470644918921039</c:v>
                </c:pt>
                <c:pt idx="41">
                  <c:v>-8.5410542288120155</c:v>
                </c:pt>
                <c:pt idx="42">
                  <c:v>-6.1717176718270821</c:v>
                </c:pt>
                <c:pt idx="43">
                  <c:v>-4.2696518948529274</c:v>
                </c:pt>
                <c:pt idx="44">
                  <c:v>-2.2444067562040573</c:v>
                </c:pt>
                <c:pt idx="45">
                  <c:v>-0.2043760906777834</c:v>
                </c:pt>
                <c:pt idx="46">
                  <c:v>5.1644831413277643</c:v>
                </c:pt>
                <c:pt idx="47">
                  <c:v>4.5758641552440622</c:v>
                </c:pt>
                <c:pt idx="48">
                  <c:v>9.4643423590210887</c:v>
                </c:pt>
                <c:pt idx="49">
                  <c:v>12.078697101425405</c:v>
                </c:pt>
                <c:pt idx="50">
                  <c:v>19.343832569684992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9-4FF6-97DA-C04FD4B5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379008"/>
        <c:axId val="1"/>
      </c:scatterChart>
      <c:valAx>
        <c:axId val="119337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time^2</a:t>
                </a:r>
              </a:p>
            </c:rich>
          </c:tx>
          <c:layout>
            <c:manualLayout>
              <c:xMode val="edge"/>
              <c:yMode val="edge"/>
              <c:x val="0.4916819477415374"/>
              <c:y val="0.78381348635714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34685999108907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379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Line Fit  Plot</a:t>
            </a:r>
          </a:p>
        </c:rich>
      </c:tx>
      <c:layout>
        <c:manualLayout>
          <c:xMode val="edge"/>
          <c:yMode val="edge"/>
          <c:x val="0.32292670296584031"/>
          <c:y val="3.46949878578192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0543902664892"/>
          <c:y val="0.11633025340562939"/>
          <c:w val="0.77502408711801662"/>
          <c:h val="0.74696267976246233"/>
        </c:manualLayout>
      </c:layout>
      <c:scatterChart>
        <c:scatterStyle val="lineMarker"/>
        <c:varyColors val="0"/>
        <c:ser>
          <c:idx val="0"/>
          <c:order val="0"/>
          <c:tx>
            <c:v>Q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Data!$E$8:$E$58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118.71898910369852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159.12559235941194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3-4E43-A52F-3A35D46F76CD}"/>
            </c:ext>
          </c:extLst>
        </c:ser>
        <c:ser>
          <c:idx val="1"/>
          <c:order val="1"/>
          <c:tx>
            <c:v>Predicted Q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Data!$E$8:$E$58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Quadratic!$B$26:$B$76</c:f>
              <c:numCache>
                <c:formatCode>General</c:formatCode>
                <c:ptCount val="51"/>
                <c:pt idx="0">
                  <c:v>114.10119682379653</c:v>
                </c:pt>
                <c:pt idx="1">
                  <c:v>114.91035716121151</c:v>
                </c:pt>
                <c:pt idx="2">
                  <c:v>116.1573819594591</c:v>
                </c:pt>
                <c:pt idx="3">
                  <c:v>117.84227121853937</c:v>
                </c:pt>
                <c:pt idx="4">
                  <c:v>119.96502493845227</c:v>
                </c:pt>
                <c:pt idx="5">
                  <c:v>122.52564311919781</c:v>
                </c:pt>
                <c:pt idx="6">
                  <c:v>125.52412576077602</c:v>
                </c:pt>
                <c:pt idx="7">
                  <c:v>128.96047286318685</c:v>
                </c:pt>
                <c:pt idx="8">
                  <c:v>132.83468442643033</c:v>
                </c:pt>
                <c:pt idx="9">
                  <c:v>137.14676045050646</c:v>
                </c:pt>
                <c:pt idx="10">
                  <c:v>141.89670093541523</c:v>
                </c:pt>
                <c:pt idx="11">
                  <c:v>147.08450588115664</c:v>
                </c:pt>
                <c:pt idx="12">
                  <c:v>152.71017528773072</c:v>
                </c:pt>
                <c:pt idx="13">
                  <c:v>158.7737091551374</c:v>
                </c:pt>
                <c:pt idx="14">
                  <c:v>165.27510748337676</c:v>
                </c:pt>
                <c:pt idx="15">
                  <c:v>172.21437027244878</c:v>
                </c:pt>
                <c:pt idx="16">
                  <c:v>179.59149752235339</c:v>
                </c:pt>
                <c:pt idx="17">
                  <c:v>187.4064892330907</c:v>
                </c:pt>
                <c:pt idx="18">
                  <c:v>195.65934540466063</c:v>
                </c:pt>
                <c:pt idx="19">
                  <c:v>204.35006603706319</c:v>
                </c:pt>
                <c:pt idx="20">
                  <c:v>213.47865113029843</c:v>
                </c:pt>
                <c:pt idx="21">
                  <c:v>223.04510068436628</c:v>
                </c:pt>
                <c:pt idx="22">
                  <c:v>233.04941469926678</c:v>
                </c:pt>
                <c:pt idx="23">
                  <c:v>243.49159317499993</c:v>
                </c:pt>
                <c:pt idx="24">
                  <c:v>254.37163611156575</c:v>
                </c:pt>
                <c:pt idx="25">
                  <c:v>265.68954350896422</c:v>
                </c:pt>
                <c:pt idx="26">
                  <c:v>277.44531536719524</c:v>
                </c:pt>
                <c:pt idx="27">
                  <c:v>289.63895168625902</c:v>
                </c:pt>
                <c:pt idx="28">
                  <c:v>302.27045246615535</c:v>
                </c:pt>
                <c:pt idx="29">
                  <c:v>315.33981770688439</c:v>
                </c:pt>
                <c:pt idx="30">
                  <c:v>328.84704740844609</c:v>
                </c:pt>
                <c:pt idx="31">
                  <c:v>342.79214157084039</c:v>
                </c:pt>
                <c:pt idx="32">
                  <c:v>357.17510019406734</c:v>
                </c:pt>
                <c:pt idx="33">
                  <c:v>371.99592327812695</c:v>
                </c:pt>
                <c:pt idx="34">
                  <c:v>387.25461082301922</c:v>
                </c:pt>
                <c:pt idx="35">
                  <c:v>402.95116282874403</c:v>
                </c:pt>
                <c:pt idx="36">
                  <c:v>419.08557929530161</c:v>
                </c:pt>
                <c:pt idx="37">
                  <c:v>435.6578602226918</c:v>
                </c:pt>
                <c:pt idx="38">
                  <c:v>452.66800561091463</c:v>
                </c:pt>
                <c:pt idx="39">
                  <c:v>470.11601545997007</c:v>
                </c:pt>
                <c:pt idx="40">
                  <c:v>488.00188976985822</c:v>
                </c:pt>
                <c:pt idx="41">
                  <c:v>506.32562854057903</c:v>
                </c:pt>
                <c:pt idx="42">
                  <c:v>525.08723177213244</c:v>
                </c:pt>
                <c:pt idx="43">
                  <c:v>544.28669946451851</c:v>
                </c:pt>
                <c:pt idx="44">
                  <c:v>563.92403161773711</c:v>
                </c:pt>
                <c:pt idx="45">
                  <c:v>583.99922823178849</c:v>
                </c:pt>
                <c:pt idx="46">
                  <c:v>604.51228930667253</c:v>
                </c:pt>
                <c:pt idx="47">
                  <c:v>625.46321484238911</c:v>
                </c:pt>
                <c:pt idx="48">
                  <c:v>646.85200483893834</c:v>
                </c:pt>
                <c:pt idx="49">
                  <c:v>668.67865929632023</c:v>
                </c:pt>
                <c:pt idx="50">
                  <c:v>690.9431782145349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3-4E43-A52F-3A35D46F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834464"/>
        <c:axId val="1"/>
      </c:scatterChart>
      <c:valAx>
        <c:axId val="6708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9793214199248909"/>
              <c:y val="0.89594703938721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</a:t>
                </a:r>
              </a:p>
            </c:rich>
          </c:tx>
          <c:layout>
            <c:manualLayout>
              <c:xMode val="edge"/>
              <c:yMode val="edge"/>
              <c:x val="8.9586117596975032E-2"/>
              <c:y val="1.4286171470866766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834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79228179468053"/>
          <c:y val="0.22041521697908723"/>
          <c:w val="0.23750738153616635"/>
          <c:h val="0.104084963573457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time^2 Line Fit  Plot</a:t>
            </a:r>
          </a:p>
        </c:rich>
      </c:tx>
      <c:layout>
        <c:manualLayout>
          <c:xMode val="edge"/>
          <c:yMode val="edge"/>
          <c:x val="0.41876301481376704"/>
          <c:y val="3.1112129502213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42320644870882"/>
          <c:y val="0.3822347338843376"/>
          <c:w val="0.46459777265407987"/>
          <c:h val="0.22667408637326994"/>
        </c:manualLayout>
      </c:layout>
      <c:scatterChart>
        <c:scatterStyle val="lineMarker"/>
        <c:varyColors val="0"/>
        <c:ser>
          <c:idx val="0"/>
          <c:order val="0"/>
          <c:tx>
            <c:v>Q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Data!$F$8:$F$58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118.71898910369852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159.12559235941194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1-4159-B674-97B26A887EBB}"/>
            </c:ext>
          </c:extLst>
        </c:ser>
        <c:ser>
          <c:idx val="1"/>
          <c:order val="1"/>
          <c:tx>
            <c:v>Predicted Q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Data!$F$8:$F$58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xVal>
          <c:yVal>
            <c:numRef>
              <c:f>Quadratic!$B$26:$B$76</c:f>
              <c:numCache>
                <c:formatCode>General</c:formatCode>
                <c:ptCount val="51"/>
                <c:pt idx="0">
                  <c:v>114.10119682379653</c:v>
                </c:pt>
                <c:pt idx="1">
                  <c:v>114.91035716121151</c:v>
                </c:pt>
                <c:pt idx="2">
                  <c:v>116.1573819594591</c:v>
                </c:pt>
                <c:pt idx="3">
                  <c:v>117.84227121853937</c:v>
                </c:pt>
                <c:pt idx="4">
                  <c:v>119.96502493845227</c:v>
                </c:pt>
                <c:pt idx="5">
                  <c:v>122.52564311919781</c:v>
                </c:pt>
                <c:pt idx="6">
                  <c:v>125.52412576077602</c:v>
                </c:pt>
                <c:pt idx="7">
                  <c:v>128.96047286318685</c:v>
                </c:pt>
                <c:pt idx="8">
                  <c:v>132.83468442643033</c:v>
                </c:pt>
                <c:pt idx="9">
                  <c:v>137.14676045050646</c:v>
                </c:pt>
                <c:pt idx="10">
                  <c:v>141.89670093541523</c:v>
                </c:pt>
                <c:pt idx="11">
                  <c:v>147.08450588115664</c:v>
                </c:pt>
                <c:pt idx="12">
                  <c:v>152.71017528773072</c:v>
                </c:pt>
                <c:pt idx="13">
                  <c:v>158.7737091551374</c:v>
                </c:pt>
                <c:pt idx="14">
                  <c:v>165.27510748337676</c:v>
                </c:pt>
                <c:pt idx="15">
                  <c:v>172.21437027244878</c:v>
                </c:pt>
                <c:pt idx="16">
                  <c:v>179.59149752235339</c:v>
                </c:pt>
                <c:pt idx="17">
                  <c:v>187.4064892330907</c:v>
                </c:pt>
                <c:pt idx="18">
                  <c:v>195.65934540466063</c:v>
                </c:pt>
                <c:pt idx="19">
                  <c:v>204.35006603706319</c:v>
                </c:pt>
                <c:pt idx="20">
                  <c:v>213.47865113029843</c:v>
                </c:pt>
                <c:pt idx="21">
                  <c:v>223.04510068436628</c:v>
                </c:pt>
                <c:pt idx="22">
                  <c:v>233.04941469926678</c:v>
                </c:pt>
                <c:pt idx="23">
                  <c:v>243.49159317499993</c:v>
                </c:pt>
                <c:pt idx="24">
                  <c:v>254.37163611156575</c:v>
                </c:pt>
                <c:pt idx="25">
                  <c:v>265.68954350896422</c:v>
                </c:pt>
                <c:pt idx="26">
                  <c:v>277.44531536719524</c:v>
                </c:pt>
                <c:pt idx="27">
                  <c:v>289.63895168625902</c:v>
                </c:pt>
                <c:pt idx="28">
                  <c:v>302.27045246615535</c:v>
                </c:pt>
                <c:pt idx="29">
                  <c:v>315.33981770688439</c:v>
                </c:pt>
                <c:pt idx="30">
                  <c:v>328.84704740844609</c:v>
                </c:pt>
                <c:pt idx="31">
                  <c:v>342.79214157084039</c:v>
                </c:pt>
                <c:pt idx="32">
                  <c:v>357.17510019406734</c:v>
                </c:pt>
                <c:pt idx="33">
                  <c:v>371.99592327812695</c:v>
                </c:pt>
                <c:pt idx="34">
                  <c:v>387.25461082301922</c:v>
                </c:pt>
                <c:pt idx="35">
                  <c:v>402.95116282874403</c:v>
                </c:pt>
                <c:pt idx="36">
                  <c:v>419.08557929530161</c:v>
                </c:pt>
                <c:pt idx="37">
                  <c:v>435.6578602226918</c:v>
                </c:pt>
                <c:pt idx="38">
                  <c:v>452.66800561091463</c:v>
                </c:pt>
                <c:pt idx="39">
                  <c:v>470.11601545997007</c:v>
                </c:pt>
                <c:pt idx="40">
                  <c:v>488.00188976985822</c:v>
                </c:pt>
                <c:pt idx="41">
                  <c:v>506.32562854057903</c:v>
                </c:pt>
                <c:pt idx="42">
                  <c:v>525.08723177213244</c:v>
                </c:pt>
                <c:pt idx="43">
                  <c:v>544.28669946451851</c:v>
                </c:pt>
                <c:pt idx="44">
                  <c:v>563.92403161773711</c:v>
                </c:pt>
                <c:pt idx="45">
                  <c:v>583.99922823178849</c:v>
                </c:pt>
                <c:pt idx="46">
                  <c:v>604.51228930667253</c:v>
                </c:pt>
                <c:pt idx="47">
                  <c:v>625.46321484238911</c:v>
                </c:pt>
                <c:pt idx="48">
                  <c:v>646.85200483893834</c:v>
                </c:pt>
                <c:pt idx="49">
                  <c:v>668.67865929632023</c:v>
                </c:pt>
                <c:pt idx="50">
                  <c:v>690.9431782145349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1-4159-B674-97B26A88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832480"/>
        <c:axId val="1"/>
      </c:scatterChart>
      <c:valAx>
        <c:axId val="67083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time^2</a:t>
                </a:r>
              </a:p>
            </c:rich>
          </c:tx>
          <c:layout>
            <c:manualLayout>
              <c:xMode val="edge"/>
              <c:yMode val="edge"/>
              <c:x val="0.38126184930805657"/>
              <c:y val="0.78669241741311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453348172746539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832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960631969595658"/>
          <c:y val="0.3822347338843376"/>
          <c:w val="0.23750738153616635"/>
          <c:h val="0.226674086373269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 Residual Plot</a:t>
            </a:r>
          </a:p>
        </c:rich>
      </c:tx>
      <c:layout>
        <c:manualLayout>
          <c:xMode val="edge"/>
          <c:yMode val="edge"/>
          <c:x val="0.31042631446393676"/>
          <c:y val="4.9328869783720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459000261600999"/>
          <c:y val="0.34530208848604144"/>
          <c:w val="0.72502253311040255"/>
          <c:h val="0.3722087447317069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'ln(Q)=f(time)'!$C$25:$C$75</c:f>
              <c:numCache>
                <c:formatCode>General</c:formatCode>
                <c:ptCount val="51"/>
                <c:pt idx="0">
                  <c:v>-1.1160056370861149E-2</c:v>
                </c:pt>
                <c:pt idx="1">
                  <c:v>4.0069760709036117E-3</c:v>
                </c:pt>
                <c:pt idx="2">
                  <c:v>1.3355720930245951E-2</c:v>
                </c:pt>
                <c:pt idx="3">
                  <c:v>1.2182046798745461E-2</c:v>
                </c:pt>
                <c:pt idx="4">
                  <c:v>1.6253330078895623E-2</c:v>
                </c:pt>
                <c:pt idx="5">
                  <c:v>-1.6601403351134358E-2</c:v>
                </c:pt>
                <c:pt idx="6">
                  <c:v>-3.813772897807155E-4</c:v>
                </c:pt>
                <c:pt idx="7">
                  <c:v>9.7199470209741179E-3</c:v>
                </c:pt>
                <c:pt idx="8">
                  <c:v>-6.5770006805934145E-3</c:v>
                </c:pt>
                <c:pt idx="9">
                  <c:v>-3.503970490426056E-3</c:v>
                </c:pt>
                <c:pt idx="10">
                  <c:v>-1.0166554404679395E-2</c:v>
                </c:pt>
                <c:pt idx="11">
                  <c:v>-1.0788618036560393E-2</c:v>
                </c:pt>
                <c:pt idx="12">
                  <c:v>-4.8818536092927189E-3</c:v>
                </c:pt>
                <c:pt idx="13">
                  <c:v>-3.451195156783271E-3</c:v>
                </c:pt>
                <c:pt idx="14">
                  <c:v>-1.1138821043884306E-2</c:v>
                </c:pt>
                <c:pt idx="15">
                  <c:v>-2.0293547518175359E-3</c:v>
                </c:pt>
                <c:pt idx="16">
                  <c:v>-1.0684592185148389E-3</c:v>
                </c:pt>
                <c:pt idx="17">
                  <c:v>1.7451747630303771E-3</c:v>
                </c:pt>
                <c:pt idx="18">
                  <c:v>-7.9068986835473254E-4</c:v>
                </c:pt>
                <c:pt idx="19">
                  <c:v>-5.7612549261065737E-4</c:v>
                </c:pt>
                <c:pt idx="20">
                  <c:v>-7.5204135039896869E-4</c:v>
                </c:pt>
                <c:pt idx="21">
                  <c:v>6.7757906007637203E-3</c:v>
                </c:pt>
                <c:pt idx="22">
                  <c:v>5.0319172991475369E-4</c:v>
                </c:pt>
                <c:pt idx="23">
                  <c:v>6.9543678129946329E-5</c:v>
                </c:pt>
                <c:pt idx="24">
                  <c:v>-1.2170187390685427E-3</c:v>
                </c:pt>
                <c:pt idx="25">
                  <c:v>8.119988072667006E-3</c:v>
                </c:pt>
                <c:pt idx="26">
                  <c:v>3.8286467632095977E-3</c:v>
                </c:pt>
                <c:pt idx="27">
                  <c:v>8.8785305325975727E-3</c:v>
                </c:pt>
                <c:pt idx="28">
                  <c:v>-1.5512308274239217E-3</c:v>
                </c:pt>
                <c:pt idx="29">
                  <c:v>5.9104653036294863E-3</c:v>
                </c:pt>
                <c:pt idx="30">
                  <c:v>-4.4245958575119815E-3</c:v>
                </c:pt>
                <c:pt idx="31">
                  <c:v>2.1176187969267346E-3</c:v>
                </c:pt>
                <c:pt idx="32">
                  <c:v>3.0515940047646239E-3</c:v>
                </c:pt>
                <c:pt idx="33">
                  <c:v>5.6909799985831455E-3</c:v>
                </c:pt>
                <c:pt idx="34">
                  <c:v>1.84357260901713E-4</c:v>
                </c:pt>
                <c:pt idx="35">
                  <c:v>-9.5913005805936535E-4</c:v>
                </c:pt>
                <c:pt idx="36">
                  <c:v>1.9748795612821723E-3</c:v>
                </c:pt>
                <c:pt idx="37">
                  <c:v>-6.006980871084977E-4</c:v>
                </c:pt>
                <c:pt idx="38">
                  <c:v>1.9604649243589733E-3</c:v>
                </c:pt>
                <c:pt idx="39">
                  <c:v>-2.9161769165391149E-3</c:v>
                </c:pt>
                <c:pt idx="40">
                  <c:v>-1.5871284134183483E-3</c:v>
                </c:pt>
                <c:pt idx="41">
                  <c:v>-2.9108892946689835E-3</c:v>
                </c:pt>
                <c:pt idx="42">
                  <c:v>-5.9591938747161066E-4</c:v>
                </c:pt>
                <c:pt idx="43">
                  <c:v>4.9929222711853072E-6</c:v>
                </c:pt>
                <c:pt idx="44">
                  <c:v>7.7196768310194841E-5</c:v>
                </c:pt>
                <c:pt idx="45">
                  <c:v>-5.6349986234316418E-4</c:v>
                </c:pt>
                <c:pt idx="46">
                  <c:v>3.5570827582889208E-3</c:v>
                </c:pt>
                <c:pt idx="47">
                  <c:v>-2.8487174656532943E-3</c:v>
                </c:pt>
                <c:pt idx="48">
                  <c:v>-1.2463681375667335E-3</c:v>
                </c:pt>
                <c:pt idx="49">
                  <c:v>-3.942051959291426E-3</c:v>
                </c:pt>
                <c:pt idx="50">
                  <c:v>-7.3757321750722582E-4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1-4F3A-9F9B-B3ACF3B64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378512"/>
        <c:axId val="1"/>
      </c:scatterChart>
      <c:valAx>
        <c:axId val="119337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3751670558185027"/>
              <c:y val="0.78477747383191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34530208848604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3785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3</xdr:row>
      <xdr:rowOff>22860</xdr:rowOff>
    </xdr:from>
    <xdr:to>
      <xdr:col>12</xdr:col>
      <xdr:colOff>7620</xdr:colOff>
      <xdr:row>12</xdr:row>
      <xdr:rowOff>129540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FB0F629-C035-C4C6-BB40-475280B01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12</xdr:row>
      <xdr:rowOff>137160</xdr:rowOff>
    </xdr:from>
    <xdr:to>
      <xdr:col>12</xdr:col>
      <xdr:colOff>7620</xdr:colOff>
      <xdr:row>21</xdr:row>
      <xdr:rowOff>60960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95A6AE39-EAFE-B9C3-FFE2-60A8E10C4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0.7179</cdr:x>
      <cdr:y>0.65763</cdr:y>
    </cdr:from>
    <cdr:to>
      <cdr:x>0.82709</cdr:x>
      <cdr:y>0.80052</cdr:y>
    </cdr:to>
    <cdr:sp macro="" textlink="">
      <cdr:nvSpPr>
        <cdr:cNvPr id="8193" name="Text Box 1">
          <a:extLst xmlns:a="http://schemas.openxmlformats.org/drawingml/2006/main">
            <a:ext uri="{FF2B5EF4-FFF2-40B4-BE49-F238E27FC236}">
              <a16:creationId xmlns:a16="http://schemas.microsoft.com/office/drawing/2014/main" id="{2BF5435C-A908-A83D-8919-2DEC6966179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1359" y="1084876"/>
          <a:ext cx="396049" cy="2362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time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0.71814</cdr:x>
      <cdr:y>0.6213</cdr:y>
    </cdr:from>
    <cdr:to>
      <cdr:x>0.82733</cdr:x>
      <cdr:y>0.78542</cdr:y>
    </cdr:to>
    <cdr:sp macro="" textlink="">
      <cdr:nvSpPr>
        <cdr:cNvPr id="9217" name="Text Box 1">
          <a:extLst xmlns:a="http://schemas.openxmlformats.org/drawingml/2006/main">
            <a:ext uri="{FF2B5EF4-FFF2-40B4-BE49-F238E27FC236}">
              <a16:creationId xmlns:a16="http://schemas.microsoft.com/office/drawing/2014/main" id="{3669F078-21CC-25A7-5C65-0596DD0E70F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2239" y="892239"/>
          <a:ext cx="396049" cy="236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time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0</xdr:row>
      <xdr:rowOff>0</xdr:rowOff>
    </xdr:from>
    <xdr:to>
      <xdr:col>7</xdr:col>
      <xdr:colOff>579120</xdr:colOff>
      <xdr:row>10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A6785045-E9AC-9358-8BEB-343FCE816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4</xdr:row>
      <xdr:rowOff>22860</xdr:rowOff>
    </xdr:from>
    <xdr:to>
      <xdr:col>13</xdr:col>
      <xdr:colOff>403860</xdr:colOff>
      <xdr:row>14</xdr:row>
      <xdr:rowOff>7620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8DB32F2D-5A59-91CD-F042-856B1690C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8</xdr:col>
      <xdr:colOff>22860</xdr:colOff>
      <xdr:row>10</xdr:row>
      <xdr:rowOff>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C9877880-1FDD-2B42-B15C-3A9F3C446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16</xdr:col>
      <xdr:colOff>0</xdr:colOff>
      <xdr:row>12</xdr:row>
      <xdr:rowOff>0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9E470093-5CAF-9820-77B6-033CBBA3D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83820</xdr:colOff>
      <xdr:row>0</xdr:row>
      <xdr:rowOff>0</xdr:rowOff>
    </xdr:from>
    <xdr:to>
      <xdr:col>15</xdr:col>
      <xdr:colOff>83820</xdr:colOff>
      <xdr:row>22</xdr:row>
      <xdr:rowOff>0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02B17507-BA1B-8355-0EAB-504FA0421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152400</xdr:colOff>
      <xdr:row>12</xdr:row>
      <xdr:rowOff>45720</xdr:rowOff>
    </xdr:from>
    <xdr:to>
      <xdr:col>21</xdr:col>
      <xdr:colOff>152400</xdr:colOff>
      <xdr:row>22</xdr:row>
      <xdr:rowOff>60960</xdr:rowOff>
    </xdr:to>
    <xdr:graphicFrame macro="">
      <xdr:nvGraphicFramePr>
        <xdr:cNvPr id="7172" name="Chart 4">
          <a:extLst>
            <a:ext uri="{FF2B5EF4-FFF2-40B4-BE49-F238E27FC236}">
              <a16:creationId xmlns:a16="http://schemas.microsoft.com/office/drawing/2014/main" id="{8056CB49-FB64-E16E-5684-DBDE5D676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8</xdr:col>
      <xdr:colOff>7620</xdr:colOff>
      <xdr:row>10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6EB5CA30-F3BE-BBDA-099B-0E077FC9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4</xdr:row>
      <xdr:rowOff>38100</xdr:rowOff>
    </xdr:from>
    <xdr:to>
      <xdr:col>13</xdr:col>
      <xdr:colOff>160020</xdr:colOff>
      <xdr:row>14</xdr:row>
      <xdr:rowOff>30480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FE01C584-D55F-A682-682A-2FF79595A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A4" sqref="A4"/>
    </sheetView>
  </sheetViews>
  <sheetFormatPr defaultRowHeight="13.2" x14ac:dyDescent="0.25"/>
  <cols>
    <col min="3" max="3" width="10" customWidth="1"/>
    <col min="4" max="4" width="9.5546875" bestFit="1" customWidth="1"/>
  </cols>
  <sheetData>
    <row r="1" spans="1:11" ht="20.399999999999999" x14ac:dyDescent="0.35">
      <c r="A1" s="1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.5" customHeight="1" x14ac:dyDescent="0.25"/>
    <row r="3" spans="1:11" ht="26.4" x14ac:dyDescent="0.4">
      <c r="A3" s="13" t="s">
        <v>41</v>
      </c>
      <c r="I3" s="18" t="s">
        <v>40</v>
      </c>
      <c r="J3" s="18"/>
    </row>
    <row r="4" spans="1:11" x14ac:dyDescent="0.25">
      <c r="B4" s="3" t="s">
        <v>1</v>
      </c>
      <c r="C4" s="4">
        <v>100</v>
      </c>
    </row>
    <row r="5" spans="1:11" x14ac:dyDescent="0.25">
      <c r="B5" s="3" t="s">
        <v>2</v>
      </c>
      <c r="C5" s="4">
        <v>0.04</v>
      </c>
      <c r="E5" s="4"/>
    </row>
    <row r="6" spans="1:11" x14ac:dyDescent="0.25">
      <c r="B6" s="3" t="s">
        <v>3</v>
      </c>
      <c r="C6" s="4">
        <v>1</v>
      </c>
    </row>
    <row r="7" spans="1:11" ht="15.6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5</v>
      </c>
      <c r="F7" s="4" t="s">
        <v>42</v>
      </c>
    </row>
    <row r="8" spans="1:11" x14ac:dyDescent="0.25">
      <c r="A8" s="15">
        <v>-1.2776831681549083</v>
      </c>
      <c r="B8" s="2">
        <v>0</v>
      </c>
      <c r="C8" s="5">
        <f t="shared" ref="C8:C39" si="0">$C$4*(1+$C$5)^B8+A8*$C$6</f>
        <v>98.722316831845092</v>
      </c>
      <c r="D8" s="14">
        <f>LN(C8)</f>
        <v>4.5923110285997337</v>
      </c>
      <c r="E8" s="2">
        <f>B8</f>
        <v>0</v>
      </c>
      <c r="F8" s="2">
        <f>B8^2</f>
        <v>0</v>
      </c>
    </row>
    <row r="9" spans="1:11" x14ac:dyDescent="0.25">
      <c r="A9" s="15">
        <v>0.24425730771326926</v>
      </c>
      <c r="B9" s="2">
        <v>1</v>
      </c>
      <c r="C9" s="5">
        <f t="shared" si="0"/>
        <v>104.24425730771327</v>
      </c>
      <c r="D9" s="14">
        <f>LN(C9)</f>
        <v>4.646736773384303</v>
      </c>
      <c r="E9" s="2">
        <f t="shared" ref="E9:E58" si="1">B9</f>
        <v>1</v>
      </c>
      <c r="F9" s="2">
        <f t="shared" ref="F9:F58" si="2">B9^2</f>
        <v>1</v>
      </c>
    </row>
    <row r="10" spans="1:11" x14ac:dyDescent="0.25">
      <c r="A10" s="15">
        <v>1.2764735402015503</v>
      </c>
      <c r="B10" s="2">
        <v>2</v>
      </c>
      <c r="C10" s="5">
        <f t="shared" si="0"/>
        <v>109.43647354020156</v>
      </c>
      <c r="D10" s="14">
        <f t="shared" ref="D10:D58" si="3">LN(C10)</f>
        <v>4.6953442305864499</v>
      </c>
      <c r="E10" s="2">
        <f t="shared" si="1"/>
        <v>2</v>
      </c>
      <c r="F10" s="2">
        <f t="shared" si="2"/>
        <v>4</v>
      </c>
    </row>
    <row r="11" spans="1:11" x14ac:dyDescent="0.25">
      <c r="A11" s="15">
        <v>1.1983502190560102</v>
      </c>
      <c r="B11" s="2">
        <v>3</v>
      </c>
      <c r="C11" s="5">
        <f t="shared" si="0"/>
        <v>113.68475021905601</v>
      </c>
      <c r="D11" s="14">
        <f t="shared" si="3"/>
        <v>4.7334292687977539</v>
      </c>
      <c r="E11" s="2">
        <f t="shared" si="1"/>
        <v>3</v>
      </c>
      <c r="F11" s="2">
        <f t="shared" si="2"/>
        <v>9</v>
      </c>
    </row>
    <row r="12" spans="1:11" x14ac:dyDescent="0.25">
      <c r="A12" s="15">
        <v>1.7331331036984921</v>
      </c>
      <c r="B12" s="2">
        <v>4</v>
      </c>
      <c r="C12" s="5">
        <f t="shared" si="0"/>
        <v>118.71898910369852</v>
      </c>
      <c r="D12" s="14">
        <f t="shared" si="3"/>
        <v>4.7767592644207095</v>
      </c>
      <c r="E12" s="2">
        <f t="shared" si="1"/>
        <v>4</v>
      </c>
      <c r="F12" s="2">
        <f t="shared" si="2"/>
        <v>16</v>
      </c>
    </row>
    <row r="13" spans="1:11" x14ac:dyDescent="0.25">
      <c r="A13" s="15">
        <v>-2.1835876395925879</v>
      </c>
      <c r="B13" s="2">
        <v>5</v>
      </c>
      <c r="C13" s="5">
        <f t="shared" si="0"/>
        <v>119.48170260040744</v>
      </c>
      <c r="D13" s="14">
        <f t="shared" si="3"/>
        <v>4.7831632433334841</v>
      </c>
      <c r="E13" s="2">
        <f t="shared" si="1"/>
        <v>5</v>
      </c>
      <c r="F13" s="2">
        <f t="shared" si="2"/>
        <v>25</v>
      </c>
    </row>
    <row r="14" spans="1:11" x14ac:dyDescent="0.25">
      <c r="A14" s="15">
        <v>-0.23418124328600243</v>
      </c>
      <c r="B14" s="2">
        <v>6</v>
      </c>
      <c r="C14" s="5">
        <f t="shared" si="0"/>
        <v>126.29772060631403</v>
      </c>
      <c r="D14" s="14">
        <f t="shared" si="3"/>
        <v>4.8386419817376423</v>
      </c>
      <c r="E14" s="2">
        <f t="shared" si="1"/>
        <v>6</v>
      </c>
      <c r="F14" s="2">
        <f t="shared" si="2"/>
        <v>36</v>
      </c>
    </row>
    <row r="15" spans="1:11" x14ac:dyDescent="0.25">
      <c r="A15" s="15">
        <v>1.0950225259875879</v>
      </c>
      <c r="B15" s="2">
        <v>7</v>
      </c>
      <c r="C15" s="5">
        <f t="shared" si="0"/>
        <v>132.68820044957161</v>
      </c>
      <c r="D15" s="14">
        <f t="shared" si="3"/>
        <v>4.8880020183912016</v>
      </c>
      <c r="E15" s="2">
        <f t="shared" si="1"/>
        <v>7</v>
      </c>
      <c r="F15" s="2">
        <f t="shared" si="2"/>
        <v>49</v>
      </c>
    </row>
    <row r="16" spans="1:11" x14ac:dyDescent="0.25">
      <c r="A16" s="15">
        <v>-1.0867006494663656</v>
      </c>
      <c r="B16" s="2">
        <v>8</v>
      </c>
      <c r="C16" s="5">
        <f t="shared" si="0"/>
        <v>135.77020439106104</v>
      </c>
      <c r="D16" s="14">
        <f t="shared" si="3"/>
        <v>4.9109637830324386</v>
      </c>
      <c r="E16" s="2">
        <f t="shared" si="1"/>
        <v>8</v>
      </c>
      <c r="F16" s="2">
        <f t="shared" si="2"/>
        <v>64</v>
      </c>
    </row>
    <row r="17" spans="1:6" x14ac:dyDescent="0.25">
      <c r="A17" s="15">
        <v>-0.69020416049170308</v>
      </c>
      <c r="B17" s="2">
        <v>9</v>
      </c>
      <c r="C17" s="5">
        <f t="shared" si="0"/>
        <v>141.64097708165681</v>
      </c>
      <c r="D17" s="14">
        <f t="shared" si="3"/>
        <v>4.9532955255654105</v>
      </c>
      <c r="E17" s="2">
        <f t="shared" si="1"/>
        <v>9</v>
      </c>
      <c r="F17" s="2">
        <f t="shared" si="2"/>
        <v>81</v>
      </c>
    </row>
    <row r="18" spans="1:6" x14ac:dyDescent="0.25">
      <c r="A18" s="15">
        <v>-1.6904323274502531</v>
      </c>
      <c r="B18" s="2">
        <v>10</v>
      </c>
      <c r="C18" s="5">
        <f t="shared" si="0"/>
        <v>146.33399616438422</v>
      </c>
      <c r="D18" s="14">
        <f t="shared" si="3"/>
        <v>4.9858916539939617</v>
      </c>
      <c r="E18" s="2">
        <f t="shared" si="1"/>
        <v>10</v>
      </c>
      <c r="F18" s="2">
        <f t="shared" si="2"/>
        <v>100</v>
      </c>
    </row>
    <row r="19" spans="1:6" x14ac:dyDescent="0.25">
      <c r="A19" s="15">
        <v>-1.8469108908902854</v>
      </c>
      <c r="B19" s="2">
        <v>11</v>
      </c>
      <c r="C19" s="5">
        <f t="shared" si="0"/>
        <v>152.09849474061755</v>
      </c>
      <c r="D19" s="14">
        <f t="shared" si="3"/>
        <v>5.0245283027048862</v>
      </c>
      <c r="E19" s="2">
        <f t="shared" si="1"/>
        <v>11</v>
      </c>
      <c r="F19" s="2">
        <f t="shared" si="2"/>
        <v>121</v>
      </c>
    </row>
    <row r="20" spans="1:6" x14ac:dyDescent="0.25">
      <c r="A20" s="15">
        <v>-0.97762949735624716</v>
      </c>
      <c r="B20" s="2">
        <v>12</v>
      </c>
      <c r="C20" s="5">
        <f t="shared" si="0"/>
        <v>159.12559235941194</v>
      </c>
      <c r="D20" s="14">
        <f t="shared" si="3"/>
        <v>5.0696937794749584</v>
      </c>
      <c r="E20" s="2">
        <f t="shared" si="1"/>
        <v>12</v>
      </c>
      <c r="F20" s="2">
        <f t="shared" si="2"/>
        <v>144</v>
      </c>
    </row>
    <row r="21" spans="1:6" x14ac:dyDescent="0.25">
      <c r="A21" s="15">
        <v>-0.77350705396384001</v>
      </c>
      <c r="B21" s="2">
        <v>13</v>
      </c>
      <c r="C21" s="5">
        <f t="shared" si="0"/>
        <v>165.73384367707507</v>
      </c>
      <c r="D21" s="14">
        <f t="shared" si="3"/>
        <v>5.1103831502702723</v>
      </c>
      <c r="E21" s="2">
        <f t="shared" si="1"/>
        <v>13</v>
      </c>
      <c r="F21" s="2">
        <f t="shared" si="2"/>
        <v>169</v>
      </c>
    </row>
    <row r="22" spans="1:6" x14ac:dyDescent="0.25">
      <c r="A22" s="15">
        <v>-2.1179312170716003</v>
      </c>
      <c r="B22" s="2">
        <v>14</v>
      </c>
      <c r="C22" s="5">
        <f t="shared" si="0"/>
        <v>171.04971354320887</v>
      </c>
      <c r="D22" s="14">
        <f t="shared" si="3"/>
        <v>5.1419542367259758</v>
      </c>
      <c r="E22" s="2">
        <f t="shared" si="1"/>
        <v>14</v>
      </c>
      <c r="F22" s="2">
        <f t="shared" si="2"/>
        <v>196</v>
      </c>
    </row>
    <row r="23" spans="1:6" x14ac:dyDescent="0.25">
      <c r="A23" s="15">
        <v>-0.56792487157508731</v>
      </c>
      <c r="B23" s="2">
        <v>15</v>
      </c>
      <c r="C23" s="5">
        <f t="shared" si="0"/>
        <v>179.52642567911658</v>
      </c>
      <c r="D23" s="14">
        <f t="shared" si="3"/>
        <v>5.1903224153608472</v>
      </c>
      <c r="E23" s="2">
        <f t="shared" si="1"/>
        <v>15</v>
      </c>
      <c r="F23" s="2">
        <f t="shared" si="2"/>
        <v>225</v>
      </c>
    </row>
    <row r="24" spans="1:6" x14ac:dyDescent="0.25">
      <c r="A24" s="15">
        <v>-0.40404756873613223</v>
      </c>
      <c r="B24" s="2">
        <v>16</v>
      </c>
      <c r="C24" s="5">
        <f t="shared" si="0"/>
        <v>186.89407700398323</v>
      </c>
      <c r="D24" s="14">
        <f t="shared" si="3"/>
        <v>5.2305420232369544</v>
      </c>
      <c r="E24" s="2">
        <f t="shared" si="1"/>
        <v>16</v>
      </c>
      <c r="F24" s="2">
        <f t="shared" si="2"/>
        <v>256</v>
      </c>
    </row>
    <row r="25" spans="1:6" x14ac:dyDescent="0.25">
      <c r="A25" s="15">
        <v>0.1348530531686265</v>
      </c>
      <c r="B25" s="2">
        <v>17</v>
      </c>
      <c r="C25" s="5">
        <f t="shared" si="0"/>
        <v>194.92490260879677</v>
      </c>
      <c r="D25" s="14">
        <f t="shared" si="3"/>
        <v>5.2726143695613041</v>
      </c>
      <c r="E25" s="2">
        <f t="shared" si="1"/>
        <v>17</v>
      </c>
      <c r="F25" s="2">
        <f t="shared" si="2"/>
        <v>289</v>
      </c>
    </row>
    <row r="26" spans="1:6" x14ac:dyDescent="0.25">
      <c r="A26" s="15">
        <v>-0.36549295145960059</v>
      </c>
      <c r="B26" s="2">
        <v>18</v>
      </c>
      <c r="C26" s="5">
        <f t="shared" si="0"/>
        <v>202.2161585863937</v>
      </c>
      <c r="D26" s="14">
        <f t="shared" si="3"/>
        <v>5.3093372172727236</v>
      </c>
      <c r="E26" s="2">
        <f t="shared" si="1"/>
        <v>18</v>
      </c>
      <c r="F26" s="2">
        <f t="shared" si="2"/>
        <v>324</v>
      </c>
    </row>
    <row r="27" spans="1:6" x14ac:dyDescent="0.25">
      <c r="A27" s="15">
        <v>-0.32699063012842089</v>
      </c>
      <c r="B27" s="2">
        <v>19</v>
      </c>
      <c r="C27" s="5">
        <f t="shared" si="0"/>
        <v>210.357926969239</v>
      </c>
      <c r="D27" s="14">
        <f t="shared" si="3"/>
        <v>5.3488104939912731</v>
      </c>
      <c r="E27" s="2">
        <f t="shared" si="1"/>
        <v>19</v>
      </c>
      <c r="F27" s="2">
        <f t="shared" si="2"/>
        <v>361</v>
      </c>
    </row>
    <row r="28" spans="1:6" x14ac:dyDescent="0.25">
      <c r="A28" s="15">
        <v>-0.37024051380285528</v>
      </c>
      <c r="B28" s="2">
        <v>20</v>
      </c>
      <c r="C28" s="5">
        <f t="shared" si="0"/>
        <v>218.74207378953926</v>
      </c>
      <c r="D28" s="14">
        <f t="shared" si="3"/>
        <v>5.3878932904762893</v>
      </c>
      <c r="E28" s="2">
        <f t="shared" si="1"/>
        <v>20</v>
      </c>
      <c r="F28" s="2">
        <f t="shared" si="2"/>
        <v>400</v>
      </c>
    </row>
    <row r="29" spans="1:6" x14ac:dyDescent="0.25">
      <c r="A29" s="15">
        <v>1.3426415534922853</v>
      </c>
      <c r="B29" s="2">
        <v>21</v>
      </c>
      <c r="C29" s="5">
        <f t="shared" si="0"/>
        <v>229.21944842896815</v>
      </c>
      <c r="D29" s="14">
        <f t="shared" si="3"/>
        <v>5.4346798347702565</v>
      </c>
      <c r="E29" s="2">
        <f t="shared" si="1"/>
        <v>21</v>
      </c>
      <c r="F29" s="2">
        <f t="shared" si="2"/>
        <v>441</v>
      </c>
    </row>
    <row r="30" spans="1:6" x14ac:dyDescent="0.25">
      <c r="A30" s="15">
        <v>-8.5284455053624697E-2</v>
      </c>
      <c r="B30" s="2">
        <v>22</v>
      </c>
      <c r="C30" s="5">
        <f t="shared" si="0"/>
        <v>236.90659469544127</v>
      </c>
      <c r="D30" s="14">
        <f t="shared" si="3"/>
        <v>5.4676659482422121</v>
      </c>
      <c r="E30" s="2">
        <f t="shared" si="1"/>
        <v>22</v>
      </c>
      <c r="F30" s="2">
        <f t="shared" si="2"/>
        <v>484</v>
      </c>
    </row>
    <row r="31" spans="1:6" x14ac:dyDescent="0.25">
      <c r="A31" s="15">
        <v>-0.18615764929563738</v>
      </c>
      <c r="B31" s="2">
        <v>23</v>
      </c>
      <c r="C31" s="5">
        <f t="shared" si="0"/>
        <v>246.28539666721903</v>
      </c>
      <c r="D31" s="14">
        <f t="shared" si="3"/>
        <v>5.5064910125332318</v>
      </c>
      <c r="E31" s="2">
        <f t="shared" si="1"/>
        <v>23</v>
      </c>
      <c r="F31" s="2">
        <f t="shared" si="2"/>
        <v>529</v>
      </c>
    </row>
    <row r="32" spans="1:6" x14ac:dyDescent="0.25">
      <c r="A32" s="15">
        <v>-0.51320739657967351</v>
      </c>
      <c r="B32" s="2">
        <v>24</v>
      </c>
      <c r="C32" s="5">
        <f t="shared" si="0"/>
        <v>255.81720909259559</v>
      </c>
      <c r="D32" s="14">
        <f t="shared" si="3"/>
        <v>5.5444631624588379</v>
      </c>
      <c r="E32" s="2">
        <f t="shared" si="1"/>
        <v>24</v>
      </c>
      <c r="F32" s="2">
        <f t="shared" si="2"/>
        <v>576</v>
      </c>
    </row>
    <row r="33" spans="1:6" x14ac:dyDescent="0.25">
      <c r="A33" s="15">
        <v>1.9722119759535417</v>
      </c>
      <c r="B33" s="2">
        <v>25</v>
      </c>
      <c r="C33" s="5">
        <f t="shared" si="0"/>
        <v>268.55584512469591</v>
      </c>
      <c r="D33" s="14">
        <f t="shared" si="3"/>
        <v>5.5930588816133779</v>
      </c>
      <c r="E33" s="2">
        <f t="shared" si="1"/>
        <v>25</v>
      </c>
      <c r="F33" s="2">
        <f t="shared" si="2"/>
        <v>625</v>
      </c>
    </row>
    <row r="34" spans="1:6" x14ac:dyDescent="0.25">
      <c r="A34" s="15">
        <v>0.86567297330475412</v>
      </c>
      <c r="B34" s="2">
        <v>26</v>
      </c>
      <c r="C34" s="5">
        <f t="shared" si="0"/>
        <v>278.11265144799677</v>
      </c>
      <c r="D34" s="14">
        <f t="shared" si="3"/>
        <v>5.628026252646726</v>
      </c>
      <c r="E34" s="2">
        <f t="shared" si="1"/>
        <v>26</v>
      </c>
      <c r="F34" s="2">
        <f t="shared" si="2"/>
        <v>676</v>
      </c>
    </row>
    <row r="35" spans="1:6" x14ac:dyDescent="0.25">
      <c r="A35" s="15">
        <v>2.3756547307129949</v>
      </c>
      <c r="B35" s="2">
        <v>27</v>
      </c>
      <c r="C35" s="5">
        <f t="shared" si="0"/>
        <v>290.71251234439268</v>
      </c>
      <c r="D35" s="14">
        <f t="shared" si="3"/>
        <v>5.6723348487589185</v>
      </c>
      <c r="E35" s="2">
        <f t="shared" si="1"/>
        <v>27</v>
      </c>
      <c r="F35" s="2">
        <f t="shared" si="2"/>
        <v>729</v>
      </c>
    </row>
    <row r="36" spans="1:6" x14ac:dyDescent="0.25">
      <c r="A36" s="15">
        <v>-0.65490667111589573</v>
      </c>
      <c r="B36" s="2">
        <v>28</v>
      </c>
      <c r="C36" s="5">
        <f t="shared" si="0"/>
        <v>299.21542524711106</v>
      </c>
      <c r="D36" s="14">
        <f t="shared" si="3"/>
        <v>5.7011637997417015</v>
      </c>
      <c r="E36" s="2">
        <f t="shared" si="1"/>
        <v>28</v>
      </c>
      <c r="F36" s="2">
        <f t="shared" si="2"/>
        <v>784</v>
      </c>
    </row>
    <row r="37" spans="1:6" x14ac:dyDescent="0.25">
      <c r="A37" s="15">
        <v>1.6614558262517676</v>
      </c>
      <c r="B37" s="2">
        <v>29</v>
      </c>
      <c r="C37" s="5">
        <f t="shared" si="0"/>
        <v>313.5266010212078</v>
      </c>
      <c r="D37" s="14">
        <f t="shared" si="3"/>
        <v>5.7478842082155595</v>
      </c>
      <c r="E37" s="2">
        <f t="shared" si="1"/>
        <v>29</v>
      </c>
      <c r="F37" s="2">
        <f t="shared" si="2"/>
        <v>841</v>
      </c>
    </row>
    <row r="38" spans="1:6" x14ac:dyDescent="0.25">
      <c r="A38" s="15">
        <v>-1.6123976820381358</v>
      </c>
      <c r="B38" s="2">
        <v>30</v>
      </c>
      <c r="C38" s="5">
        <f t="shared" si="0"/>
        <v>322.72735332071608</v>
      </c>
      <c r="D38" s="14">
        <f t="shared" si="3"/>
        <v>5.7768078593972225</v>
      </c>
      <c r="E38" s="2">
        <f t="shared" si="1"/>
        <v>30</v>
      </c>
      <c r="F38" s="2">
        <f t="shared" si="2"/>
        <v>900</v>
      </c>
    </row>
    <row r="39" spans="1:6" x14ac:dyDescent="0.25">
      <c r="A39" s="15">
        <v>0.53894837037660182</v>
      </c>
      <c r="B39" s="2">
        <v>31</v>
      </c>
      <c r="C39" s="5">
        <f t="shared" si="0"/>
        <v>337.85228941324101</v>
      </c>
      <c r="D39" s="14">
        <f t="shared" si="3"/>
        <v>5.8226087863944658</v>
      </c>
      <c r="E39" s="2">
        <f t="shared" si="1"/>
        <v>31</v>
      </c>
      <c r="F39" s="2">
        <f t="shared" si="2"/>
        <v>961</v>
      </c>
    </row>
    <row r="40" spans="1:6" x14ac:dyDescent="0.25">
      <c r="A40" s="15">
        <v>0.90219145931769162</v>
      </c>
      <c r="B40" s="2">
        <v>32</v>
      </c>
      <c r="C40" s="5">
        <f t="shared" ref="C40:C58" si="4">$C$4*(1+$C$5)^B40+A40*$C$6</f>
        <v>351.7080661438967</v>
      </c>
      <c r="D40" s="14">
        <f t="shared" si="3"/>
        <v>5.8628014739451082</v>
      </c>
      <c r="E40" s="2">
        <f t="shared" si="1"/>
        <v>32</v>
      </c>
      <c r="F40" s="2">
        <f t="shared" si="2"/>
        <v>1024</v>
      </c>
    </row>
    <row r="41" spans="1:6" x14ac:dyDescent="0.25">
      <c r="A41" s="15">
        <v>1.9189155864296481</v>
      </c>
      <c r="B41" s="2">
        <v>33</v>
      </c>
      <c r="C41" s="5">
        <f t="shared" si="4"/>
        <v>366.75702525839182</v>
      </c>
      <c r="D41" s="14">
        <f t="shared" si="3"/>
        <v>5.9046995722817321</v>
      </c>
      <c r="E41" s="2">
        <f t="shared" si="1"/>
        <v>33</v>
      </c>
      <c r="F41" s="2">
        <f t="shared" si="2"/>
        <v>1089</v>
      </c>
    </row>
    <row r="42" spans="1:6" x14ac:dyDescent="0.25">
      <c r="A42" s="15">
        <v>-8.4517068899003789E-2</v>
      </c>
      <c r="B42" s="2">
        <v>34</v>
      </c>
      <c r="C42" s="5">
        <f t="shared" si="4"/>
        <v>379.3471169899417</v>
      </c>
      <c r="D42" s="14">
        <f t="shared" si="3"/>
        <v>5.9384516618868552</v>
      </c>
      <c r="E42" s="2">
        <f t="shared" si="1"/>
        <v>34</v>
      </c>
      <c r="F42" s="2">
        <f t="shared" si="2"/>
        <v>1156</v>
      </c>
    </row>
    <row r="43" spans="1:6" x14ac:dyDescent="0.25">
      <c r="A43" s="15">
        <v>-0.52379505177668761</v>
      </c>
      <c r="B43" s="2">
        <v>35</v>
      </c>
      <c r="C43" s="5">
        <f t="shared" si="4"/>
        <v>394.08510436941765</v>
      </c>
      <c r="D43" s="14">
        <f t="shared" si="3"/>
        <v>5.9765668869106987</v>
      </c>
      <c r="E43" s="2">
        <f t="shared" si="1"/>
        <v>35</v>
      </c>
      <c r="F43" s="2">
        <f t="shared" si="2"/>
        <v>1225</v>
      </c>
    </row>
    <row r="44" spans="1:6" x14ac:dyDescent="0.25">
      <c r="A44" s="15">
        <v>0.67513838075683452</v>
      </c>
      <c r="B44" s="2">
        <v>36</v>
      </c>
      <c r="C44" s="5">
        <f t="shared" si="4"/>
        <v>411.06839377879896</v>
      </c>
      <c r="D44" s="14">
        <f t="shared" si="3"/>
        <v>6.0187596088728448</v>
      </c>
      <c r="E44" s="2">
        <f t="shared" si="1"/>
        <v>36</v>
      </c>
      <c r="F44" s="2">
        <f t="shared" si="2"/>
        <v>1296</v>
      </c>
    </row>
    <row r="45" spans="1:6" x14ac:dyDescent="0.25">
      <c r="A45" s="15">
        <v>-0.38132384361233562</v>
      </c>
      <c r="B45" s="2">
        <v>37</v>
      </c>
      <c r="C45" s="5">
        <f t="shared" si="4"/>
        <v>426.42766177035156</v>
      </c>
      <c r="D45" s="14">
        <f t="shared" si="3"/>
        <v>6.0554427435672586</v>
      </c>
      <c r="E45" s="2">
        <f t="shared" si="1"/>
        <v>37</v>
      </c>
      <c r="F45" s="2">
        <f t="shared" si="2"/>
        <v>1369</v>
      </c>
    </row>
    <row r="46" spans="1:6" x14ac:dyDescent="0.25">
      <c r="A46" s="15">
        <v>0.75761136031360365</v>
      </c>
      <c r="B46" s="2">
        <v>38</v>
      </c>
      <c r="C46" s="5">
        <f t="shared" si="4"/>
        <v>444.638956398836</v>
      </c>
      <c r="D46" s="14">
        <f t="shared" si="3"/>
        <v>6.0972626189215307</v>
      </c>
      <c r="E46" s="2">
        <f t="shared" si="1"/>
        <v>38</v>
      </c>
      <c r="F46" s="2">
        <f t="shared" si="2"/>
        <v>1444</v>
      </c>
    </row>
    <row r="47" spans="1:6" x14ac:dyDescent="0.25">
      <c r="A47" s="15">
        <v>-1.4441866369452327</v>
      </c>
      <c r="B47" s="2">
        <v>39</v>
      </c>
      <c r="C47" s="5">
        <f t="shared" si="4"/>
        <v>460.19241220311801</v>
      </c>
      <c r="D47" s="14">
        <f t="shared" si="3"/>
        <v>6.1316446894234371</v>
      </c>
      <c r="E47" s="2">
        <f t="shared" si="1"/>
        <v>39</v>
      </c>
      <c r="F47" s="2">
        <f t="shared" si="2"/>
        <v>1521</v>
      </c>
    </row>
    <row r="48" spans="1:6" x14ac:dyDescent="0.25">
      <c r="A48" s="15">
        <v>-0.84723751569981687</v>
      </c>
      <c r="B48" s="2">
        <v>40</v>
      </c>
      <c r="C48" s="5">
        <f t="shared" si="4"/>
        <v>479.25482527796612</v>
      </c>
      <c r="D48" s="14">
        <f t="shared" si="3"/>
        <v>6.1722324502693633</v>
      </c>
      <c r="E48" s="2">
        <f t="shared" si="1"/>
        <v>40</v>
      </c>
      <c r="F48" s="2">
        <f t="shared" si="2"/>
        <v>1600</v>
      </c>
    </row>
    <row r="49" spans="1:6" x14ac:dyDescent="0.25">
      <c r="A49" s="15">
        <v>-1.5215709936455823</v>
      </c>
      <c r="B49" s="2">
        <v>41</v>
      </c>
      <c r="C49" s="5">
        <f t="shared" si="4"/>
        <v>497.78457431176702</v>
      </c>
      <c r="D49" s="14">
        <f t="shared" si="3"/>
        <v>6.2101674017309172</v>
      </c>
      <c r="E49" s="2">
        <f t="shared" si="1"/>
        <v>41</v>
      </c>
      <c r="F49" s="2">
        <f t="shared" si="2"/>
        <v>1681</v>
      </c>
    </row>
    <row r="50" spans="1:6" x14ac:dyDescent="0.25">
      <c r="A50" s="15">
        <v>-0.36287701732362621</v>
      </c>
      <c r="B50" s="2">
        <v>42</v>
      </c>
      <c r="C50" s="5">
        <f t="shared" si="4"/>
        <v>518.91551410030536</v>
      </c>
      <c r="D50" s="14">
        <f t="shared" si="3"/>
        <v>6.2517410839809191</v>
      </c>
      <c r="E50" s="2">
        <f t="shared" si="1"/>
        <v>42</v>
      </c>
      <c r="F50" s="2">
        <f t="shared" si="2"/>
        <v>1764</v>
      </c>
    </row>
    <row r="51" spans="1:6" x14ac:dyDescent="0.25">
      <c r="A51" s="15">
        <v>-3.2479192668688484E-2</v>
      </c>
      <c r="B51" s="2">
        <v>43</v>
      </c>
      <c r="C51" s="5">
        <f t="shared" si="4"/>
        <v>540.01704756966558</v>
      </c>
      <c r="D51" s="14">
        <f t="shared" si="3"/>
        <v>6.2916007086334664</v>
      </c>
      <c r="E51" s="2">
        <f t="shared" si="1"/>
        <v>43</v>
      </c>
      <c r="F51" s="2">
        <f t="shared" si="2"/>
        <v>1849</v>
      </c>
    </row>
    <row r="52" spans="1:6" x14ac:dyDescent="0.25">
      <c r="A52" s="15">
        <v>2.8117028705310076E-2</v>
      </c>
      <c r="B52" s="2">
        <v>44</v>
      </c>
      <c r="C52" s="5">
        <f t="shared" si="4"/>
        <v>561.67962486153306</v>
      </c>
      <c r="D52" s="14">
        <f t="shared" si="3"/>
        <v>6.33093162482231</v>
      </c>
      <c r="E52" s="2">
        <f t="shared" si="1"/>
        <v>44</v>
      </c>
      <c r="F52" s="2">
        <f t="shared" si="2"/>
        <v>1936</v>
      </c>
    </row>
    <row r="53" spans="1:6" x14ac:dyDescent="0.25">
      <c r="A53" s="15">
        <v>-0.32271600503008813</v>
      </c>
      <c r="B53" s="2">
        <v>45</v>
      </c>
      <c r="C53" s="5">
        <f t="shared" si="4"/>
        <v>583.79485214111071</v>
      </c>
      <c r="D53" s="14">
        <f t="shared" si="3"/>
        <v>6.3695496405344612</v>
      </c>
      <c r="E53" s="2">
        <f t="shared" si="1"/>
        <v>45</v>
      </c>
      <c r="F53" s="2">
        <f t="shared" si="2"/>
        <v>2025</v>
      </c>
    </row>
    <row r="54" spans="1:6" x14ac:dyDescent="0.25">
      <c r="A54" s="15">
        <v>2.1945015760138631</v>
      </c>
      <c r="B54" s="2">
        <v>46</v>
      </c>
      <c r="C54" s="5">
        <f t="shared" si="4"/>
        <v>609.67677244800029</v>
      </c>
      <c r="D54" s="14">
        <f t="shared" si="3"/>
        <v>6.4129289354978978</v>
      </c>
      <c r="E54" s="2">
        <f t="shared" si="1"/>
        <v>46</v>
      </c>
      <c r="F54" s="2">
        <f t="shared" si="2"/>
        <v>2116</v>
      </c>
    </row>
    <row r="55" spans="1:6" x14ac:dyDescent="0.25">
      <c r="A55" s="15">
        <v>-1.7424827092327178</v>
      </c>
      <c r="B55" s="2">
        <v>47</v>
      </c>
      <c r="C55" s="5">
        <f t="shared" si="4"/>
        <v>630.03907899763317</v>
      </c>
      <c r="D55" s="14">
        <f t="shared" si="3"/>
        <v>6.445781847616761</v>
      </c>
      <c r="E55" s="2">
        <f t="shared" si="1"/>
        <v>47</v>
      </c>
      <c r="F55" s="2">
        <f t="shared" si="2"/>
        <v>2209</v>
      </c>
    </row>
    <row r="56" spans="1:6" x14ac:dyDescent="0.25">
      <c r="A56" s="15">
        <v>-0.73647697718115523</v>
      </c>
      <c r="B56" s="2">
        <v>48</v>
      </c>
      <c r="C56" s="5">
        <f t="shared" si="4"/>
        <v>656.31634719795943</v>
      </c>
      <c r="D56" s="14">
        <f t="shared" si="3"/>
        <v>6.4866429092876521</v>
      </c>
      <c r="E56" s="2">
        <f t="shared" si="1"/>
        <v>48</v>
      </c>
      <c r="F56" s="2">
        <f t="shared" si="2"/>
        <v>2304</v>
      </c>
    </row>
    <row r="57" spans="1:6" x14ac:dyDescent="0.25">
      <c r="A57" s="15">
        <v>-2.5775807444006205</v>
      </c>
      <c r="B57" s="2">
        <v>49</v>
      </c>
      <c r="C57" s="5">
        <f t="shared" si="4"/>
        <v>680.75735639774564</v>
      </c>
      <c r="D57" s="14">
        <f t="shared" si="3"/>
        <v>6.5232059378087319</v>
      </c>
      <c r="E57" s="2">
        <f t="shared" si="1"/>
        <v>49</v>
      </c>
      <c r="F57" s="2">
        <f t="shared" si="2"/>
        <v>2401</v>
      </c>
    </row>
    <row r="58" spans="1:6" x14ac:dyDescent="0.25">
      <c r="A58" s="15">
        <v>-0.38132384361233562</v>
      </c>
      <c r="B58" s="2">
        <v>50</v>
      </c>
      <c r="C58" s="5">
        <f t="shared" si="4"/>
        <v>710.28701078421989</v>
      </c>
      <c r="D58" s="14">
        <f t="shared" si="3"/>
        <v>6.5656691288933207</v>
      </c>
      <c r="E58" s="2">
        <f t="shared" si="1"/>
        <v>50</v>
      </c>
      <c r="F58" s="2">
        <f t="shared" si="2"/>
        <v>2500</v>
      </c>
    </row>
  </sheetData>
  <mergeCells count="1">
    <mergeCell ref="I3:J3"/>
  </mergeCells>
  <phoneticPr fontId="0" type="noConversion"/>
  <pageMargins left="0.75" right="0.75" top="1" bottom="1" header="0.5" footer="0.5"/>
  <pageSetup paperSize="5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K17" sqref="K17"/>
    </sheetView>
  </sheetViews>
  <sheetFormatPr defaultRowHeight="13.2" x14ac:dyDescent="0.25"/>
  <sheetData>
    <row r="1" spans="1:9" x14ac:dyDescent="0.25">
      <c r="A1" t="s">
        <v>9</v>
      </c>
    </row>
    <row r="2" spans="1:9" ht="13.8" thickBot="1" x14ac:dyDescent="0.3"/>
    <row r="3" spans="1:9" x14ac:dyDescent="0.25">
      <c r="A3" s="9" t="s">
        <v>10</v>
      </c>
      <c r="B3" s="9"/>
    </row>
    <row r="4" spans="1:9" x14ac:dyDescent="0.25">
      <c r="A4" s="6" t="s">
        <v>11</v>
      </c>
      <c r="B4" s="6">
        <v>0.96945777110216169</v>
      </c>
    </row>
    <row r="5" spans="1:9" x14ac:dyDescent="0.25">
      <c r="A5" s="6" t="s">
        <v>12</v>
      </c>
      <c r="B5" s="6">
        <v>0.93984836995037124</v>
      </c>
    </row>
    <row r="6" spans="1:9" x14ac:dyDescent="0.25">
      <c r="A6" s="6" t="s">
        <v>13</v>
      </c>
      <c r="B6" s="6">
        <v>0.93862078566364415</v>
      </c>
    </row>
    <row r="7" spans="1:9" x14ac:dyDescent="0.25">
      <c r="A7" s="6" t="s">
        <v>14</v>
      </c>
      <c r="B7" s="6">
        <v>43.829322621633501</v>
      </c>
    </row>
    <row r="8" spans="1:9" ht="13.8" thickBot="1" x14ac:dyDescent="0.3">
      <c r="A8" s="7" t="s">
        <v>15</v>
      </c>
      <c r="B8" s="7">
        <v>51</v>
      </c>
    </row>
    <row r="10" spans="1:9" ht="13.8" thickBot="1" x14ac:dyDescent="0.3">
      <c r="A10" t="s">
        <v>16</v>
      </c>
    </row>
    <row r="11" spans="1:9" x14ac:dyDescent="0.25">
      <c r="A11" s="8"/>
      <c r="B11" s="8" t="s">
        <v>21</v>
      </c>
      <c r="C11" s="8" t="s">
        <v>22</v>
      </c>
      <c r="D11" s="8" t="s">
        <v>23</v>
      </c>
      <c r="E11" s="8" t="s">
        <v>24</v>
      </c>
      <c r="F11" s="8" t="s">
        <v>25</v>
      </c>
    </row>
    <row r="12" spans="1:9" x14ac:dyDescent="0.25">
      <c r="A12" s="6" t="s">
        <v>17</v>
      </c>
      <c r="B12" s="6">
        <v>1</v>
      </c>
      <c r="C12" s="6">
        <v>1470740.2880069816</v>
      </c>
      <c r="D12" s="6">
        <v>1470740.2880069816</v>
      </c>
      <c r="E12" s="6">
        <v>765.60801576901747</v>
      </c>
      <c r="F12" s="6">
        <v>1.442498679038138E-31</v>
      </c>
    </row>
    <row r="13" spans="1:9" x14ac:dyDescent="0.25">
      <c r="A13" s="6" t="s">
        <v>18</v>
      </c>
      <c r="B13" s="6">
        <v>49</v>
      </c>
      <c r="C13" s="6">
        <v>94129.466552090496</v>
      </c>
      <c r="D13" s="6">
        <v>1921.0095214712346</v>
      </c>
      <c r="E13" s="6"/>
      <c r="F13" s="6"/>
    </row>
    <row r="14" spans="1:9" ht="13.8" thickBot="1" x14ac:dyDescent="0.3">
      <c r="A14" s="7" t="s">
        <v>19</v>
      </c>
      <c r="B14" s="7">
        <v>50</v>
      </c>
      <c r="C14" s="7">
        <v>1564869.7545590722</v>
      </c>
      <c r="D14" s="7"/>
      <c r="E14" s="7"/>
      <c r="F14" s="7"/>
    </row>
    <row r="15" spans="1:9" ht="13.8" thickBot="1" x14ac:dyDescent="0.3"/>
    <row r="16" spans="1:9" x14ac:dyDescent="0.25">
      <c r="A16" s="8"/>
      <c r="B16" s="8" t="s">
        <v>26</v>
      </c>
      <c r="C16" s="8" t="s">
        <v>14</v>
      </c>
      <c r="D16" s="8" t="s">
        <v>27</v>
      </c>
      <c r="E16" s="8" t="s">
        <v>28</v>
      </c>
      <c r="F16" s="8" t="s">
        <v>29</v>
      </c>
      <c r="G16" s="8" t="s">
        <v>30</v>
      </c>
      <c r="H16" s="8" t="s">
        <v>31</v>
      </c>
      <c r="I16" s="8" t="s">
        <v>32</v>
      </c>
    </row>
    <row r="17" spans="1:9" x14ac:dyDescent="0.25">
      <c r="A17" s="6" t="s">
        <v>20</v>
      </c>
      <c r="B17" s="6">
        <v>24.703869403798233</v>
      </c>
      <c r="C17" s="6">
        <v>12.096331595189522</v>
      </c>
      <c r="D17" s="6">
        <v>2.0422612599031664</v>
      </c>
      <c r="E17" s="6">
        <v>4.6526298706163545E-2</v>
      </c>
      <c r="F17" s="6">
        <v>0.39539571333526524</v>
      </c>
      <c r="G17" s="6">
        <v>49.012343094261198</v>
      </c>
      <c r="H17" s="6">
        <v>0.39539571333526524</v>
      </c>
      <c r="I17" s="6">
        <v>49.012343094261198</v>
      </c>
    </row>
    <row r="18" spans="1:9" ht="13.8" thickBot="1" x14ac:dyDescent="0.3">
      <c r="A18" s="7" t="s">
        <v>5</v>
      </c>
      <c r="B18" s="7">
        <v>11.536839627814762</v>
      </c>
      <c r="C18" s="7">
        <v>0.4169496558551869</v>
      </c>
      <c r="D18" s="7">
        <v>27.669622617032896</v>
      </c>
      <c r="E18" s="7">
        <v>1.4424986790381203E-31</v>
      </c>
      <c r="F18" s="7">
        <v>10.698948432468063</v>
      </c>
      <c r="G18" s="7">
        <v>12.374730823161462</v>
      </c>
      <c r="H18" s="7">
        <v>10.698948432468063</v>
      </c>
      <c r="I18" s="7">
        <v>12.374730823161462</v>
      </c>
    </row>
    <row r="22" spans="1:9" x14ac:dyDescent="0.25">
      <c r="A22" t="s">
        <v>33</v>
      </c>
    </row>
    <row r="23" spans="1:9" ht="13.8" thickBot="1" x14ac:dyDescent="0.3"/>
    <row r="24" spans="1:9" x14ac:dyDescent="0.25">
      <c r="A24" s="8" t="s">
        <v>34</v>
      </c>
      <c r="B24" s="8" t="s">
        <v>35</v>
      </c>
      <c r="C24" s="8" t="s">
        <v>36</v>
      </c>
    </row>
    <row r="25" spans="1:9" x14ac:dyDescent="0.25">
      <c r="A25" s="6">
        <v>1</v>
      </c>
      <c r="B25" s="6">
        <v>24.703869403798233</v>
      </c>
      <c r="C25" s="6">
        <v>74.018447428046855</v>
      </c>
    </row>
    <row r="26" spans="1:9" x14ac:dyDescent="0.25">
      <c r="A26" s="6">
        <v>2</v>
      </c>
      <c r="B26" s="6">
        <v>36.240709031612994</v>
      </c>
      <c r="C26" s="6">
        <v>68.003548276100275</v>
      </c>
    </row>
    <row r="27" spans="1:9" x14ac:dyDescent="0.25">
      <c r="A27" s="6">
        <v>3</v>
      </c>
      <c r="B27" s="6">
        <v>47.777548659427758</v>
      </c>
      <c r="C27" s="6">
        <v>61.658924880773803</v>
      </c>
    </row>
    <row r="28" spans="1:9" x14ac:dyDescent="0.25">
      <c r="A28" s="6">
        <v>4</v>
      </c>
      <c r="B28" s="6">
        <v>59.314388287242522</v>
      </c>
      <c r="C28" s="6">
        <v>54.370361931813491</v>
      </c>
    </row>
    <row r="29" spans="1:9" x14ac:dyDescent="0.25">
      <c r="A29" s="6">
        <v>5</v>
      </c>
      <c r="B29" s="6">
        <v>70.851227915057279</v>
      </c>
      <c r="C29" s="6">
        <v>47.867761188641239</v>
      </c>
    </row>
    <row r="30" spans="1:9" x14ac:dyDescent="0.25">
      <c r="A30" s="6">
        <v>6</v>
      </c>
      <c r="B30" s="6">
        <v>82.388067542872051</v>
      </c>
      <c r="C30" s="6">
        <v>37.093635057535394</v>
      </c>
    </row>
    <row r="31" spans="1:9" x14ac:dyDescent="0.25">
      <c r="A31" s="6">
        <v>7</v>
      </c>
      <c r="B31" s="6">
        <v>93.924907170686808</v>
      </c>
      <c r="C31" s="6">
        <v>32.372813435627222</v>
      </c>
    </row>
    <row r="32" spans="1:9" x14ac:dyDescent="0.25">
      <c r="A32" s="6">
        <v>8</v>
      </c>
      <c r="B32" s="6">
        <v>105.46174679850158</v>
      </c>
      <c r="C32" s="6">
        <v>27.226453651070031</v>
      </c>
    </row>
    <row r="33" spans="1:3" x14ac:dyDescent="0.25">
      <c r="A33" s="6">
        <v>9</v>
      </c>
      <c r="B33" s="6">
        <v>116.99858642631634</v>
      </c>
      <c r="C33" s="6">
        <v>18.771617964744706</v>
      </c>
    </row>
    <row r="34" spans="1:3" x14ac:dyDescent="0.25">
      <c r="A34" s="6">
        <v>10</v>
      </c>
      <c r="B34" s="6">
        <v>128.53542605413108</v>
      </c>
      <c r="C34" s="6">
        <v>13.105551027525735</v>
      </c>
    </row>
    <row r="35" spans="1:3" x14ac:dyDescent="0.25">
      <c r="A35" s="6">
        <v>11</v>
      </c>
      <c r="B35" s="6">
        <v>140.07226568194585</v>
      </c>
      <c r="C35" s="6">
        <v>6.2617304824383666</v>
      </c>
    </row>
    <row r="36" spans="1:3" x14ac:dyDescent="0.25">
      <c r="A36" s="6">
        <v>12</v>
      </c>
      <c r="B36" s="6">
        <v>151.60910530976062</v>
      </c>
      <c r="C36" s="6">
        <v>0.48938943085693154</v>
      </c>
    </row>
    <row r="37" spans="1:3" x14ac:dyDescent="0.25">
      <c r="A37" s="6">
        <v>13</v>
      </c>
      <c r="B37" s="6">
        <v>163.14594493757536</v>
      </c>
      <c r="C37" s="6">
        <v>-4.0203525781634255</v>
      </c>
    </row>
    <row r="38" spans="1:3" x14ac:dyDescent="0.25">
      <c r="A38" s="6">
        <v>14</v>
      </c>
      <c r="B38" s="6">
        <v>174.68278456539014</v>
      </c>
      <c r="C38" s="6">
        <v>-8.9489408883150645</v>
      </c>
    </row>
    <row r="39" spans="1:3" x14ac:dyDescent="0.25">
      <c r="A39" s="6">
        <v>15</v>
      </c>
      <c r="B39" s="6">
        <v>186.21962419320491</v>
      </c>
      <c r="C39" s="6">
        <v>-15.169910649996041</v>
      </c>
    </row>
    <row r="40" spans="1:3" x14ac:dyDescent="0.25">
      <c r="A40" s="6">
        <v>16</v>
      </c>
      <c r="B40" s="6">
        <v>197.75646382101965</v>
      </c>
      <c r="C40" s="6">
        <v>-18.230038141903066</v>
      </c>
    </row>
    <row r="41" spans="1:3" x14ac:dyDescent="0.25">
      <c r="A41" s="6">
        <v>17</v>
      </c>
      <c r="B41" s="6">
        <v>209.29330344883442</v>
      </c>
      <c r="C41" s="6">
        <v>-22.399226444851195</v>
      </c>
    </row>
    <row r="42" spans="1:3" x14ac:dyDescent="0.25">
      <c r="A42" s="6">
        <v>18</v>
      </c>
      <c r="B42" s="6">
        <v>220.83014307664919</v>
      </c>
      <c r="C42" s="6">
        <v>-25.905240467852423</v>
      </c>
    </row>
    <row r="43" spans="1:3" x14ac:dyDescent="0.25">
      <c r="A43" s="6">
        <v>19</v>
      </c>
      <c r="B43" s="6">
        <v>232.36698270446394</v>
      </c>
      <c r="C43" s="6">
        <v>-30.150824118070233</v>
      </c>
    </row>
    <row r="44" spans="1:3" x14ac:dyDescent="0.25">
      <c r="A44" s="6">
        <v>20</v>
      </c>
      <c r="B44" s="6">
        <v>243.90382233227871</v>
      </c>
      <c r="C44" s="6">
        <v>-33.545895363039705</v>
      </c>
    </row>
    <row r="45" spans="1:3" x14ac:dyDescent="0.25">
      <c r="A45" s="6">
        <v>21</v>
      </c>
      <c r="B45" s="6">
        <v>255.44066196009348</v>
      </c>
      <c r="C45" s="6">
        <v>-36.698588170554217</v>
      </c>
    </row>
    <row r="46" spans="1:3" x14ac:dyDescent="0.25">
      <c r="A46" s="6">
        <v>22</v>
      </c>
      <c r="B46" s="6">
        <v>266.97750158790825</v>
      </c>
      <c r="C46" s="6">
        <v>-37.758053158940101</v>
      </c>
    </row>
    <row r="47" spans="1:3" x14ac:dyDescent="0.25">
      <c r="A47" s="6">
        <v>23</v>
      </c>
      <c r="B47" s="6">
        <v>278.51434121572299</v>
      </c>
      <c r="C47" s="6">
        <v>-41.607746520281722</v>
      </c>
    </row>
    <row r="48" spans="1:3" x14ac:dyDescent="0.25">
      <c r="A48" s="6">
        <v>24</v>
      </c>
      <c r="B48" s="6">
        <v>290.05118084353779</v>
      </c>
      <c r="C48" s="6">
        <v>-43.765784176318761</v>
      </c>
    </row>
    <row r="49" spans="1:3" x14ac:dyDescent="0.25">
      <c r="A49" s="6">
        <v>25</v>
      </c>
      <c r="B49" s="6">
        <v>301.58802047135254</v>
      </c>
      <c r="C49" s="6">
        <v>-45.770811378756946</v>
      </c>
    </row>
    <row r="50" spans="1:3" x14ac:dyDescent="0.25">
      <c r="A50" s="6">
        <v>26</v>
      </c>
      <c r="B50" s="6">
        <v>313.12486009916734</v>
      </c>
      <c r="C50" s="6">
        <v>-44.569014974471429</v>
      </c>
    </row>
    <row r="51" spans="1:3" x14ac:dyDescent="0.25">
      <c r="A51" s="6">
        <v>27</v>
      </c>
      <c r="B51" s="6">
        <v>324.66169972698208</v>
      </c>
      <c r="C51" s="6">
        <v>-46.54904827898531</v>
      </c>
    </row>
    <row r="52" spans="1:3" x14ac:dyDescent="0.25">
      <c r="A52" s="6">
        <v>28</v>
      </c>
      <c r="B52" s="6">
        <v>336.19853935479682</v>
      </c>
      <c r="C52" s="6">
        <v>-45.486027010404143</v>
      </c>
    </row>
    <row r="53" spans="1:3" x14ac:dyDescent="0.25">
      <c r="A53" s="6">
        <v>29</v>
      </c>
      <c r="B53" s="6">
        <v>347.73537898261162</v>
      </c>
      <c r="C53" s="6">
        <v>-48.519953735500565</v>
      </c>
    </row>
    <row r="54" spans="1:3" x14ac:dyDescent="0.25">
      <c r="A54" s="6">
        <v>30</v>
      </c>
      <c r="B54" s="6">
        <v>359.27221861042636</v>
      </c>
      <c r="C54" s="6">
        <v>-45.745617589218568</v>
      </c>
    </row>
    <row r="55" spans="1:3" x14ac:dyDescent="0.25">
      <c r="A55" s="6">
        <v>31</v>
      </c>
      <c r="B55" s="6">
        <v>370.80905823824111</v>
      </c>
      <c r="C55" s="6">
        <v>-48.08170491752503</v>
      </c>
    </row>
    <row r="56" spans="1:3" x14ac:dyDescent="0.25">
      <c r="A56" s="6">
        <v>32</v>
      </c>
      <c r="B56" s="6">
        <v>382.34589786605591</v>
      </c>
      <c r="C56" s="6">
        <v>-44.493608452814897</v>
      </c>
    </row>
    <row r="57" spans="1:3" x14ac:dyDescent="0.25">
      <c r="A57" s="6">
        <v>33</v>
      </c>
      <c r="B57" s="6">
        <v>393.88273749387065</v>
      </c>
      <c r="C57" s="6">
        <v>-42.174671349973949</v>
      </c>
    </row>
    <row r="58" spans="1:3" x14ac:dyDescent="0.25">
      <c r="A58" s="6">
        <v>34</v>
      </c>
      <c r="B58" s="6">
        <v>405.41957712168539</v>
      </c>
      <c r="C58" s="6">
        <v>-38.662551863293572</v>
      </c>
    </row>
    <row r="59" spans="1:3" x14ac:dyDescent="0.25">
      <c r="A59" s="6">
        <v>35</v>
      </c>
      <c r="B59" s="6">
        <v>416.95641674950019</v>
      </c>
      <c r="C59" s="6">
        <v>-37.609299759558496</v>
      </c>
    </row>
    <row r="60" spans="1:3" x14ac:dyDescent="0.25">
      <c r="A60" s="6">
        <v>36</v>
      </c>
      <c r="B60" s="6">
        <v>428.49325637731494</v>
      </c>
      <c r="C60" s="6">
        <v>-34.408152007897286</v>
      </c>
    </row>
    <row r="61" spans="1:3" x14ac:dyDescent="0.25">
      <c r="A61" s="6">
        <v>37</v>
      </c>
      <c r="B61" s="6">
        <v>440.03009600512968</v>
      </c>
      <c r="C61" s="6">
        <v>-28.961702226330715</v>
      </c>
    </row>
    <row r="62" spans="1:3" x14ac:dyDescent="0.25">
      <c r="A62" s="6">
        <v>38</v>
      </c>
      <c r="B62" s="6">
        <v>451.56693563294448</v>
      </c>
      <c r="C62" s="6">
        <v>-25.139273862592916</v>
      </c>
    </row>
    <row r="63" spans="1:3" x14ac:dyDescent="0.25">
      <c r="A63" s="6">
        <v>39</v>
      </c>
      <c r="B63" s="6">
        <v>463.10377526075922</v>
      </c>
      <c r="C63" s="6">
        <v>-18.46481886192322</v>
      </c>
    </row>
    <row r="64" spans="1:3" x14ac:dyDescent="0.25">
      <c r="A64" s="6">
        <v>40</v>
      </c>
      <c r="B64" s="6">
        <v>474.64061488857396</v>
      </c>
      <c r="C64" s="6">
        <v>-14.448202685455954</v>
      </c>
    </row>
    <row r="65" spans="1:3" x14ac:dyDescent="0.25">
      <c r="A65" s="6">
        <v>41</v>
      </c>
      <c r="B65" s="6">
        <v>486.17745451638876</v>
      </c>
      <c r="C65" s="6">
        <v>-6.922629238422644</v>
      </c>
    </row>
    <row r="66" spans="1:3" x14ac:dyDescent="0.25">
      <c r="A66" s="6">
        <v>42</v>
      </c>
      <c r="B66" s="6">
        <v>497.71429414420351</v>
      </c>
      <c r="C66" s="6">
        <v>7.0280167563510076E-2</v>
      </c>
    </row>
    <row r="67" spans="1:3" x14ac:dyDescent="0.25">
      <c r="A67" s="6">
        <v>43</v>
      </c>
      <c r="B67" s="6">
        <v>509.25113377201825</v>
      </c>
      <c r="C67" s="6">
        <v>9.664380328287109</v>
      </c>
    </row>
    <row r="68" spans="1:3" x14ac:dyDescent="0.25">
      <c r="A68" s="6">
        <v>44</v>
      </c>
      <c r="B68" s="6">
        <v>520.78797339983305</v>
      </c>
      <c r="C68" s="6">
        <v>19.229074169832529</v>
      </c>
    </row>
    <row r="69" spans="1:3" x14ac:dyDescent="0.25">
      <c r="A69" s="6">
        <v>45</v>
      </c>
      <c r="B69" s="6">
        <v>532.32481302764779</v>
      </c>
      <c r="C69" s="6">
        <v>29.354811833885265</v>
      </c>
    </row>
    <row r="70" spans="1:3" x14ac:dyDescent="0.25">
      <c r="A70" s="6">
        <v>46</v>
      </c>
      <c r="B70" s="6">
        <v>543.86165265546254</v>
      </c>
      <c r="C70" s="6">
        <v>39.933199485648174</v>
      </c>
    </row>
    <row r="71" spans="1:3" x14ac:dyDescent="0.25">
      <c r="A71" s="6">
        <v>47</v>
      </c>
      <c r="B71" s="6">
        <v>555.39849228327728</v>
      </c>
      <c r="C71" s="6">
        <v>54.278280164723014</v>
      </c>
    </row>
    <row r="72" spans="1:3" x14ac:dyDescent="0.25">
      <c r="A72" s="6">
        <v>48</v>
      </c>
      <c r="B72" s="6">
        <v>566.93533191109202</v>
      </c>
      <c r="C72" s="6">
        <v>63.103747086541148</v>
      </c>
    </row>
    <row r="73" spans="1:3" x14ac:dyDescent="0.25">
      <c r="A73" s="6">
        <v>49</v>
      </c>
      <c r="B73" s="6">
        <v>578.47217153890676</v>
      </c>
      <c r="C73" s="6">
        <v>77.844175659052667</v>
      </c>
    </row>
    <row r="74" spans="1:3" x14ac:dyDescent="0.25">
      <c r="A74" s="6">
        <v>50</v>
      </c>
      <c r="B74" s="6">
        <v>590.00901116672151</v>
      </c>
      <c r="C74" s="6">
        <v>90.748345231024132</v>
      </c>
    </row>
    <row r="75" spans="1:3" ht="13.8" thickBot="1" x14ac:dyDescent="0.3">
      <c r="A75" s="7">
        <v>51</v>
      </c>
      <c r="B75" s="7">
        <v>601.54585079453636</v>
      </c>
      <c r="C75" s="7">
        <v>108.74115998968352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I4" sqref="I4"/>
    </sheetView>
  </sheetViews>
  <sheetFormatPr defaultRowHeight="13.2" x14ac:dyDescent="0.25"/>
  <sheetData>
    <row r="1" spans="1:9" x14ac:dyDescent="0.25">
      <c r="A1" t="s">
        <v>9</v>
      </c>
    </row>
    <row r="2" spans="1:9" ht="13.8" thickBot="1" x14ac:dyDescent="0.3"/>
    <row r="3" spans="1:9" x14ac:dyDescent="0.25">
      <c r="A3" s="9" t="s">
        <v>10</v>
      </c>
      <c r="B3" s="9"/>
    </row>
    <row r="4" spans="1:9" x14ac:dyDescent="0.25">
      <c r="A4" s="6" t="s">
        <v>11</v>
      </c>
      <c r="B4" s="6">
        <v>0.99922297629821322</v>
      </c>
    </row>
    <row r="5" spans="1:9" x14ac:dyDescent="0.25">
      <c r="A5" s="6" t="s">
        <v>12</v>
      </c>
      <c r="B5" s="6">
        <v>0.99844655636225954</v>
      </c>
    </row>
    <row r="6" spans="1:9" x14ac:dyDescent="0.25">
      <c r="A6" s="6" t="s">
        <v>13</v>
      </c>
      <c r="B6" s="6">
        <v>0.99838182954402033</v>
      </c>
    </row>
    <row r="7" spans="1:9" x14ac:dyDescent="0.25">
      <c r="A7" s="6" t="s">
        <v>14</v>
      </c>
      <c r="B7" s="6">
        <v>7.1164963349721724</v>
      </c>
    </row>
    <row r="8" spans="1:9" ht="13.8" thickBot="1" x14ac:dyDescent="0.3">
      <c r="A8" s="7" t="s">
        <v>15</v>
      </c>
      <c r="B8" s="7">
        <v>51</v>
      </c>
    </row>
    <row r="10" spans="1:9" ht="13.8" thickBot="1" x14ac:dyDescent="0.3">
      <c r="A10" t="s">
        <v>16</v>
      </c>
    </row>
    <row r="11" spans="1:9" x14ac:dyDescent="0.25">
      <c r="A11" s="8"/>
      <c r="B11" s="8" t="s">
        <v>21</v>
      </c>
      <c r="C11" s="8" t="s">
        <v>22</v>
      </c>
      <c r="D11" s="8" t="s">
        <v>23</v>
      </c>
      <c r="E11" s="8" t="s">
        <v>24</v>
      </c>
      <c r="F11" s="8" t="s">
        <v>25</v>
      </c>
    </row>
    <row r="12" spans="1:9" x14ac:dyDescent="0.25">
      <c r="A12" s="6" t="s">
        <v>17</v>
      </c>
      <c r="B12" s="6">
        <v>2</v>
      </c>
      <c r="C12" s="6">
        <v>1562438.8175949599</v>
      </c>
      <c r="D12" s="6">
        <v>781219.40879747993</v>
      </c>
      <c r="E12" s="6">
        <v>15425.54668256184</v>
      </c>
      <c r="F12" s="6">
        <v>3.9002461593551267E-68</v>
      </c>
    </row>
    <row r="13" spans="1:9" x14ac:dyDescent="0.25">
      <c r="A13" s="6" t="s">
        <v>18</v>
      </c>
      <c r="B13" s="6">
        <v>48</v>
      </c>
      <c r="C13" s="6">
        <v>2430.9369641122735</v>
      </c>
      <c r="D13" s="6">
        <v>50.644520085672362</v>
      </c>
      <c r="E13" s="6"/>
      <c r="F13" s="6"/>
    </row>
    <row r="14" spans="1:9" ht="13.8" thickBot="1" x14ac:dyDescent="0.3">
      <c r="A14" s="7" t="s">
        <v>19</v>
      </c>
      <c r="B14" s="7">
        <v>50</v>
      </c>
      <c r="C14" s="7">
        <v>1564869.7545590722</v>
      </c>
      <c r="D14" s="7"/>
      <c r="E14" s="7"/>
      <c r="F14" s="7"/>
    </row>
    <row r="15" spans="1:9" ht="13.8" thickBot="1" x14ac:dyDescent="0.3"/>
    <row r="16" spans="1:9" x14ac:dyDescent="0.25">
      <c r="A16" s="8"/>
      <c r="B16" s="8" t="s">
        <v>26</v>
      </c>
      <c r="C16" s="8" t="s">
        <v>14</v>
      </c>
      <c r="D16" s="8" t="s">
        <v>27</v>
      </c>
      <c r="E16" s="8" t="s">
        <v>28</v>
      </c>
      <c r="F16" s="8" t="s">
        <v>29</v>
      </c>
      <c r="G16" s="8" t="s">
        <v>30</v>
      </c>
      <c r="H16" s="8" t="s">
        <v>31</v>
      </c>
      <c r="I16" s="8" t="s">
        <v>32</v>
      </c>
    </row>
    <row r="17" spans="1:9" x14ac:dyDescent="0.25">
      <c r="A17" s="6" t="s">
        <v>20</v>
      </c>
      <c r="B17" s="6">
        <v>114.10119682379653</v>
      </c>
      <c r="C17" s="6">
        <v>2.8760050440785707</v>
      </c>
      <c r="D17" s="6">
        <v>39.67350372306209</v>
      </c>
      <c r="E17" s="6">
        <v>2.3657550074859801E-38</v>
      </c>
      <c r="F17" s="6">
        <v>108.31860450698707</v>
      </c>
      <c r="G17" s="6">
        <v>119.88378914060598</v>
      </c>
      <c r="H17" s="6">
        <v>108.31860450698707</v>
      </c>
      <c r="I17" s="6">
        <v>119.88378914060598</v>
      </c>
    </row>
    <row r="18" spans="1:9" x14ac:dyDescent="0.25">
      <c r="A18" s="6" t="s">
        <v>5</v>
      </c>
      <c r="B18" s="6">
        <v>0.59022810699864647</v>
      </c>
      <c r="C18" s="6">
        <v>0.26601434475184932</v>
      </c>
      <c r="D18" s="6">
        <v>2.2187830041618208</v>
      </c>
      <c r="E18" s="6">
        <v>3.1263945699850602E-2</v>
      </c>
      <c r="F18" s="6">
        <v>5.5370732777322962E-2</v>
      </c>
      <c r="G18" s="6">
        <v>1.12508548121997</v>
      </c>
      <c r="H18" s="6">
        <v>5.5370732777322962E-2</v>
      </c>
      <c r="I18" s="6">
        <v>1.12508548121997</v>
      </c>
    </row>
    <row r="19" spans="1:9" ht="13.8" thickBot="1" x14ac:dyDescent="0.3">
      <c r="A19" s="7" t="s">
        <v>8</v>
      </c>
      <c r="B19" s="7">
        <v>0.2189322304163224</v>
      </c>
      <c r="C19" s="7">
        <v>5.145110965814618E-3</v>
      </c>
      <c r="D19" s="7">
        <v>42.551507998751042</v>
      </c>
      <c r="E19" s="7">
        <v>8.9880130520112914E-40</v>
      </c>
      <c r="F19" s="7">
        <v>0.2085872975375333</v>
      </c>
      <c r="G19" s="7">
        <v>0.2292771632951115</v>
      </c>
      <c r="H19" s="7">
        <v>0.2085872975375333</v>
      </c>
      <c r="I19" s="7">
        <v>0.2292771632951115</v>
      </c>
    </row>
    <row r="23" spans="1:9" x14ac:dyDescent="0.25">
      <c r="A23" t="s">
        <v>33</v>
      </c>
    </row>
    <row r="24" spans="1:9" ht="13.8" thickBot="1" x14ac:dyDescent="0.3"/>
    <row r="25" spans="1:9" x14ac:dyDescent="0.25">
      <c r="A25" s="8" t="s">
        <v>34</v>
      </c>
      <c r="B25" s="8" t="s">
        <v>35</v>
      </c>
      <c r="C25" s="8" t="s">
        <v>36</v>
      </c>
    </row>
    <row r="26" spans="1:9" x14ac:dyDescent="0.25">
      <c r="A26" s="6">
        <v>1</v>
      </c>
      <c r="B26" s="6">
        <v>114.10119682379653</v>
      </c>
      <c r="C26" s="6">
        <v>-15.378879991951436</v>
      </c>
    </row>
    <row r="27" spans="1:9" x14ac:dyDescent="0.25">
      <c r="A27" s="6">
        <v>2</v>
      </c>
      <c r="B27" s="6">
        <v>114.91035716121151</v>
      </c>
      <c r="C27" s="6">
        <v>-10.666099853498238</v>
      </c>
    </row>
    <row r="28" spans="1:9" x14ac:dyDescent="0.25">
      <c r="A28" s="6">
        <v>3</v>
      </c>
      <c r="B28" s="6">
        <v>116.1573819594591</v>
      </c>
      <c r="C28" s="6">
        <v>-6.7209084192575403</v>
      </c>
    </row>
    <row r="29" spans="1:9" x14ac:dyDescent="0.25">
      <c r="A29" s="6">
        <v>4</v>
      </c>
      <c r="B29" s="6">
        <v>117.84227121853937</v>
      </c>
      <c r="C29" s="6">
        <v>-4.1575209994833529</v>
      </c>
    </row>
    <row r="30" spans="1:9" x14ac:dyDescent="0.25">
      <c r="A30" s="6">
        <v>5</v>
      </c>
      <c r="B30" s="6">
        <v>119.96502493845227</v>
      </c>
      <c r="C30" s="6">
        <v>-1.246035834753755</v>
      </c>
    </row>
    <row r="31" spans="1:9" x14ac:dyDescent="0.25">
      <c r="A31" s="6">
        <v>6</v>
      </c>
      <c r="B31" s="6">
        <v>122.52564311919781</v>
      </c>
      <c r="C31" s="6">
        <v>-3.0439405187903645</v>
      </c>
    </row>
    <row r="32" spans="1:9" x14ac:dyDescent="0.25">
      <c r="A32" s="6">
        <v>7</v>
      </c>
      <c r="B32" s="6">
        <v>125.52412576077602</v>
      </c>
      <c r="C32" s="6">
        <v>0.77359484553801394</v>
      </c>
    </row>
    <row r="33" spans="1:3" x14ac:dyDescent="0.25">
      <c r="A33" s="6">
        <v>8</v>
      </c>
      <c r="B33" s="6">
        <v>128.96047286318685</v>
      </c>
      <c r="C33" s="6">
        <v>3.7277275863847592</v>
      </c>
    </row>
    <row r="34" spans="1:3" x14ac:dyDescent="0.25">
      <c r="A34" s="6">
        <v>9</v>
      </c>
      <c r="B34" s="6">
        <v>132.83468442643033</v>
      </c>
      <c r="C34" s="6">
        <v>2.9355199646307142</v>
      </c>
    </row>
    <row r="35" spans="1:3" x14ac:dyDescent="0.25">
      <c r="A35" s="6">
        <v>10</v>
      </c>
      <c r="B35" s="6">
        <v>137.14676045050646</v>
      </c>
      <c r="C35" s="6">
        <v>4.4942166311503513</v>
      </c>
    </row>
    <row r="36" spans="1:3" x14ac:dyDescent="0.25">
      <c r="A36" s="6">
        <v>11</v>
      </c>
      <c r="B36" s="6">
        <v>141.89670093541523</v>
      </c>
      <c r="C36" s="6">
        <v>4.437295228968992</v>
      </c>
    </row>
    <row r="37" spans="1:3" x14ac:dyDescent="0.25">
      <c r="A37" s="6">
        <v>12</v>
      </c>
      <c r="B37" s="6">
        <v>147.08450588115664</v>
      </c>
      <c r="C37" s="6">
        <v>5.013988859460909</v>
      </c>
    </row>
    <row r="38" spans="1:3" x14ac:dyDescent="0.25">
      <c r="A38" s="6">
        <v>13</v>
      </c>
      <c r="B38" s="6">
        <v>152.71017528773072</v>
      </c>
      <c r="C38" s="6">
        <v>6.4154170716812189</v>
      </c>
    </row>
    <row r="39" spans="1:3" x14ac:dyDescent="0.25">
      <c r="A39" s="6">
        <v>14</v>
      </c>
      <c r="B39" s="6">
        <v>158.7737091551374</v>
      </c>
      <c r="C39" s="6">
        <v>6.9601345219376753</v>
      </c>
    </row>
    <row r="40" spans="1:3" x14ac:dyDescent="0.25">
      <c r="A40" s="6">
        <v>15</v>
      </c>
      <c r="B40" s="6">
        <v>165.27510748337676</v>
      </c>
      <c r="C40" s="6">
        <v>5.7746060598321094</v>
      </c>
    </row>
    <row r="41" spans="1:3" x14ac:dyDescent="0.25">
      <c r="A41" s="6">
        <v>16</v>
      </c>
      <c r="B41" s="6">
        <v>172.21437027244878</v>
      </c>
      <c r="C41" s="6">
        <v>7.3120554066678096</v>
      </c>
    </row>
    <row r="42" spans="1:3" x14ac:dyDescent="0.25">
      <c r="A42" s="6">
        <v>17</v>
      </c>
      <c r="B42" s="6">
        <v>179.59149752235339</v>
      </c>
      <c r="C42" s="6">
        <v>7.3025794816298344</v>
      </c>
    </row>
    <row r="43" spans="1:3" x14ac:dyDescent="0.25">
      <c r="A43" s="6">
        <v>18</v>
      </c>
      <c r="B43" s="6">
        <v>187.4064892330907</v>
      </c>
      <c r="C43" s="6">
        <v>7.5184133757060749</v>
      </c>
    </row>
    <row r="44" spans="1:3" x14ac:dyDescent="0.25">
      <c r="A44" s="6">
        <v>19</v>
      </c>
      <c r="B44" s="6">
        <v>195.65934540466063</v>
      </c>
      <c r="C44" s="6">
        <v>6.5568131817330766</v>
      </c>
    </row>
    <row r="45" spans="1:3" x14ac:dyDescent="0.25">
      <c r="A45" s="6">
        <v>20</v>
      </c>
      <c r="B45" s="6">
        <v>204.35006603706319</v>
      </c>
      <c r="C45" s="6">
        <v>6.0078609321758165</v>
      </c>
    </row>
    <row r="46" spans="1:3" x14ac:dyDescent="0.25">
      <c r="A46" s="6">
        <v>21</v>
      </c>
      <c r="B46" s="6">
        <v>213.47865113029843</v>
      </c>
      <c r="C46" s="6">
        <v>5.2634226592408311</v>
      </c>
    </row>
    <row r="47" spans="1:3" x14ac:dyDescent="0.25">
      <c r="A47" s="6">
        <v>22</v>
      </c>
      <c r="B47" s="6">
        <v>223.04510068436628</v>
      </c>
      <c r="C47" s="6">
        <v>6.1743477446018744</v>
      </c>
    </row>
    <row r="48" spans="1:3" x14ac:dyDescent="0.25">
      <c r="A48" s="6">
        <v>23</v>
      </c>
      <c r="B48" s="6">
        <v>233.04941469926678</v>
      </c>
      <c r="C48" s="6">
        <v>3.8571799961744944</v>
      </c>
    </row>
    <row r="49" spans="1:3" x14ac:dyDescent="0.25">
      <c r="A49" s="6">
        <v>24</v>
      </c>
      <c r="B49" s="6">
        <v>243.49159317499993</v>
      </c>
      <c r="C49" s="6">
        <v>2.793803492219098</v>
      </c>
    </row>
    <row r="50" spans="1:3" x14ac:dyDescent="0.25">
      <c r="A50" s="6">
        <v>25</v>
      </c>
      <c r="B50" s="6">
        <v>254.37163611156575</v>
      </c>
      <c r="C50" s="6">
        <v>1.4455729810298408</v>
      </c>
    </row>
    <row r="51" spans="1:3" x14ac:dyDescent="0.25">
      <c r="A51" s="6">
        <v>26</v>
      </c>
      <c r="B51" s="6">
        <v>265.68954350896422</v>
      </c>
      <c r="C51" s="6">
        <v>2.8663016157316861</v>
      </c>
    </row>
    <row r="52" spans="1:3" x14ac:dyDescent="0.25">
      <c r="A52" s="6">
        <v>27</v>
      </c>
      <c r="B52" s="6">
        <v>277.44531536719524</v>
      </c>
      <c r="C52" s="6">
        <v>0.66733608080153317</v>
      </c>
    </row>
    <row r="53" spans="1:3" x14ac:dyDescent="0.25">
      <c r="A53" s="6">
        <v>28</v>
      </c>
      <c r="B53" s="6">
        <v>289.63895168625902</v>
      </c>
      <c r="C53" s="6">
        <v>1.0735606581336583</v>
      </c>
    </row>
    <row r="54" spans="1:3" x14ac:dyDescent="0.25">
      <c r="A54" s="6">
        <v>29</v>
      </c>
      <c r="B54" s="6">
        <v>302.27045246615535</v>
      </c>
      <c r="C54" s="6">
        <v>-3.0550272190442911</v>
      </c>
    </row>
    <row r="55" spans="1:3" x14ac:dyDescent="0.25">
      <c r="A55" s="6">
        <v>30</v>
      </c>
      <c r="B55" s="6">
        <v>315.33981770688439</v>
      </c>
      <c r="C55" s="6">
        <v>-1.8132166856765934</v>
      </c>
    </row>
    <row r="56" spans="1:3" x14ac:dyDescent="0.25">
      <c r="A56" s="6">
        <v>31</v>
      </c>
      <c r="B56" s="6">
        <v>328.84704740844609</v>
      </c>
      <c r="C56" s="6">
        <v>-6.1196940877300108</v>
      </c>
    </row>
    <row r="57" spans="1:3" x14ac:dyDescent="0.25">
      <c r="A57" s="6">
        <v>32</v>
      </c>
      <c r="B57" s="6">
        <v>342.79214157084039</v>
      </c>
      <c r="C57" s="6">
        <v>-4.9398521575993755</v>
      </c>
    </row>
    <row r="58" spans="1:3" x14ac:dyDescent="0.25">
      <c r="A58" s="6">
        <v>33</v>
      </c>
      <c r="B58" s="6">
        <v>357.17510019406734</v>
      </c>
      <c r="C58" s="6">
        <v>-5.4670340501706391</v>
      </c>
    </row>
    <row r="59" spans="1:3" x14ac:dyDescent="0.25">
      <c r="A59" s="6">
        <v>34</v>
      </c>
      <c r="B59" s="6">
        <v>371.99592327812695</v>
      </c>
      <c r="C59" s="6">
        <v>-5.2388980197351316</v>
      </c>
    </row>
    <row r="60" spans="1:3" x14ac:dyDescent="0.25">
      <c r="A60" s="6">
        <v>35</v>
      </c>
      <c r="B60" s="6">
        <v>387.25461082301922</v>
      </c>
      <c r="C60" s="6">
        <v>-7.907493833077524</v>
      </c>
    </row>
    <row r="61" spans="1:3" x14ac:dyDescent="0.25">
      <c r="A61" s="6">
        <v>36</v>
      </c>
      <c r="B61" s="6">
        <v>402.95116282874403</v>
      </c>
      <c r="C61" s="6">
        <v>-8.866058459326382</v>
      </c>
    </row>
    <row r="62" spans="1:3" x14ac:dyDescent="0.25">
      <c r="A62" s="6">
        <v>37</v>
      </c>
      <c r="B62" s="6">
        <v>419.08557929530161</v>
      </c>
      <c r="C62" s="6">
        <v>-8.01718551650265</v>
      </c>
    </row>
    <row r="63" spans="1:3" x14ac:dyDescent="0.25">
      <c r="A63" s="6">
        <v>38</v>
      </c>
      <c r="B63" s="6">
        <v>435.6578602226918</v>
      </c>
      <c r="C63" s="6">
        <v>-9.2301984523402325</v>
      </c>
    </row>
    <row r="64" spans="1:3" x14ac:dyDescent="0.25">
      <c r="A64" s="6">
        <v>39</v>
      </c>
      <c r="B64" s="6">
        <v>452.66800561091463</v>
      </c>
      <c r="C64" s="6">
        <v>-8.0290492120786325</v>
      </c>
    </row>
    <row r="65" spans="1:3" x14ac:dyDescent="0.25">
      <c r="A65" s="6">
        <v>40</v>
      </c>
      <c r="B65" s="6">
        <v>470.11601545997007</v>
      </c>
      <c r="C65" s="6">
        <v>-9.9236032568520613</v>
      </c>
    </row>
    <row r="66" spans="1:3" x14ac:dyDescent="0.25">
      <c r="A66" s="6">
        <v>41</v>
      </c>
      <c r="B66" s="6">
        <v>488.00188976985822</v>
      </c>
      <c r="C66" s="6">
        <v>-8.7470644918921039</v>
      </c>
    </row>
    <row r="67" spans="1:3" x14ac:dyDescent="0.25">
      <c r="A67" s="6">
        <v>42</v>
      </c>
      <c r="B67" s="6">
        <v>506.32562854057903</v>
      </c>
      <c r="C67" s="6">
        <v>-8.5410542288120155</v>
      </c>
    </row>
    <row r="68" spans="1:3" x14ac:dyDescent="0.25">
      <c r="A68" s="6">
        <v>43</v>
      </c>
      <c r="B68" s="6">
        <v>525.08723177213244</v>
      </c>
      <c r="C68" s="6">
        <v>-6.1717176718270821</v>
      </c>
    </row>
    <row r="69" spans="1:3" x14ac:dyDescent="0.25">
      <c r="A69" s="6">
        <v>44</v>
      </c>
      <c r="B69" s="6">
        <v>544.28669946451851</v>
      </c>
      <c r="C69" s="6">
        <v>-4.2696518948529274</v>
      </c>
    </row>
    <row r="70" spans="1:3" x14ac:dyDescent="0.25">
      <c r="A70" s="6">
        <v>45</v>
      </c>
      <c r="B70" s="6">
        <v>563.92403161773711</v>
      </c>
      <c r="C70" s="6">
        <v>-2.2444067562040573</v>
      </c>
    </row>
    <row r="71" spans="1:3" x14ac:dyDescent="0.25">
      <c r="A71" s="6">
        <v>46</v>
      </c>
      <c r="B71" s="6">
        <v>583.99922823178849</v>
      </c>
      <c r="C71" s="6">
        <v>-0.2043760906777834</v>
      </c>
    </row>
    <row r="72" spans="1:3" x14ac:dyDescent="0.25">
      <c r="A72" s="6">
        <v>47</v>
      </c>
      <c r="B72" s="6">
        <v>604.51228930667253</v>
      </c>
      <c r="C72" s="6">
        <v>5.1644831413277643</v>
      </c>
    </row>
    <row r="73" spans="1:3" x14ac:dyDescent="0.25">
      <c r="A73" s="6">
        <v>48</v>
      </c>
      <c r="B73" s="6">
        <v>625.46321484238911</v>
      </c>
      <c r="C73" s="6">
        <v>4.5758641552440622</v>
      </c>
    </row>
    <row r="74" spans="1:3" x14ac:dyDescent="0.25">
      <c r="A74" s="6">
        <v>49</v>
      </c>
      <c r="B74" s="6">
        <v>646.85200483893834</v>
      </c>
      <c r="C74" s="6">
        <v>9.4643423590210887</v>
      </c>
    </row>
    <row r="75" spans="1:3" x14ac:dyDescent="0.25">
      <c r="A75" s="6">
        <v>50</v>
      </c>
      <c r="B75" s="6">
        <v>668.67865929632023</v>
      </c>
      <c r="C75" s="6">
        <v>12.078697101425405</v>
      </c>
    </row>
    <row r="76" spans="1:3" ht="13.8" thickBot="1" x14ac:dyDescent="0.3">
      <c r="A76" s="7">
        <v>51</v>
      </c>
      <c r="B76" s="7">
        <v>690.9431782145349</v>
      </c>
      <c r="C76" s="7">
        <v>19.343832569684992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K20" sqref="K20"/>
    </sheetView>
  </sheetViews>
  <sheetFormatPr defaultRowHeight="13.2" x14ac:dyDescent="0.25"/>
  <cols>
    <col min="10" max="10" width="7.88671875" customWidth="1"/>
    <col min="11" max="11" width="15.88671875" customWidth="1"/>
  </cols>
  <sheetData>
    <row r="1" spans="1:9" x14ac:dyDescent="0.25">
      <c r="A1" t="s">
        <v>9</v>
      </c>
    </row>
    <row r="2" spans="1:9" ht="13.8" thickBot="1" x14ac:dyDescent="0.3"/>
    <row r="3" spans="1:9" x14ac:dyDescent="0.25">
      <c r="A3" s="9" t="s">
        <v>10</v>
      </c>
      <c r="B3" s="9"/>
    </row>
    <row r="4" spans="1:9" x14ac:dyDescent="0.25">
      <c r="A4" s="6" t="s">
        <v>11</v>
      </c>
      <c r="B4" s="6">
        <v>0.99994350342374849</v>
      </c>
    </row>
    <row r="5" spans="1:9" x14ac:dyDescent="0.25">
      <c r="A5" s="6" t="s">
        <v>12</v>
      </c>
      <c r="B5" s="6">
        <v>0.99988701003936009</v>
      </c>
    </row>
    <row r="6" spans="1:9" x14ac:dyDescent="0.25">
      <c r="A6" s="6" t="s">
        <v>13</v>
      </c>
      <c r="B6" s="6">
        <v>0.99988470412179609</v>
      </c>
    </row>
    <row r="7" spans="1:9" x14ac:dyDescent="0.25">
      <c r="A7" s="6" t="s">
        <v>14</v>
      </c>
      <c r="B7" s="6">
        <v>6.2670565781956745E-3</v>
      </c>
    </row>
    <row r="8" spans="1:9" ht="13.8" thickBot="1" x14ac:dyDescent="0.3">
      <c r="A8" s="7" t="s">
        <v>15</v>
      </c>
      <c r="B8" s="7">
        <v>51</v>
      </c>
    </row>
    <row r="10" spans="1:9" ht="13.8" thickBot="1" x14ac:dyDescent="0.3">
      <c r="A10" t="s">
        <v>16</v>
      </c>
    </row>
    <row r="11" spans="1:9" x14ac:dyDescent="0.25">
      <c r="A11" s="8"/>
      <c r="B11" s="8" t="s">
        <v>21</v>
      </c>
      <c r="C11" s="8" t="s">
        <v>22</v>
      </c>
      <c r="D11" s="8" t="s">
        <v>23</v>
      </c>
      <c r="E11" s="8" t="s">
        <v>24</v>
      </c>
      <c r="F11" s="8" t="s">
        <v>25</v>
      </c>
    </row>
    <row r="12" spans="1:9" x14ac:dyDescent="0.25">
      <c r="A12" s="6" t="s">
        <v>17</v>
      </c>
      <c r="B12" s="6">
        <v>1</v>
      </c>
      <c r="C12" s="6">
        <v>17.030773767706552</v>
      </c>
      <c r="D12" s="6">
        <v>17.030773767706552</v>
      </c>
      <c r="E12" s="6">
        <v>433617.84723578149</v>
      </c>
      <c r="F12" s="6">
        <v>2.2600938149761292E-98</v>
      </c>
    </row>
    <row r="13" spans="1:9" x14ac:dyDescent="0.25">
      <c r="A13" s="6" t="s">
        <v>18</v>
      </c>
      <c r="B13" s="6">
        <v>49</v>
      </c>
      <c r="C13" s="6">
        <v>1.924523909560978E-3</v>
      </c>
      <c r="D13" s="6">
        <v>3.9275998154305675E-5</v>
      </c>
      <c r="E13" s="6"/>
      <c r="F13" s="6"/>
    </row>
    <row r="14" spans="1:9" ht="13.8" thickBot="1" x14ac:dyDescent="0.3">
      <c r="A14" s="7" t="s">
        <v>19</v>
      </c>
      <c r="B14" s="7">
        <v>50</v>
      </c>
      <c r="C14" s="7">
        <v>17.032698291616114</v>
      </c>
      <c r="D14" s="7"/>
      <c r="E14" s="7"/>
      <c r="F14" s="7"/>
    </row>
    <row r="15" spans="1:9" ht="13.8" thickBot="1" x14ac:dyDescent="0.3"/>
    <row r="16" spans="1:9" x14ac:dyDescent="0.25">
      <c r="A16" s="8"/>
      <c r="B16" s="8" t="s">
        <v>26</v>
      </c>
      <c r="C16" s="8" t="s">
        <v>14</v>
      </c>
      <c r="D16" s="8" t="s">
        <v>27</v>
      </c>
      <c r="E16" s="8" t="s">
        <v>28</v>
      </c>
      <c r="F16" s="8" t="s">
        <v>29</v>
      </c>
      <c r="G16" s="8" t="s">
        <v>30</v>
      </c>
      <c r="H16" s="8" t="s">
        <v>31</v>
      </c>
      <c r="I16" s="8" t="s">
        <v>32</v>
      </c>
    </row>
    <row r="17" spans="1:11" x14ac:dyDescent="0.25">
      <c r="A17" s="6" t="s">
        <v>20</v>
      </c>
      <c r="B17" s="6">
        <v>4.6034710849705949</v>
      </c>
      <c r="C17" s="6">
        <v>1.7296273353367038E-3</v>
      </c>
      <c r="D17" s="6">
        <v>2661.53927549627</v>
      </c>
      <c r="E17" s="6">
        <v>4.2938523324054876E-128</v>
      </c>
      <c r="F17" s="6">
        <v>4.5999952708161569</v>
      </c>
      <c r="G17" s="6">
        <v>4.6069468991250329</v>
      </c>
      <c r="H17" s="6">
        <v>4.5999952708161569</v>
      </c>
      <c r="I17" s="6">
        <v>4.6069468991250329</v>
      </c>
    </row>
    <row r="18" spans="1:11" ht="13.8" thickBot="1" x14ac:dyDescent="0.3">
      <c r="A18" s="7" t="s">
        <v>5</v>
      </c>
      <c r="B18" s="7">
        <v>3.9258712342804661E-2</v>
      </c>
      <c r="C18" s="7">
        <v>5.961869650739047E-5</v>
      </c>
      <c r="D18" s="7">
        <v>658.49665696629347</v>
      </c>
      <c r="E18" s="7">
        <v>2.2600938149757166E-98</v>
      </c>
      <c r="F18" s="7">
        <v>3.9138904159298354E-2</v>
      </c>
      <c r="G18" s="7">
        <v>3.9378520526310967E-2</v>
      </c>
      <c r="H18" s="7">
        <v>3.9138904159298354E-2</v>
      </c>
      <c r="I18" s="7">
        <v>3.9378520526310967E-2</v>
      </c>
    </row>
    <row r="19" spans="1:11" ht="4.5" customHeight="1" x14ac:dyDescent="0.25"/>
    <row r="20" spans="1:11" ht="20.399999999999999" x14ac:dyDescent="0.35">
      <c r="A20" s="10" t="s">
        <v>38</v>
      </c>
      <c r="B20" s="10"/>
      <c r="C20" s="10"/>
      <c r="D20" s="10"/>
      <c r="E20" s="10"/>
      <c r="G20" s="10" t="s">
        <v>39</v>
      </c>
      <c r="H20" s="10"/>
      <c r="I20" s="10"/>
      <c r="J20" s="10"/>
      <c r="K20" s="17">
        <f>EXP(B18)-1</f>
        <v>4.0039519907961729E-2</v>
      </c>
    </row>
    <row r="21" spans="1:11" ht="20.399999999999999" x14ac:dyDescent="0.35">
      <c r="G21" s="11" t="s">
        <v>43</v>
      </c>
      <c r="K21" s="16">
        <f>EXP(B17)</f>
        <v>99.830234163744947</v>
      </c>
    </row>
    <row r="22" spans="1:11" x14ac:dyDescent="0.25">
      <c r="A22" t="s">
        <v>33</v>
      </c>
    </row>
    <row r="23" spans="1:11" ht="13.8" thickBot="1" x14ac:dyDescent="0.3"/>
    <row r="24" spans="1:11" x14ac:dyDescent="0.25">
      <c r="A24" s="8" t="s">
        <v>34</v>
      </c>
      <c r="B24" s="8" t="s">
        <v>37</v>
      </c>
      <c r="C24" s="8" t="s">
        <v>36</v>
      </c>
    </row>
    <row r="25" spans="1:11" x14ac:dyDescent="0.25">
      <c r="A25" s="6">
        <v>1</v>
      </c>
      <c r="B25" s="6">
        <v>4.6034710849705949</v>
      </c>
      <c r="C25" s="6">
        <v>-1.1160056370861149E-2</v>
      </c>
    </row>
    <row r="26" spans="1:11" x14ac:dyDescent="0.25">
      <c r="A26" s="6">
        <v>2</v>
      </c>
      <c r="B26" s="6">
        <v>4.6427297973133994</v>
      </c>
      <c r="C26" s="6">
        <v>4.0069760709036117E-3</v>
      </c>
    </row>
    <row r="27" spans="1:11" x14ac:dyDescent="0.25">
      <c r="A27" s="6">
        <v>3</v>
      </c>
      <c r="B27" s="6">
        <v>4.6819885096562039</v>
      </c>
      <c r="C27" s="6">
        <v>1.3355720930245951E-2</v>
      </c>
    </row>
    <row r="28" spans="1:11" x14ac:dyDescent="0.25">
      <c r="A28" s="6">
        <v>4</v>
      </c>
      <c r="B28" s="6">
        <v>4.7212472219990085</v>
      </c>
      <c r="C28" s="6">
        <v>1.2182046798745461E-2</v>
      </c>
    </row>
    <row r="29" spans="1:11" x14ac:dyDescent="0.25">
      <c r="A29" s="6">
        <v>5</v>
      </c>
      <c r="B29" s="6">
        <v>4.7605059343418139</v>
      </c>
      <c r="C29" s="6">
        <v>1.6253330078895623E-2</v>
      </c>
    </row>
    <row r="30" spans="1:11" x14ac:dyDescent="0.25">
      <c r="A30" s="6">
        <v>6</v>
      </c>
      <c r="B30" s="6">
        <v>4.7997646466846184</v>
      </c>
      <c r="C30" s="6">
        <v>-1.6601403351134358E-2</v>
      </c>
    </row>
    <row r="31" spans="1:11" x14ac:dyDescent="0.25">
      <c r="A31" s="6">
        <v>7</v>
      </c>
      <c r="B31" s="6">
        <v>4.839023359027423</v>
      </c>
      <c r="C31" s="6">
        <v>-3.813772897807155E-4</v>
      </c>
    </row>
    <row r="32" spans="1:11" x14ac:dyDescent="0.25">
      <c r="A32" s="6">
        <v>8</v>
      </c>
      <c r="B32" s="6">
        <v>4.8782820713702275</v>
      </c>
      <c r="C32" s="6">
        <v>9.7199470209741179E-3</v>
      </c>
    </row>
    <row r="33" spans="1:3" x14ac:dyDescent="0.25">
      <c r="A33" s="6">
        <v>9</v>
      </c>
      <c r="B33" s="6">
        <v>4.917540783713032</v>
      </c>
      <c r="C33" s="6">
        <v>-6.5770006805934145E-3</v>
      </c>
    </row>
    <row r="34" spans="1:3" x14ac:dyDescent="0.25">
      <c r="A34" s="6">
        <v>10</v>
      </c>
      <c r="B34" s="6">
        <v>4.9567994960558366</v>
      </c>
      <c r="C34" s="6">
        <v>-3.503970490426056E-3</v>
      </c>
    </row>
    <row r="35" spans="1:3" x14ac:dyDescent="0.25">
      <c r="A35" s="6">
        <v>11</v>
      </c>
      <c r="B35" s="6">
        <v>4.9960582083986411</v>
      </c>
      <c r="C35" s="6">
        <v>-1.0166554404679395E-2</v>
      </c>
    </row>
    <row r="36" spans="1:3" x14ac:dyDescent="0.25">
      <c r="A36" s="6">
        <v>12</v>
      </c>
      <c r="B36" s="6">
        <v>5.0353169207414465</v>
      </c>
      <c r="C36" s="6">
        <v>-1.0788618036560393E-2</v>
      </c>
    </row>
    <row r="37" spans="1:3" x14ac:dyDescent="0.25">
      <c r="A37" s="6">
        <v>13</v>
      </c>
      <c r="B37" s="6">
        <v>5.0745756330842511</v>
      </c>
      <c r="C37" s="6">
        <v>-4.8818536092927189E-3</v>
      </c>
    </row>
    <row r="38" spans="1:3" x14ac:dyDescent="0.25">
      <c r="A38" s="6">
        <v>14</v>
      </c>
      <c r="B38" s="6">
        <v>5.1138343454270556</v>
      </c>
      <c r="C38" s="6">
        <v>-3.451195156783271E-3</v>
      </c>
    </row>
    <row r="39" spans="1:3" x14ac:dyDescent="0.25">
      <c r="A39" s="6">
        <v>15</v>
      </c>
      <c r="B39" s="6">
        <v>5.1530930577698602</v>
      </c>
      <c r="C39" s="6">
        <v>-1.1138821043884306E-2</v>
      </c>
    </row>
    <row r="40" spans="1:3" x14ac:dyDescent="0.25">
      <c r="A40" s="6">
        <v>16</v>
      </c>
      <c r="B40" s="6">
        <v>5.1923517701126647</v>
      </c>
      <c r="C40" s="6">
        <v>-2.0293547518175359E-3</v>
      </c>
    </row>
    <row r="41" spans="1:3" x14ac:dyDescent="0.25">
      <c r="A41" s="6">
        <v>17</v>
      </c>
      <c r="B41" s="6">
        <v>5.2316104824554692</v>
      </c>
      <c r="C41" s="6">
        <v>-1.0684592185148389E-3</v>
      </c>
    </row>
    <row r="42" spans="1:3" x14ac:dyDescent="0.25">
      <c r="A42" s="6">
        <v>18</v>
      </c>
      <c r="B42" s="6">
        <v>5.2708691947982738</v>
      </c>
      <c r="C42" s="6">
        <v>1.7451747630303771E-3</v>
      </c>
    </row>
    <row r="43" spans="1:3" x14ac:dyDescent="0.25">
      <c r="A43" s="6">
        <v>19</v>
      </c>
      <c r="B43" s="6">
        <v>5.3101279071410783</v>
      </c>
      <c r="C43" s="6">
        <v>-7.9068986835473254E-4</v>
      </c>
    </row>
    <row r="44" spans="1:3" x14ac:dyDescent="0.25">
      <c r="A44" s="6">
        <v>20</v>
      </c>
      <c r="B44" s="6">
        <v>5.3493866194838837</v>
      </c>
      <c r="C44" s="6">
        <v>-5.7612549261065737E-4</v>
      </c>
    </row>
    <row r="45" spans="1:3" x14ac:dyDescent="0.25">
      <c r="A45" s="6">
        <v>21</v>
      </c>
      <c r="B45" s="6">
        <v>5.3886453318266883</v>
      </c>
      <c r="C45" s="6">
        <v>-7.5204135039896869E-4</v>
      </c>
    </row>
    <row r="46" spans="1:3" x14ac:dyDescent="0.25">
      <c r="A46" s="6">
        <v>22</v>
      </c>
      <c r="B46" s="6">
        <v>5.4279040441694928</v>
      </c>
      <c r="C46" s="6">
        <v>6.7757906007637203E-3</v>
      </c>
    </row>
    <row r="47" spans="1:3" x14ac:dyDescent="0.25">
      <c r="A47" s="6">
        <v>23</v>
      </c>
      <c r="B47" s="6">
        <v>5.4671627565122973</v>
      </c>
      <c r="C47" s="6">
        <v>5.0319172991475369E-4</v>
      </c>
    </row>
    <row r="48" spans="1:3" x14ac:dyDescent="0.25">
      <c r="A48" s="6">
        <v>24</v>
      </c>
      <c r="B48" s="6">
        <v>5.5064214688551019</v>
      </c>
      <c r="C48" s="6">
        <v>6.9543678129946329E-5</v>
      </c>
    </row>
    <row r="49" spans="1:3" x14ac:dyDescent="0.25">
      <c r="A49" s="6">
        <v>25</v>
      </c>
      <c r="B49" s="6">
        <v>5.5456801811979064</v>
      </c>
      <c r="C49" s="6">
        <v>-1.2170187390685427E-3</v>
      </c>
    </row>
    <row r="50" spans="1:3" x14ac:dyDescent="0.25">
      <c r="A50" s="6">
        <v>26</v>
      </c>
      <c r="B50" s="6">
        <v>5.5849388935407109</v>
      </c>
      <c r="C50" s="6">
        <v>8.119988072667006E-3</v>
      </c>
    </row>
    <row r="51" spans="1:3" x14ac:dyDescent="0.25">
      <c r="A51" s="6">
        <v>27</v>
      </c>
      <c r="B51" s="6">
        <v>5.6241976058835164</v>
      </c>
      <c r="C51" s="6">
        <v>3.8286467632095977E-3</v>
      </c>
    </row>
    <row r="52" spans="1:3" x14ac:dyDescent="0.25">
      <c r="A52" s="6">
        <v>28</v>
      </c>
      <c r="B52" s="6">
        <v>5.6634563182263209</v>
      </c>
      <c r="C52" s="6">
        <v>8.8785305325975727E-3</v>
      </c>
    </row>
    <row r="53" spans="1:3" x14ac:dyDescent="0.25">
      <c r="A53" s="6">
        <v>29</v>
      </c>
      <c r="B53" s="6">
        <v>5.7027150305691254</v>
      </c>
      <c r="C53" s="6">
        <v>-1.5512308274239217E-3</v>
      </c>
    </row>
    <row r="54" spans="1:3" x14ac:dyDescent="0.25">
      <c r="A54" s="6">
        <v>30</v>
      </c>
      <c r="B54" s="6">
        <v>5.74197374291193</v>
      </c>
      <c r="C54" s="6">
        <v>5.9104653036294863E-3</v>
      </c>
    </row>
    <row r="55" spans="1:3" x14ac:dyDescent="0.25">
      <c r="A55" s="6">
        <v>31</v>
      </c>
      <c r="B55" s="6">
        <v>5.7812324552547345</v>
      </c>
      <c r="C55" s="6">
        <v>-4.4245958575119815E-3</v>
      </c>
    </row>
    <row r="56" spans="1:3" x14ac:dyDescent="0.25">
      <c r="A56" s="6">
        <v>32</v>
      </c>
      <c r="B56" s="6">
        <v>5.820491167597539</v>
      </c>
      <c r="C56" s="6">
        <v>2.1176187969267346E-3</v>
      </c>
    </row>
    <row r="57" spans="1:3" x14ac:dyDescent="0.25">
      <c r="A57" s="6">
        <v>33</v>
      </c>
      <c r="B57" s="6">
        <v>5.8597498799403436</v>
      </c>
      <c r="C57" s="6">
        <v>3.0515940047646239E-3</v>
      </c>
    </row>
    <row r="58" spans="1:3" x14ac:dyDescent="0.25">
      <c r="A58" s="6">
        <v>34</v>
      </c>
      <c r="B58" s="6">
        <v>5.899008592283149</v>
      </c>
      <c r="C58" s="6">
        <v>5.6909799985831455E-3</v>
      </c>
    </row>
    <row r="59" spans="1:3" x14ac:dyDescent="0.25">
      <c r="A59" s="6">
        <v>35</v>
      </c>
      <c r="B59" s="6">
        <v>5.9382673046259535</v>
      </c>
      <c r="C59" s="6">
        <v>1.84357260901713E-4</v>
      </c>
    </row>
    <row r="60" spans="1:3" x14ac:dyDescent="0.25">
      <c r="A60" s="6">
        <v>36</v>
      </c>
      <c r="B60" s="6">
        <v>5.9775260169687581</v>
      </c>
      <c r="C60" s="6">
        <v>-9.5913005805936535E-4</v>
      </c>
    </row>
    <row r="61" spans="1:3" x14ac:dyDescent="0.25">
      <c r="A61" s="6">
        <v>37</v>
      </c>
      <c r="B61" s="6">
        <v>6.0167847293115626</v>
      </c>
      <c r="C61" s="6">
        <v>1.9748795612821723E-3</v>
      </c>
    </row>
    <row r="62" spans="1:3" x14ac:dyDescent="0.25">
      <c r="A62" s="6">
        <v>38</v>
      </c>
      <c r="B62" s="6">
        <v>6.0560434416543671</v>
      </c>
      <c r="C62" s="6">
        <v>-6.006980871084977E-4</v>
      </c>
    </row>
    <row r="63" spans="1:3" x14ac:dyDescent="0.25">
      <c r="A63" s="6">
        <v>39</v>
      </c>
      <c r="B63" s="6">
        <v>6.0953021539971717</v>
      </c>
      <c r="C63" s="6">
        <v>1.9604649243589733E-3</v>
      </c>
    </row>
    <row r="64" spans="1:3" x14ac:dyDescent="0.25">
      <c r="A64" s="6">
        <v>40</v>
      </c>
      <c r="B64" s="6">
        <v>6.1345608663399762</v>
      </c>
      <c r="C64" s="6">
        <v>-2.9161769165391149E-3</v>
      </c>
    </row>
    <row r="65" spans="1:3" x14ac:dyDescent="0.25">
      <c r="A65" s="6">
        <v>41</v>
      </c>
      <c r="B65" s="6">
        <v>6.1738195786827816</v>
      </c>
      <c r="C65" s="6">
        <v>-1.5871284134183483E-3</v>
      </c>
    </row>
    <row r="66" spans="1:3" x14ac:dyDescent="0.25">
      <c r="A66" s="6">
        <v>42</v>
      </c>
      <c r="B66" s="6">
        <v>6.2130782910255862</v>
      </c>
      <c r="C66" s="6">
        <v>-2.9108892946689835E-3</v>
      </c>
    </row>
    <row r="67" spans="1:3" x14ac:dyDescent="0.25">
      <c r="A67" s="6">
        <v>43</v>
      </c>
      <c r="B67" s="6">
        <v>6.2523370033683907</v>
      </c>
      <c r="C67" s="6">
        <v>-5.9591938747161066E-4</v>
      </c>
    </row>
    <row r="68" spans="1:3" x14ac:dyDescent="0.25">
      <c r="A68" s="6">
        <v>44</v>
      </c>
      <c r="B68" s="6">
        <v>6.2915957157111952</v>
      </c>
      <c r="C68" s="6">
        <v>4.9929222711853072E-6</v>
      </c>
    </row>
    <row r="69" spans="1:3" x14ac:dyDescent="0.25">
      <c r="A69" s="6">
        <v>45</v>
      </c>
      <c r="B69" s="6">
        <v>6.3308544280539998</v>
      </c>
      <c r="C69" s="6">
        <v>7.7196768310194841E-5</v>
      </c>
    </row>
    <row r="70" spans="1:3" x14ac:dyDescent="0.25">
      <c r="A70" s="6">
        <v>46</v>
      </c>
      <c r="B70" s="6">
        <v>6.3701131403968043</v>
      </c>
      <c r="C70" s="6">
        <v>-5.6349986234316418E-4</v>
      </c>
    </row>
    <row r="71" spans="1:3" x14ac:dyDescent="0.25">
      <c r="A71" s="6">
        <v>47</v>
      </c>
      <c r="B71" s="6">
        <v>6.4093718527396089</v>
      </c>
      <c r="C71" s="6">
        <v>3.5570827582889208E-3</v>
      </c>
    </row>
    <row r="72" spans="1:3" x14ac:dyDescent="0.25">
      <c r="A72" s="6">
        <v>48</v>
      </c>
      <c r="B72" s="6">
        <v>6.4486305650824143</v>
      </c>
      <c r="C72" s="6">
        <v>-2.8487174656532943E-3</v>
      </c>
    </row>
    <row r="73" spans="1:3" x14ac:dyDescent="0.25">
      <c r="A73" s="6">
        <v>49</v>
      </c>
      <c r="B73" s="6">
        <v>6.4878892774252188</v>
      </c>
      <c r="C73" s="6">
        <v>-1.2463681375667335E-3</v>
      </c>
    </row>
    <row r="74" spans="1:3" x14ac:dyDescent="0.25">
      <c r="A74" s="6">
        <v>50</v>
      </c>
      <c r="B74" s="6">
        <v>6.5271479897680234</v>
      </c>
      <c r="C74" s="6">
        <v>-3.942051959291426E-3</v>
      </c>
    </row>
    <row r="75" spans="1:3" ht="13.8" thickBot="1" x14ac:dyDescent="0.3">
      <c r="A75" s="7">
        <v>51</v>
      </c>
      <c r="B75" s="7">
        <v>6.5664067021108279</v>
      </c>
      <c r="C75" s="7">
        <v>-7.3757321750722582E-4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Linear</vt:lpstr>
      <vt:lpstr>Quadratic</vt:lpstr>
      <vt:lpstr>ln(Q)=f(time)</vt:lpstr>
    </vt:vector>
  </TitlesOfParts>
  <Company>Micron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Erfle</dc:creator>
  <cp:lastModifiedBy>Aniket Gupta</cp:lastModifiedBy>
  <dcterms:created xsi:type="dcterms:W3CDTF">1999-11-02T12:29:22Z</dcterms:created>
  <dcterms:modified xsi:type="dcterms:W3CDTF">2024-02-03T22:32:14Z</dcterms:modified>
</cp:coreProperties>
</file>