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modeling\original\"/>
    </mc:Choice>
  </mc:AlternateContent>
  <xr:revisionPtr revIDLastSave="0" documentId="8_{037595AC-9F3A-4B6B-B650-31216BE0160C}" xr6:coauthVersionLast="47" xr6:coauthVersionMax="47" xr10:uidLastSave="{00000000-0000-0000-0000-000000000000}"/>
  <bookViews>
    <workbookView xWindow="768" yWindow="768" windowWidth="17280" windowHeight="8880"/>
  </bookViews>
  <sheets>
    <sheet name="Sheet1" sheetId="1" r:id="rId1"/>
    <sheet name="Sheet2" sheetId="2" r:id="rId2"/>
    <sheet name="Sheet3" sheetId="3" r:id="rId3"/>
  </sheets>
  <definedNames>
    <definedName name="_xlnm.Print_Titles" localSheetId="0">Sheet1!$1:$3</definedName>
  </definedNames>
  <calcPr calcId="191029"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1" l="1"/>
  <c r="H9" i="1"/>
  <c r="H13" i="1"/>
  <c r="H17" i="1"/>
  <c r="H21" i="1"/>
  <c r="H25" i="1"/>
  <c r="H29" i="1"/>
  <c r="H52" i="1" s="1"/>
  <c r="H33" i="1"/>
  <c r="H37" i="1"/>
  <c r="H41" i="1"/>
  <c r="H46" i="1"/>
  <c r="E52" i="1"/>
  <c r="F52" i="1"/>
  <c r="G52" i="1"/>
</calcChain>
</file>

<file path=xl/sharedStrings.xml><?xml version="1.0" encoding="utf-8"?>
<sst xmlns="http://schemas.openxmlformats.org/spreadsheetml/2006/main" count="68" uniqueCount="51">
  <si>
    <t>Taylor</t>
  </si>
  <si>
    <t>UVA</t>
  </si>
  <si>
    <t>Environmentally compliant coatings for aerospace applications</t>
  </si>
  <si>
    <t>Eltoweissy</t>
  </si>
  <si>
    <t>JMU</t>
  </si>
  <si>
    <t>Advancing Virginia's Information Security Expertise</t>
  </si>
  <si>
    <t>Torr</t>
  </si>
  <si>
    <t>VCU</t>
  </si>
  <si>
    <t>Cancer Genomics and Development of Diagnostic Tools and Therapies</t>
  </si>
  <si>
    <t>Chen</t>
  </si>
  <si>
    <t>VPI</t>
  </si>
  <si>
    <t>Kafura</t>
  </si>
  <si>
    <t>Collaborative Research in Bioinformatics</t>
  </si>
  <si>
    <t>Brookeman</t>
  </si>
  <si>
    <t>Center for In-Vivo Hyperpolarized Noble Gas MR Imaging</t>
  </si>
  <si>
    <t>Plank</t>
  </si>
  <si>
    <t>Virginia Bioinformatics Consortium</t>
  </si>
  <si>
    <t>Manos</t>
  </si>
  <si>
    <t>CWM</t>
  </si>
  <si>
    <t>Bringing the Future of Bioinformatics to Virginia</t>
  </si>
  <si>
    <t>Project Title</t>
  </si>
  <si>
    <t>MFP</t>
  </si>
  <si>
    <t>SEP</t>
  </si>
  <si>
    <t>IIP</t>
  </si>
  <si>
    <t>Mielke</t>
  </si>
  <si>
    <t>ODU</t>
  </si>
  <si>
    <t>Petri</t>
  </si>
  <si>
    <t>Mucosal Therapy of Infectious &amp; Autoimmune Diseases</t>
  </si>
  <si>
    <t>Klenke</t>
  </si>
  <si>
    <t xml:space="preserve">Establishment of a Center for Advanced Printed Circuit Board Design and </t>
  </si>
  <si>
    <r>
      <t xml:space="preserve">Researchers at </t>
    </r>
    <r>
      <rPr>
        <b/>
        <i/>
        <sz val="12"/>
        <rFont val="Times New Roman"/>
        <family val="1"/>
      </rPr>
      <t xml:space="preserve">James Madison University, George Mason University, Hampton University </t>
    </r>
    <r>
      <rPr>
        <sz val="12"/>
        <rFont val="Times New Roman"/>
        <family val="1"/>
      </rPr>
      <t>and</t>
    </r>
    <r>
      <rPr>
        <b/>
        <i/>
        <sz val="12"/>
        <rFont val="Times New Roman"/>
        <family val="1"/>
      </rPr>
      <t xml:space="preserve"> Virginia Tech</t>
    </r>
    <r>
      <rPr>
        <sz val="12"/>
        <rFont val="Times New Roman"/>
        <family val="1"/>
      </rPr>
      <t xml:space="preserve"> are working to create the Commonwealth Information Security Center, which will address escalating attacks on computing systems. The universities have partnered with Lockheed-Martin TDS, Keane Federal Systems, Litton/PRC, EDO Corporation, Veridian, Dyncorp and Ubizen for this project. </t>
    </r>
  </si>
  <si>
    <t>Development of the VMASC Battle Lab Facility</t>
  </si>
  <si>
    <t>Total</t>
  </si>
  <si>
    <t>FY 2002</t>
  </si>
  <si>
    <t>FY 2003</t>
  </si>
  <si>
    <t>FY 2004</t>
  </si>
  <si>
    <t>Total commitments to date</t>
  </si>
  <si>
    <t>Principal Investigator / Lead Institution</t>
  </si>
  <si>
    <t>Manufacturing Technology at VCU and UVA</t>
  </si>
  <si>
    <r>
      <t xml:space="preserve">The Institute for Computational Genomics, Inc. (INCOGEN), the </t>
    </r>
    <r>
      <rPr>
        <b/>
        <i/>
        <sz val="12"/>
        <rFont val="Times New Roman"/>
        <family val="1"/>
      </rPr>
      <t>College of William and Mary</t>
    </r>
    <r>
      <rPr>
        <sz val="12"/>
        <rFont val="Times New Roman"/>
        <family val="1"/>
      </rPr>
      <t xml:space="preserve"> and the </t>
    </r>
    <r>
      <rPr>
        <b/>
        <i/>
        <sz val="12"/>
        <rFont val="Times New Roman"/>
        <family val="1"/>
      </rPr>
      <t>Virginia Bioinformatics Institute at Virginia Tech (VBI)</t>
    </r>
    <r>
      <rPr>
        <sz val="12"/>
        <rFont val="Times New Roman"/>
        <family val="1"/>
      </rPr>
      <t xml:space="preserve"> are working together to create a cooperative bioinformatics program. INCOGEN is investing $2.4 million to relocate from South Carolina to the Busch Corporate Center in James City County. </t>
    </r>
  </si>
  <si>
    <r>
      <t xml:space="preserve">Researchers at </t>
    </r>
    <r>
      <rPr>
        <b/>
        <i/>
        <sz val="12"/>
        <rFont val="Times New Roman"/>
        <family val="1"/>
      </rPr>
      <t>George Mason University</t>
    </r>
    <r>
      <rPr>
        <sz val="12"/>
        <rFont val="Times New Roman"/>
        <family val="1"/>
      </rPr>
      <t xml:space="preserve">, the </t>
    </r>
    <r>
      <rPr>
        <b/>
        <i/>
        <sz val="12"/>
        <rFont val="Times New Roman"/>
        <family val="1"/>
      </rPr>
      <t>University of Virginia</t>
    </r>
    <r>
      <rPr>
        <sz val="12"/>
        <rFont val="Times New Roman"/>
        <family val="1"/>
      </rPr>
      <t xml:space="preserve">, </t>
    </r>
    <r>
      <rPr>
        <b/>
        <i/>
        <sz val="12"/>
        <rFont val="Times New Roman"/>
        <family val="1"/>
      </rPr>
      <t>Virginia Commonwealth</t>
    </r>
    <r>
      <rPr>
        <sz val="12"/>
        <rFont val="Times New Roman"/>
        <family val="1"/>
      </rPr>
      <t xml:space="preserve"> </t>
    </r>
    <r>
      <rPr>
        <b/>
        <i/>
        <sz val="12"/>
        <rFont val="Times New Roman"/>
        <family val="1"/>
      </rPr>
      <t>University</t>
    </r>
    <r>
      <rPr>
        <sz val="12"/>
        <rFont val="Times New Roman"/>
        <family val="1"/>
      </rPr>
      <t xml:space="preserve">, and </t>
    </r>
    <r>
      <rPr>
        <b/>
        <i/>
        <sz val="12"/>
        <rFont val="Times New Roman"/>
        <family val="1"/>
      </rPr>
      <t>Virginia Tech</t>
    </r>
    <r>
      <rPr>
        <sz val="12"/>
        <rFont val="Times New Roman"/>
        <family val="1"/>
      </rPr>
      <t xml:space="preserve"> are engaging in groundbreaking study and development in the field of bioinformatics.  This project includes negotiating standards for data management; developing shared data analysis resources; scaling up laboratory facilities at each university, and conducting collaborative research projects.  The Virginia Bioinformatics Consortium will help Virginia universities work together on state-of-the-art research and allow individual members of the group to maximize research capabilities at their respective institutions. </t>
    </r>
  </si>
  <si>
    <r>
      <t xml:space="preserve">Researchers at the </t>
    </r>
    <r>
      <rPr>
        <b/>
        <i/>
        <sz val="12"/>
        <rFont val="Times New Roman"/>
        <family val="1"/>
      </rPr>
      <t>University of Virginia</t>
    </r>
    <r>
      <rPr>
        <sz val="12"/>
        <rFont val="Times New Roman"/>
        <family val="1"/>
      </rPr>
      <t xml:space="preserve"> recently began investigating the possible uses of hyperpolarized Helium-3 and Xenon-129 in medical imaging.  These pharmaceuticals show great promise for improved imaging of lung diseases including asthma, emphysema and cystic fibrosis. UVA has forged a partnership with Nycomed Amersham, a world leader in in-vivo diagnostic imaging to explore the possibilities these pharmaceuticals possess. </t>
    </r>
  </si>
  <si>
    <r>
      <t xml:space="preserve">The </t>
    </r>
    <r>
      <rPr>
        <b/>
        <i/>
        <sz val="12"/>
        <rFont val="Times New Roman"/>
        <family val="1"/>
      </rPr>
      <t>Virginia Tech</t>
    </r>
    <r>
      <rPr>
        <sz val="12"/>
        <rFont val="Times New Roman"/>
        <family val="1"/>
      </rPr>
      <t xml:space="preserve"> Department of Computer Science and the </t>
    </r>
    <r>
      <rPr>
        <b/>
        <i/>
        <sz val="12"/>
        <rFont val="Times New Roman"/>
        <family val="1"/>
      </rPr>
      <t>Virginia Bioinformatics Institute</t>
    </r>
    <r>
      <rPr>
        <sz val="12"/>
        <rFont val="Times New Roman"/>
        <family val="1"/>
      </rPr>
      <t xml:space="preserve"> have forged a partnership creating the infrastructure for world-class research, graduate education, and economic development in bioinformatics.  This project uses bioinformatics to study stress in plants.  </t>
    </r>
  </si>
  <si>
    <r>
      <t xml:space="preserve">The </t>
    </r>
    <r>
      <rPr>
        <b/>
        <i/>
        <sz val="12"/>
        <rFont val="Times New Roman"/>
        <family val="1"/>
      </rPr>
      <t>Virginia Commonwealth University</t>
    </r>
    <r>
      <rPr>
        <sz val="12"/>
        <rFont val="Times New Roman"/>
        <family val="1"/>
      </rPr>
      <t xml:space="preserve"> and the </t>
    </r>
    <r>
      <rPr>
        <b/>
        <i/>
        <sz val="12"/>
        <rFont val="Times New Roman"/>
        <family val="1"/>
      </rPr>
      <t>University of Virginia</t>
    </r>
    <r>
      <rPr>
        <sz val="12"/>
        <rFont val="Times New Roman"/>
        <family val="1"/>
      </rPr>
      <t xml:space="preserve">, along with five industry sponsors, will support research and development of technology for leading edge design and manufacture of printed circuit boards (PCB) through this project.  This center will provide design services, academic and industry education, and research and development in the area of high density interconnect for PCBs.  Collaborating companies include ZDI (a Zuken/Dynamic Details joint venture), Zuken, Dynamic Details, DuPont and Panasonic. </t>
    </r>
  </si>
  <si>
    <r>
      <t xml:space="preserve">Researchers at the </t>
    </r>
    <r>
      <rPr>
        <b/>
        <i/>
        <sz val="12"/>
        <rFont val="Times New Roman"/>
        <family val="1"/>
      </rPr>
      <t>University of Virginia, Virginia Commonwealth University and Virginia Tech</t>
    </r>
    <r>
      <rPr>
        <sz val="12"/>
        <rFont val="Times New Roman"/>
        <family val="1"/>
      </rPr>
      <t xml:space="preserve"> have partnered with the biotechnology companies CropTech and TechLab to develop mucosal therapeutics through biotechnology.  VCU will apply genomics and informatics technology to discover potential targets for immunotherapy or chemotherapy.  UVA will study the mechanisms of regulation of mucosal immune responses.  Virginia Tech will develop edible plant vaccines and mucosal delivery systems.    By bringing their unique strengths to the project, the three universities will establish a world-class resource for the development of pharmaceuticals.</t>
    </r>
  </si>
  <si>
    <r>
      <t xml:space="preserve">Researchers at </t>
    </r>
    <r>
      <rPr>
        <b/>
        <i/>
        <sz val="12"/>
        <rFont val="Times New Roman"/>
        <family val="1"/>
      </rPr>
      <t xml:space="preserve">Old Dominion University’s </t>
    </r>
    <r>
      <rPr>
        <sz val="12"/>
        <rFont val="Times New Roman"/>
        <family val="1"/>
      </rPr>
      <t xml:space="preserve">Virginia Modeling, Analysis and Simulation Center (VMASC) will establish a battle lab facility.  This project will establish the infrastructure required to conduct world-class research, graduate education and economic development in computer modeling, simulation and visualization for both military and commercial applications.  </t>
    </r>
  </si>
  <si>
    <r>
      <t xml:space="preserve">Virginia </t>
    </r>
    <r>
      <rPr>
        <b/>
        <i/>
        <sz val="12"/>
        <rFont val="Times New Roman"/>
        <family val="1"/>
      </rPr>
      <t>Commonwealth University, George Mason University</t>
    </r>
    <r>
      <rPr>
        <sz val="12"/>
        <rFont val="Times New Roman"/>
        <family val="1"/>
      </rPr>
      <t xml:space="preserve">, and Inova Health Systems have joined together to explore the role genes play in cancer.  The research will help develop more cost-effective means of diagnosing and treating cancer.  Researchers will apply emerging technology to the health care field, and will work closely with technological companies in the Commonwealth.  </t>
    </r>
  </si>
  <si>
    <r>
      <t xml:space="preserve">The </t>
    </r>
    <r>
      <rPr>
        <b/>
        <i/>
        <sz val="12"/>
        <rFont val="Times New Roman"/>
        <family val="1"/>
      </rPr>
      <t>University of Virginia</t>
    </r>
    <r>
      <rPr>
        <sz val="12"/>
        <rFont val="Times New Roman"/>
        <family val="1"/>
      </rPr>
      <t xml:space="preserve">, joined by researchers at Ohio State University, the University of Cincinnati, the University of New Mexico, Arizona State University and the U.S. Naval Academy, has begun a project seeking to develop an innovative multi-functional coating for military aircraft by implementing advances in molecular and nano-engineering.  The universities are partnering with various businesses, including 3M, Boeing, GE R&amp;D, Rockwell, Praxair, Rowan, Air Force Research Laboratories, Army Research Laboratories, Naval Research Laboratories, Naval System Warfare Center, and Sandia National Laboratories for this project. </t>
    </r>
  </si>
  <si>
    <t>(Some matching fund requests still pending federal agency decisions)</t>
  </si>
  <si>
    <t>Enhancing VA's Research Infrastructure for High Performance Manufacturing</t>
  </si>
  <si>
    <r>
      <t xml:space="preserve">Researchers at </t>
    </r>
    <r>
      <rPr>
        <b/>
        <i/>
        <sz val="12"/>
        <rFont val="Times New Roman"/>
        <family val="1"/>
      </rPr>
      <t xml:space="preserve">Virginia Tech, James Madison University, Virginia State University </t>
    </r>
    <r>
      <rPr>
        <sz val="12"/>
        <rFont val="Times New Roman"/>
        <family val="1"/>
      </rPr>
      <t>and</t>
    </r>
    <r>
      <rPr>
        <b/>
        <i/>
        <sz val="12"/>
        <rFont val="Times New Roman"/>
        <family val="1"/>
      </rPr>
      <t xml:space="preserve"> the College of William and Mary</t>
    </r>
    <r>
      <rPr>
        <sz val="12"/>
        <rFont val="Times New Roman"/>
        <family val="1"/>
      </rPr>
      <t xml:space="preserve"> have partnered with manufacturing firms to establish the Center for High Performance Manufacturing.  This project will positionVirginia as a leader in manufacturing research and education.  The universities have partnered with dozens of manufacturing firms and organizations across the nation for this project.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</si>
</sst>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8" formatCode="&quot;$&quot;#,##0"/>
  </numFmts>
  <fonts count="7" x14ac:knownFonts="1">
    <font>
      <sz val="10"/>
      <name val="Arial"/>
    </font>
    <font>
      <sz val="10"/>
      <name val="Arial"/>
    </font>
    <font>
      <sz val="12"/>
      <name val="Times New Roman"/>
      <family val="1"/>
    </font>
    <font>
      <b/>
      <sz val="12"/>
      <name val="Times New Roman"/>
      <family val="1"/>
    </font>
    <font>
      <b/>
      <sz val="14"/>
      <name val="Times New Roman"/>
      <family val="1"/>
    </font>
    <font>
      <b/>
      <i/>
      <sz val="12"/>
      <name val="Times New Roman"/>
      <family val="1"/>
    </font>
    <font>
      <sz val="12"/>
      <name val="Arial"/>
    </font>
  </fonts>
  <fills count="2">
    <fill>
      <patternFill patternType="none"/>
    </fill>
    <fill>
      <patternFill patternType="gray125"/>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2" fillId="0" borderId="0" xfId="0" applyFont="1" applyBorder="1" applyAlignment="1">
      <alignment wrapText="1"/>
    </xf>
    <xf numFmtId="0" fontId="2" fillId="0" borderId="0" xfId="0" applyFont="1" applyBorder="1" applyAlignment="1"/>
    <xf numFmtId="164" fontId="2" fillId="0" borderId="0" xfId="1" applyNumberFormat="1" applyFont="1" applyBorder="1" applyAlignment="1"/>
    <xf numFmtId="164" fontId="2" fillId="0" borderId="0" xfId="0" applyNumberFormat="1" applyFont="1" applyFill="1" applyBorder="1" applyAlignment="1"/>
    <xf numFmtId="0" fontId="2" fillId="0" borderId="0" xfId="0" applyFont="1" applyFill="1" applyBorder="1" applyAlignment="1"/>
    <xf numFmtId="0" fontId="2" fillId="0" borderId="0" xfId="0" applyFont="1" applyBorder="1" applyAlignment="1">
      <alignment horizontal="center"/>
    </xf>
    <xf numFmtId="0" fontId="3" fillId="0" borderId="0" xfId="0" applyFont="1" applyBorder="1" applyAlignment="1">
      <alignment horizontal="center"/>
    </xf>
    <xf numFmtId="0" fontId="4" fillId="0" borderId="0" xfId="0" applyFont="1" applyBorder="1" applyAlignment="1">
      <alignment horizontal="left"/>
    </xf>
    <xf numFmtId="0" fontId="3" fillId="0" borderId="0" xfId="0" applyFont="1" applyBorder="1" applyAlignment="1">
      <alignment horizontal="centerContinuous"/>
    </xf>
    <xf numFmtId="0" fontId="6" fillId="0" borderId="0" xfId="0" applyFont="1" applyBorder="1" applyAlignment="1">
      <alignment wrapText="1"/>
    </xf>
    <xf numFmtId="0" fontId="2" fillId="0" borderId="0" xfId="0" applyFont="1" applyFill="1" applyBorder="1" applyAlignment="1">
      <alignment horizontal="center"/>
    </xf>
    <xf numFmtId="164" fontId="2" fillId="0" borderId="0" xfId="1" applyNumberFormat="1" applyFont="1" applyFill="1" applyBorder="1" applyAlignment="1"/>
    <xf numFmtId="168" fontId="2" fillId="0" borderId="0" xfId="0" applyNumberFormat="1" applyFont="1" applyBorder="1" applyAlignment="1"/>
    <xf numFmtId="43" fontId="2" fillId="0" borderId="0" xfId="1" applyFont="1" applyBorder="1" applyAlignment="1"/>
    <xf numFmtId="0" fontId="3" fillId="0" borderId="0" xfId="0" applyFont="1" applyBorder="1" applyAlignment="1"/>
    <xf numFmtId="0" fontId="3" fillId="0" borderId="1" xfId="0" applyFont="1" applyBorder="1" applyAlignment="1"/>
    <xf numFmtId="0" fontId="2" fillId="0" borderId="1" xfId="0" applyFont="1" applyBorder="1" applyAlignment="1">
      <alignment horizontal="center"/>
    </xf>
    <xf numFmtId="0" fontId="2" fillId="0" borderId="1" xfId="0" applyFont="1" applyBorder="1" applyAlignment="1"/>
    <xf numFmtId="0" fontId="3" fillId="0" borderId="1" xfId="0" applyFont="1" applyBorder="1" applyAlignment="1">
      <alignment horizontal="center"/>
    </xf>
    <xf numFmtId="164" fontId="2" fillId="0" borderId="0" xfId="0" applyNumberFormat="1" applyFont="1" applyBorder="1" applyAlignment="1"/>
    <xf numFmtId="0" fontId="2" fillId="0" borderId="0" xfId="0" applyFont="1" applyBorder="1" applyAlignment="1">
      <alignment wrapText="1"/>
    </xf>
    <xf numFmtId="0" fontId="6" fillId="0" borderId="0" xfId="0" applyFont="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
  <sheetViews>
    <sheetView showGridLines="0" tabSelected="1" topLeftCell="B47" zoomScale="75" zoomScaleNormal="75" workbookViewId="0">
      <selection activeCell="E52" sqref="E52"/>
    </sheetView>
  </sheetViews>
  <sheetFormatPr defaultColWidth="9.109375" defaultRowHeight="15.6" x14ac:dyDescent="0.3"/>
  <cols>
    <col min="1" max="1" width="7" style="6" hidden="1" customWidth="1"/>
    <col min="2" max="2" width="13.88671875" style="2" customWidth="1"/>
    <col min="3" max="3" width="5.88671875" style="6" bestFit="1" customWidth="1"/>
    <col min="4" max="4" width="32.109375" style="2" customWidth="1"/>
    <col min="5" max="5" width="13.33203125" style="2" bestFit="1" customWidth="1"/>
    <col min="6" max="7" width="13.44140625" style="2" bestFit="1" customWidth="1"/>
    <col min="8" max="8" width="13.6640625" style="2" bestFit="1" customWidth="1"/>
    <col min="9" max="9" width="12.109375" style="2" customWidth="1"/>
    <col min="10" max="10" width="11.33203125" style="2" bestFit="1" customWidth="1"/>
    <col min="11" max="16384" width="9.109375" style="2"/>
  </cols>
  <sheetData>
    <row r="1" spans="1:8" x14ac:dyDescent="0.3">
      <c r="B1" s="15" t="s">
        <v>20</v>
      </c>
    </row>
    <row r="2" spans="1:8" x14ac:dyDescent="0.3">
      <c r="B2" s="16" t="s">
        <v>37</v>
      </c>
      <c r="C2" s="17"/>
      <c r="D2" s="18"/>
      <c r="E2" s="19" t="s">
        <v>33</v>
      </c>
      <c r="F2" s="19" t="s">
        <v>34</v>
      </c>
      <c r="G2" s="19" t="s">
        <v>35</v>
      </c>
      <c r="H2" s="19" t="s">
        <v>32</v>
      </c>
    </row>
    <row r="3" spans="1:8" x14ac:dyDescent="0.3">
      <c r="B3" s="15"/>
      <c r="E3" s="7"/>
      <c r="F3" s="7"/>
      <c r="G3" s="7"/>
      <c r="H3" s="7"/>
    </row>
    <row r="4" spans="1:8" ht="27" customHeight="1" x14ac:dyDescent="0.3">
      <c r="B4" s="8" t="s">
        <v>16</v>
      </c>
      <c r="E4" s="3"/>
      <c r="F4" s="3"/>
      <c r="G4" s="3"/>
      <c r="H4" s="3"/>
    </row>
    <row r="5" spans="1:8" x14ac:dyDescent="0.3">
      <c r="A5" s="6" t="s">
        <v>23</v>
      </c>
      <c r="B5" s="2" t="s">
        <v>15</v>
      </c>
      <c r="C5" s="6" t="s">
        <v>1</v>
      </c>
      <c r="E5" s="13">
        <v>1500000</v>
      </c>
      <c r="F5" s="14">
        <v>0</v>
      </c>
      <c r="G5" s="14">
        <v>0</v>
      </c>
      <c r="H5" s="13">
        <f>SUM(E5:G5)</f>
        <v>1500000</v>
      </c>
    </row>
    <row r="6" spans="1:8" ht="99.75" customHeight="1" x14ac:dyDescent="0.3">
      <c r="B6" s="21" t="s">
        <v>40</v>
      </c>
      <c r="C6" s="22"/>
      <c r="D6" s="22"/>
      <c r="E6" s="22"/>
      <c r="F6" s="22"/>
      <c r="G6" s="22"/>
      <c r="H6" s="22"/>
    </row>
    <row r="7" spans="1:8" x14ac:dyDescent="0.3">
      <c r="B7" s="21"/>
      <c r="C7" s="22"/>
      <c r="D7" s="22"/>
      <c r="E7" s="22"/>
      <c r="F7" s="22"/>
      <c r="G7" s="22"/>
      <c r="H7" s="22"/>
    </row>
    <row r="8" spans="1:8" ht="27" customHeight="1" x14ac:dyDescent="0.3">
      <c r="B8" s="8" t="s">
        <v>12</v>
      </c>
      <c r="E8" s="3"/>
      <c r="F8" s="3"/>
      <c r="G8" s="3"/>
      <c r="H8" s="3"/>
    </row>
    <row r="9" spans="1:8" x14ac:dyDescent="0.3">
      <c r="A9" s="6" t="s">
        <v>22</v>
      </c>
      <c r="B9" s="2" t="s">
        <v>11</v>
      </c>
      <c r="C9" s="6" t="s">
        <v>10</v>
      </c>
      <c r="E9" s="13">
        <v>1148155</v>
      </c>
      <c r="F9" s="13">
        <v>626251</v>
      </c>
      <c r="G9" s="13">
        <v>725795</v>
      </c>
      <c r="H9" s="13">
        <f>SUM(E9:G9)</f>
        <v>2500201</v>
      </c>
    </row>
    <row r="10" spans="1:8" ht="51" customHeight="1" x14ac:dyDescent="0.3">
      <c r="B10" s="21" t="s">
        <v>42</v>
      </c>
      <c r="C10" s="22"/>
      <c r="D10" s="22"/>
      <c r="E10" s="22"/>
      <c r="F10" s="22"/>
      <c r="G10" s="22"/>
      <c r="H10" s="22"/>
    </row>
    <row r="11" spans="1:8" x14ac:dyDescent="0.3">
      <c r="B11" s="1"/>
      <c r="C11" s="10"/>
      <c r="D11" s="10"/>
      <c r="E11" s="10"/>
      <c r="F11" s="10"/>
      <c r="G11" s="10"/>
      <c r="H11" s="10"/>
    </row>
    <row r="12" spans="1:8" ht="27" customHeight="1" x14ac:dyDescent="0.3">
      <c r="B12" s="8" t="s">
        <v>19</v>
      </c>
      <c r="E12" s="3"/>
      <c r="F12" s="3"/>
      <c r="G12" s="3"/>
      <c r="H12" s="3"/>
    </row>
    <row r="13" spans="1:8" x14ac:dyDescent="0.3">
      <c r="A13" s="6" t="s">
        <v>23</v>
      </c>
      <c r="B13" s="2" t="s">
        <v>17</v>
      </c>
      <c r="C13" s="6" t="s">
        <v>18</v>
      </c>
      <c r="E13" s="13">
        <v>1080790</v>
      </c>
      <c r="F13" s="13">
        <v>1083915</v>
      </c>
      <c r="G13" s="13">
        <v>1087196</v>
      </c>
      <c r="H13" s="13">
        <f>SUM(E13:G13)</f>
        <v>3251901</v>
      </c>
    </row>
    <row r="14" spans="1:8" ht="69.75" customHeight="1" x14ac:dyDescent="0.3">
      <c r="B14" s="21" t="s">
        <v>39</v>
      </c>
      <c r="C14" s="22"/>
      <c r="D14" s="22"/>
      <c r="E14" s="22"/>
      <c r="F14" s="22"/>
      <c r="G14" s="22"/>
      <c r="H14" s="22"/>
    </row>
    <row r="16" spans="1:8" ht="27" customHeight="1" x14ac:dyDescent="0.3">
      <c r="B16" s="8" t="s">
        <v>8</v>
      </c>
      <c r="E16" s="3"/>
      <c r="F16" s="3"/>
      <c r="G16" s="3"/>
      <c r="H16" s="3"/>
    </row>
    <row r="17" spans="1:10" x14ac:dyDescent="0.3">
      <c r="A17" s="6" t="s">
        <v>22</v>
      </c>
      <c r="B17" s="2" t="s">
        <v>6</v>
      </c>
      <c r="C17" s="6" t="s">
        <v>7</v>
      </c>
      <c r="E17" s="13">
        <v>1000000</v>
      </c>
      <c r="F17" s="13">
        <v>1000000</v>
      </c>
      <c r="G17" s="13">
        <v>1000000</v>
      </c>
      <c r="H17" s="13">
        <f>SUM(E17:G17)</f>
        <v>3000000</v>
      </c>
    </row>
    <row r="18" spans="1:10" ht="64.5" customHeight="1" x14ac:dyDescent="0.3">
      <c r="B18" s="21" t="s">
        <v>46</v>
      </c>
      <c r="C18" s="22"/>
      <c r="D18" s="22"/>
      <c r="E18" s="22"/>
      <c r="F18" s="22"/>
      <c r="G18" s="22"/>
      <c r="H18" s="22"/>
    </row>
    <row r="19" spans="1:10" x14ac:dyDescent="0.3">
      <c r="E19" s="3"/>
      <c r="F19" s="3"/>
      <c r="G19" s="3"/>
      <c r="H19" s="3"/>
    </row>
    <row r="20" spans="1:10" ht="27" customHeight="1" x14ac:dyDescent="0.3">
      <c r="B20" s="8" t="s">
        <v>14</v>
      </c>
      <c r="E20" s="3"/>
      <c r="F20" s="3"/>
      <c r="G20" s="3"/>
      <c r="H20" s="3"/>
    </row>
    <row r="21" spans="1:10" x14ac:dyDescent="0.3">
      <c r="A21" s="6" t="s">
        <v>23</v>
      </c>
      <c r="B21" s="2" t="s">
        <v>13</v>
      </c>
      <c r="C21" s="6" t="s">
        <v>1</v>
      </c>
      <c r="E21" s="13">
        <v>595152</v>
      </c>
      <c r="F21" s="13">
        <v>603194</v>
      </c>
      <c r="G21" s="13">
        <v>611637</v>
      </c>
      <c r="H21" s="13">
        <f>SUM(E21:G21)</f>
        <v>1809983</v>
      </c>
    </row>
    <row r="22" spans="1:10" ht="66" customHeight="1" x14ac:dyDescent="0.3">
      <c r="B22" s="21" t="s">
        <v>41</v>
      </c>
      <c r="C22" s="22"/>
      <c r="D22" s="22"/>
      <c r="E22" s="22"/>
      <c r="F22" s="22"/>
      <c r="G22" s="22"/>
      <c r="H22" s="22"/>
    </row>
    <row r="23" spans="1:10" x14ac:dyDescent="0.3">
      <c r="B23" s="21"/>
      <c r="C23" s="22"/>
      <c r="D23" s="22"/>
      <c r="E23" s="22"/>
      <c r="F23" s="22"/>
      <c r="G23" s="22"/>
      <c r="H23" s="22"/>
    </row>
    <row r="24" spans="1:10" s="5" customFormat="1" ht="27" customHeight="1" x14ac:dyDescent="0.3">
      <c r="A24" s="11"/>
      <c r="B24" s="8" t="s">
        <v>27</v>
      </c>
      <c r="C24" s="11"/>
      <c r="E24" s="12"/>
      <c r="F24" s="12"/>
      <c r="G24" s="12"/>
      <c r="H24" s="12"/>
      <c r="I24" s="4"/>
      <c r="J24" s="4"/>
    </row>
    <row r="25" spans="1:10" s="5" customFormat="1" x14ac:dyDescent="0.3">
      <c r="A25" s="11" t="s">
        <v>22</v>
      </c>
      <c r="B25" s="5" t="s">
        <v>26</v>
      </c>
      <c r="C25" s="11" t="s">
        <v>1</v>
      </c>
      <c r="E25" s="13">
        <v>600000</v>
      </c>
      <c r="F25" s="13">
        <v>600000</v>
      </c>
      <c r="G25" s="13">
        <v>600000</v>
      </c>
      <c r="H25" s="13">
        <f>SUM(E25:G25)</f>
        <v>1800000</v>
      </c>
      <c r="I25" s="4"/>
      <c r="J25" s="4"/>
    </row>
    <row r="26" spans="1:10" s="5" customFormat="1" ht="111" customHeight="1" x14ac:dyDescent="0.3">
      <c r="A26" s="11"/>
      <c r="B26" s="21" t="s">
        <v>44</v>
      </c>
      <c r="C26" s="22"/>
      <c r="D26" s="22"/>
      <c r="E26" s="22"/>
      <c r="F26" s="22"/>
      <c r="G26" s="22"/>
      <c r="H26" s="22"/>
      <c r="I26" s="4"/>
      <c r="J26" s="4"/>
    </row>
    <row r="27" spans="1:10" s="5" customFormat="1" x14ac:dyDescent="0.3">
      <c r="A27" s="11"/>
      <c r="B27" s="21"/>
      <c r="C27" s="22"/>
      <c r="D27" s="22"/>
      <c r="E27" s="22"/>
      <c r="F27" s="22"/>
      <c r="G27" s="22"/>
      <c r="H27" s="22"/>
      <c r="I27" s="4"/>
      <c r="J27" s="4"/>
    </row>
    <row r="28" spans="1:10" ht="28.5" customHeight="1" x14ac:dyDescent="0.3">
      <c r="B28" s="8" t="s">
        <v>2</v>
      </c>
      <c r="C28" s="9"/>
      <c r="D28" s="9"/>
      <c r="E28" s="9"/>
      <c r="F28" s="9"/>
      <c r="G28" s="9"/>
      <c r="H28" s="9"/>
    </row>
    <row r="29" spans="1:10" x14ac:dyDescent="0.3">
      <c r="A29" s="6" t="s">
        <v>21</v>
      </c>
      <c r="B29" s="2" t="s">
        <v>0</v>
      </c>
      <c r="C29" s="6" t="s">
        <v>1</v>
      </c>
      <c r="E29" s="13">
        <v>212523</v>
      </c>
      <c r="F29" s="13">
        <v>237647</v>
      </c>
      <c r="G29" s="13">
        <v>277830</v>
      </c>
      <c r="H29" s="13">
        <f>SUM(E29:G29)</f>
        <v>728000</v>
      </c>
    </row>
    <row r="30" spans="1:10" ht="99.75" customHeight="1" x14ac:dyDescent="0.3">
      <c r="B30" s="21" t="s">
        <v>47</v>
      </c>
      <c r="C30" s="22"/>
      <c r="D30" s="22"/>
      <c r="E30" s="22"/>
      <c r="F30" s="22"/>
      <c r="G30" s="22"/>
      <c r="H30" s="22"/>
    </row>
    <row r="31" spans="1:10" x14ac:dyDescent="0.3">
      <c r="B31" s="21"/>
      <c r="C31" s="22"/>
      <c r="D31" s="22"/>
      <c r="E31" s="22"/>
      <c r="F31" s="22"/>
      <c r="G31" s="22"/>
      <c r="H31" s="22"/>
    </row>
    <row r="32" spans="1:10" ht="27" customHeight="1" x14ac:dyDescent="0.3">
      <c r="B32" s="8" t="s">
        <v>49</v>
      </c>
      <c r="E32" s="3"/>
      <c r="F32" s="3"/>
      <c r="G32" s="3"/>
      <c r="H32" s="3"/>
    </row>
    <row r="33" spans="1:10" x14ac:dyDescent="0.3">
      <c r="A33" s="6" t="s">
        <v>22</v>
      </c>
      <c r="B33" s="2" t="s">
        <v>9</v>
      </c>
      <c r="C33" s="6" t="s">
        <v>10</v>
      </c>
      <c r="E33" s="13">
        <v>1500000</v>
      </c>
      <c r="F33" s="13">
        <v>1500000</v>
      </c>
      <c r="G33" s="13">
        <v>1339577</v>
      </c>
      <c r="H33" s="13">
        <f>SUM(E33:G33)</f>
        <v>4339577</v>
      </c>
    </row>
    <row r="34" spans="1:10" ht="71.25" customHeight="1" x14ac:dyDescent="0.3">
      <c r="B34" s="21" t="s">
        <v>50</v>
      </c>
      <c r="C34" s="22"/>
      <c r="D34" s="22"/>
      <c r="E34" s="22"/>
      <c r="F34" s="22"/>
      <c r="G34" s="22"/>
      <c r="H34" s="22"/>
    </row>
    <row r="35" spans="1:10" x14ac:dyDescent="0.3">
      <c r="E35" s="3"/>
      <c r="F35" s="3"/>
      <c r="G35" s="3"/>
      <c r="H35" s="3"/>
    </row>
    <row r="36" spans="1:10" ht="27" customHeight="1" x14ac:dyDescent="0.3">
      <c r="B36" s="8" t="s">
        <v>5</v>
      </c>
      <c r="E36" s="3"/>
      <c r="F36" s="3"/>
      <c r="G36" s="3"/>
      <c r="H36" s="3"/>
    </row>
    <row r="37" spans="1:10" x14ac:dyDescent="0.3">
      <c r="A37" s="6" t="s">
        <v>22</v>
      </c>
      <c r="B37" s="2" t="s">
        <v>3</v>
      </c>
      <c r="C37" s="6" t="s">
        <v>4</v>
      </c>
      <c r="E37" s="13">
        <v>1066891</v>
      </c>
      <c r="F37" s="13">
        <v>1500864</v>
      </c>
      <c r="G37" s="13">
        <v>1525014</v>
      </c>
      <c r="H37" s="13">
        <f>SUM(E37:G37)</f>
        <v>4092769</v>
      </c>
    </row>
    <row r="38" spans="1:10" ht="68.25" customHeight="1" x14ac:dyDescent="0.3">
      <c r="B38" s="21" t="s">
        <v>30</v>
      </c>
      <c r="C38" s="22"/>
      <c r="D38" s="22"/>
      <c r="E38" s="22"/>
      <c r="F38" s="22"/>
      <c r="G38" s="22"/>
      <c r="H38" s="22"/>
    </row>
    <row r="39" spans="1:10" x14ac:dyDescent="0.3">
      <c r="E39" s="3"/>
      <c r="F39" s="3"/>
      <c r="G39" s="3"/>
      <c r="H39" s="3"/>
    </row>
    <row r="40" spans="1:10" ht="33.75" customHeight="1" x14ac:dyDescent="0.3">
      <c r="B40" s="8" t="s">
        <v>31</v>
      </c>
      <c r="E40" s="3"/>
      <c r="F40" s="3"/>
      <c r="G40" s="3"/>
      <c r="H40" s="3"/>
    </row>
    <row r="41" spans="1:10" s="5" customFormat="1" x14ac:dyDescent="0.3">
      <c r="A41" s="11" t="s">
        <v>22</v>
      </c>
      <c r="B41" s="5" t="s">
        <v>24</v>
      </c>
      <c r="C41" s="11" t="s">
        <v>25</v>
      </c>
      <c r="E41" s="13">
        <v>452199</v>
      </c>
      <c r="F41" s="13">
        <v>452199</v>
      </c>
      <c r="G41" s="14">
        <v>0</v>
      </c>
      <c r="H41" s="13">
        <f>SUM(E41:G41)</f>
        <v>904398</v>
      </c>
      <c r="I41" s="4"/>
      <c r="J41" s="4"/>
    </row>
    <row r="42" spans="1:10" s="5" customFormat="1" ht="66.75" customHeight="1" x14ac:dyDescent="0.3">
      <c r="A42" s="11"/>
      <c r="B42" s="21" t="s">
        <v>45</v>
      </c>
      <c r="C42" s="22"/>
      <c r="D42" s="22"/>
      <c r="E42" s="22"/>
      <c r="F42" s="22"/>
      <c r="G42" s="22"/>
      <c r="H42" s="22"/>
      <c r="I42" s="4"/>
      <c r="J42" s="4"/>
    </row>
    <row r="43" spans="1:10" s="5" customFormat="1" x14ac:dyDescent="0.3">
      <c r="A43" s="11"/>
      <c r="C43" s="11"/>
      <c r="E43" s="12"/>
      <c r="F43" s="12"/>
      <c r="G43" s="12"/>
      <c r="H43" s="12"/>
      <c r="I43" s="4"/>
      <c r="J43" s="4"/>
    </row>
    <row r="44" spans="1:10" s="5" customFormat="1" ht="17.399999999999999" x14ac:dyDescent="0.3">
      <c r="A44" s="11"/>
      <c r="B44" s="8" t="s">
        <v>29</v>
      </c>
      <c r="C44" s="11"/>
      <c r="E44" s="12"/>
      <c r="F44" s="12"/>
      <c r="G44" s="12"/>
      <c r="H44" s="12"/>
      <c r="I44" s="4"/>
      <c r="J44" s="4"/>
    </row>
    <row r="45" spans="1:10" s="5" customFormat="1" ht="17.399999999999999" x14ac:dyDescent="0.3">
      <c r="A45" s="11"/>
      <c r="B45" s="8" t="s">
        <v>38</v>
      </c>
      <c r="C45" s="11"/>
      <c r="E45" s="12"/>
      <c r="F45" s="12"/>
      <c r="G45" s="12"/>
      <c r="H45" s="12"/>
      <c r="I45" s="4"/>
      <c r="J45" s="4"/>
    </row>
    <row r="46" spans="1:10" s="5" customFormat="1" x14ac:dyDescent="0.3">
      <c r="A46" s="11" t="s">
        <v>23</v>
      </c>
      <c r="B46" s="5" t="s">
        <v>28</v>
      </c>
      <c r="C46" s="11" t="s">
        <v>7</v>
      </c>
      <c r="E46" s="13">
        <v>518804</v>
      </c>
      <c r="F46" s="13">
        <v>856156</v>
      </c>
      <c r="G46" s="14">
        <v>0</v>
      </c>
      <c r="H46" s="13">
        <f>SUM(E46:G46)</f>
        <v>1374960</v>
      </c>
      <c r="I46" s="4"/>
      <c r="J46" s="4"/>
    </row>
    <row r="47" spans="1:10" ht="82.5" customHeight="1" x14ac:dyDescent="0.3">
      <c r="B47" s="21" t="s">
        <v>43</v>
      </c>
      <c r="C47" s="22"/>
      <c r="D47" s="22"/>
      <c r="E47" s="22"/>
      <c r="F47" s="22"/>
      <c r="G47" s="22"/>
      <c r="H47" s="22"/>
    </row>
    <row r="48" spans="1:10" ht="82.5" customHeight="1" x14ac:dyDescent="0.3">
      <c r="B48" s="1"/>
      <c r="C48" s="10"/>
      <c r="D48" s="10"/>
      <c r="E48" s="10"/>
      <c r="F48" s="10"/>
      <c r="G48" s="10"/>
      <c r="H48" s="10"/>
    </row>
    <row r="49" spans="2:8" ht="82.5" customHeight="1" x14ac:dyDescent="0.3">
      <c r="B49" s="1"/>
      <c r="C49" s="10"/>
      <c r="D49" s="10"/>
      <c r="E49" s="10"/>
      <c r="F49" s="10"/>
      <c r="G49" s="10"/>
      <c r="H49" s="10"/>
    </row>
    <row r="51" spans="2:8" ht="27.75" customHeight="1" x14ac:dyDescent="0.3">
      <c r="E51" s="7" t="s">
        <v>33</v>
      </c>
      <c r="F51" s="7" t="s">
        <v>34</v>
      </c>
      <c r="G51" s="7" t="s">
        <v>35</v>
      </c>
      <c r="H51" s="7" t="s">
        <v>32</v>
      </c>
    </row>
    <row r="52" spans="2:8" ht="27.75" customHeight="1" x14ac:dyDescent="0.3">
      <c r="B52" s="2" t="s">
        <v>36</v>
      </c>
      <c r="E52" s="13">
        <f>+E29+E37+E17+E33+E9+E21+E5+E13+E41+E25+E46</f>
        <v>9674514</v>
      </c>
      <c r="F52" s="13">
        <f>+F29+F37+F17+F33+F9+F21+F5+F13+F41+F25+F46</f>
        <v>8460226</v>
      </c>
      <c r="G52" s="13">
        <f>+G29+G37+G17+G33+G9+G21+G5+G13+G41+G25+G46</f>
        <v>7167049</v>
      </c>
      <c r="H52" s="13">
        <f>+H29+H37+H17+H33+H9+H21+H5+H13+H41+H25+H46</f>
        <v>25301789</v>
      </c>
    </row>
    <row r="53" spans="2:8" ht="27.75" customHeight="1" x14ac:dyDescent="0.3">
      <c r="B53" s="2" t="s">
        <v>48</v>
      </c>
    </row>
    <row r="55" spans="2:8" x14ac:dyDescent="0.3">
      <c r="F55" s="3"/>
      <c r="G55" s="3"/>
      <c r="H55" s="20"/>
    </row>
    <row r="57" spans="2:8" x14ac:dyDescent="0.3">
      <c r="E57" s="13"/>
      <c r="F57" s="13"/>
      <c r="G57" s="13"/>
      <c r="H57" s="13"/>
    </row>
    <row r="59" spans="2:8" x14ac:dyDescent="0.3">
      <c r="E59" s="3"/>
      <c r="F59" s="3"/>
      <c r="G59" s="3"/>
      <c r="H59" s="3"/>
    </row>
    <row r="61" spans="2:8" x14ac:dyDescent="0.3">
      <c r="E61" s="13"/>
      <c r="F61" s="13"/>
      <c r="G61" s="13"/>
      <c r="H61" s="13"/>
    </row>
    <row r="62" spans="2:8" x14ac:dyDescent="0.3">
      <c r="G62" s="13"/>
    </row>
  </sheetData>
  <mergeCells count="15">
    <mergeCell ref="B22:H22"/>
    <mergeCell ref="B47:H47"/>
    <mergeCell ref="B27:H27"/>
    <mergeCell ref="B26:H26"/>
    <mergeCell ref="B34:H34"/>
    <mergeCell ref="B6:H6"/>
    <mergeCell ref="B30:H30"/>
    <mergeCell ref="B42:H42"/>
    <mergeCell ref="B14:H14"/>
    <mergeCell ref="B18:H18"/>
    <mergeCell ref="B38:H38"/>
    <mergeCell ref="B31:H31"/>
    <mergeCell ref="B23:H23"/>
    <mergeCell ref="B7:H7"/>
    <mergeCell ref="B10:H10"/>
  </mergeCells>
  <phoneticPr fontId="0" type="noConversion"/>
  <pageMargins left="0.75" right="0.75" top="1.21" bottom="1" header="0.5" footer="0.5"/>
  <pageSetup scale="86" fitToHeight="0" orientation="portrait" horizontalDpi="4294967292" verticalDpi="0" r:id="rId1"/>
  <headerFooter alignWithMargins="0">
    <oddHeader>&amp;C&amp;"Arial,Bold"&amp;14Commonwealth Technology Research Fund
Summary of Awards as of December 2001</oddHeader>
    <oddFooter>&amp;CPage &amp;P of &amp;N&amp;R&amp;D</oddFooter>
  </headerFooter>
  <rowBreaks count="2" manualBreakCount="2">
    <brk id="23" max="16383" man="1"/>
    <brk id="3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Company>dpb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Judy Heiman</dc:creator>
  <cp:lastModifiedBy>Aniket Gupta</cp:lastModifiedBy>
  <cp:lastPrinted>2001-12-17T15:28:28Z</cp:lastPrinted>
  <dcterms:created xsi:type="dcterms:W3CDTF">2001-12-17T13:23:01Z</dcterms:created>
  <dcterms:modified xsi:type="dcterms:W3CDTF">2024-02-03T22:32:25Z</dcterms:modified>
</cp:coreProperties>
</file>