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6FCACDFC-8925-4539-8290-1EFCF0AB2CF7}" xr6:coauthVersionLast="46" xr6:coauthVersionMax="46" xr10:uidLastSave="{00000000-0000-0000-0000-000000000000}"/>
  <bookViews>
    <workbookView xWindow="3165" yWindow="1208" windowWidth="21600" windowHeight="11422" tabRatio="500" xr2:uid="{00000000-000D-0000-FFFF-FFFF00000000}"/>
  </bookViews>
  <sheets>
    <sheet name="MePhO2SOPh-v1-v2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4" i="1"/>
  <c r="L15" i="1"/>
  <c r="L16" i="1"/>
  <c r="L3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<sst xmlns="http://schemas.openxmlformats.org/spreadsheetml/2006/main" count="19" uniqueCount="9">
  <si>
    <t xml:space="preserve"> v1</t>
  </si>
  <si>
    <t xml:space="preserve"> </t>
  </si>
  <si>
    <t xml:space="preserve"> v2</t>
  </si>
  <si>
    <t>t</t>
  </si>
  <si>
    <t xml:space="preserve"> M+H</t>
  </si>
  <si>
    <t xml:space="preserve"> M+Na</t>
  </si>
  <si>
    <t xml:space="preserve"> M+K</t>
  </si>
  <si>
    <t xml:space="preserve"> 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</si>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</sst>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FF33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'MePhO2SOPh-v1-v2'!$K$2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'MePhO2SOPh-v1-v2'!$J$3:$J$16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'MePhO2SOPh-v1-v2'!$K$3:$K$16</c:f>
              <c:numCache>
                <c:formatCode>General</c:formatCode>
                <c:ptCount val="14"/>
                <c:pt idx="0">
                  <c:v>0</c:v>
                </c:pt>
                <c:pt idx="1">
                  <c:v>757.5</c:v>
                </c:pt>
                <c:pt idx="2">
                  <c:v>6096</c:v>
                </c:pt>
                <c:pt idx="3">
                  <c:v>7205.35</c:v>
                </c:pt>
                <c:pt idx="4">
                  <c:v>12647.150000000001</c:v>
                </c:pt>
                <c:pt idx="5">
                  <c:v>11944.45</c:v>
                </c:pt>
                <c:pt idx="6">
                  <c:v>15397.95</c:v>
                </c:pt>
                <c:pt idx="7">
                  <c:v>20666.849999999999</c:v>
                </c:pt>
                <c:pt idx="8">
                  <c:v>31100.400000000001</c:v>
                </c:pt>
                <c:pt idx="9">
                  <c:v>7293.7</c:v>
                </c:pt>
                <c:pt idx="10">
                  <c:v>49559.25</c:v>
                </c:pt>
                <c:pt idx="11">
                  <c:v>37129.599999999999</c:v>
                </c:pt>
                <c:pt idx="12">
                  <c:v>48350.45</c:v>
                </c:pt>
                <c:pt idx="13">
                  <c:v>50200.649999999994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6-481B-92D8-39099E0B5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508"/>
        <c:axId val="92771891"/>
      </c:scatterChart>
      <c:valAx>
        <c:axId val="186605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92771891"/>
        <c:crosses val="autoZero"/>
        <c:crossBetween val="midCat"/>
      </c:valAx>
      <c:valAx>
        <c:axId val="927718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186605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'MePhO2SOPh-v1-v2'!$J$3:$J$16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'MePhO2SOPh-v1-v2'!$L$3:$L$16</c:f>
              <c:numCache>
                <c:formatCode>General</c:formatCode>
                <c:ptCount val="14"/>
                <c:pt idx="0">
                  <c:v>1.1999999999999999E-3</c:v>
                </c:pt>
                <c:pt idx="1">
                  <c:v>1.2078619031249999E-3</c:v>
                </c:pt>
                <c:pt idx="2">
                  <c:v>1.279540608E-3</c:v>
                </c:pt>
                <c:pt idx="3">
                  <c:v>1.2980120343112499E-3</c:v>
                </c:pt>
                <c:pt idx="4">
                  <c:v>1.4064467015612498E-3</c:v>
                </c:pt>
                <c:pt idx="5">
                  <c:v>1.3907794429012499E-3</c:v>
                </c:pt>
                <c:pt idx="6">
                  <c:v>1.4725279321012499E-3</c:v>
                </c:pt>
                <c:pt idx="7">
                  <c:v>1.6202278444612498E-3</c:v>
                </c:pt>
                <c:pt idx="8">
                  <c:v>1.99462144008E-3</c:v>
                </c:pt>
                <c:pt idx="11">
                  <c:v>2.2605995980799999E-3</c:v>
                </c:pt>
                <c:pt idx="12">
                  <c:v>2.8523875076012497E-3</c:v>
                </c:pt>
                <c:pt idx="13">
                  <c:v>2.9620591302112493E-3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9-4B45-A5A0-AD66A731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49816"/>
        <c:axId val="249250472"/>
      </c:scatterChart>
      <c:valAx>
        <c:axId val="24924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250472"/>
        <c:crosses val="autoZero"/>
        <c:crossBetween val="midCat"/>
      </c:valAx>
      <c:valAx>
        <c:axId val="24925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24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293400</xdr:colOff>
      <xdr:row>16</xdr:row>
      <xdr:rowOff>141480</xdr:rowOff>
    </xdr:from>
    <xdr:to>
      <xdr:col>11</xdr:col>
      <xdr:colOff>255600</xdr:colOff>
      <xdr:row>36</xdr:row>
      <xdr:rowOff>129600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316705</xdr:colOff>
      <xdr:row>17</xdr:row>
      <xdr:rowOff>147638</xdr:rowOff>
    </xdr:from>
    <xdr:to>
      <xdr:col>17</xdr:col>
      <xdr:colOff>769143</xdr:colOff>
      <xdr:row>34</xdr:row>
      <xdr:rowOff>138113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362D31B-A2F8-46CD-8015-E10FD27F4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A10" zoomScaleNormal="100" workbookViewId="0">
      <selection activeCell="O10" sqref="O10"/>
    </sheetView>
  </sheetViews>
  <sheetFormatPr defaultRowHeight="12.75" x14ac:dyDescent="0.35"/>
  <cols>
    <col min="1" max="1" width="5.53125" style="1" customWidth="1"/>
    <col min="2" max="2" width="8.06640625" customWidth="1"/>
    <col min="3" max="3" width="7.06640625" customWidth="1"/>
    <col min="4" max="4" width="6.06640625" customWidth="1"/>
    <col min="5" max="5" width="8.06640625" style="2" customWidth="1"/>
    <col min="6" max="6" width="8.06640625" customWidth="1"/>
    <col min="7" max="7" width="7.06640625" customWidth="1"/>
    <col min="8" max="8" width="6.06640625" customWidth="1"/>
    <col min="9" max="9" width="8.06640625" style="2" customWidth="1"/>
    <col min="10" max="10" width="6.53125" style="1" customWidth="1"/>
    <col min="11" max="11" width="11.53125" style="3"/>
    <col min="12" max="1025" width="11.53125"/>
  </cols>
  <sheetData>
    <row r="1" spans="1:12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</row>
    <row r="2" spans="1:12" x14ac:dyDescent="0.35">
      <c r="A2" s="1" t="s">
        <v>3</v>
      </c>
      <c r="B2" t="s">
        <v>4</v>
      </c>
      <c r="C2" t="s">
        <v>5</v>
      </c>
      <c r="D2" t="s">
        <v>6</v>
      </c>
      <c r="E2" s="2" t="s">
        <v>7</v>
      </c>
      <c r="F2" t="s">
        <v>4</v>
      </c>
      <c r="G2" t="s">
        <v>5</v>
      </c>
      <c r="H2" t="s">
        <v>6</v>
      </c>
      <c r="I2" s="2" t="s">
        <v>7</v>
      </c>
      <c r="J2" s="1" t="s">
        <v>3</v>
      </c>
      <c r="K2" s="3" t="s">
        <v>8</v>
      </c>
    </row>
    <row r="3" spans="1:12" x14ac:dyDescent="0.35">
      <c r="A3" s="1">
        <v>30</v>
      </c>
      <c r="B3">
        <v>0</v>
      </c>
      <c r="C3">
        <v>0</v>
      </c>
      <c r="D3">
        <v>0</v>
      </c>
      <c r="E3" s="2">
        <v>0</v>
      </c>
      <c r="F3">
        <v>0</v>
      </c>
      <c r="G3">
        <v>0</v>
      </c>
      <c r="H3">
        <v>0</v>
      </c>
      <c r="I3" s="2">
        <v>0</v>
      </c>
      <c r="J3" s="1">
        <f t="shared" ref="J3:J16" si="0">A3</f>
        <v>30</v>
      </c>
      <c r="K3" s="3">
        <f t="shared" ref="K3:K16" si="1">(E3+I3)/2</f>
        <v>0</v>
      </c>
      <c r="L3">
        <f>0.0000000000005*K3*K3+0.00000001*K3+0.0012</f>
        <v>1.1999999999999999E-3</v>
      </c>
    </row>
    <row r="4" spans="1:12" x14ac:dyDescent="0.35">
      <c r="A4" s="1">
        <v>60</v>
      </c>
      <c r="B4">
        <v>0</v>
      </c>
      <c r="C4">
        <v>424.1</v>
      </c>
      <c r="D4">
        <v>206</v>
      </c>
      <c r="E4" s="2">
        <v>630.1</v>
      </c>
      <c r="F4">
        <v>884.9</v>
      </c>
      <c r="G4">
        <v>0</v>
      </c>
      <c r="H4">
        <v>0</v>
      </c>
      <c r="I4" s="2">
        <v>884.9</v>
      </c>
      <c r="J4" s="1">
        <f t="shared" si="0"/>
        <v>60</v>
      </c>
      <c r="K4" s="3">
        <f t="shared" si="1"/>
        <v>757.5</v>
      </c>
      <c r="L4">
        <f t="shared" ref="L4:L16" si="2">0.0000000000005*K4*K4+0.00000001*K4+0.0012</f>
        <v>1.2078619031249999E-3</v>
      </c>
    </row>
    <row r="5" spans="1:12" x14ac:dyDescent="0.35">
      <c r="A5" s="1">
        <v>150</v>
      </c>
      <c r="B5">
        <v>5697.4</v>
      </c>
      <c r="C5">
        <v>717.5</v>
      </c>
      <c r="D5">
        <v>0</v>
      </c>
      <c r="E5" s="2">
        <v>6414.9</v>
      </c>
      <c r="F5">
        <v>4808.8</v>
      </c>
      <c r="G5">
        <v>968.3</v>
      </c>
      <c r="H5">
        <v>0</v>
      </c>
      <c r="I5" s="2">
        <v>5777.1</v>
      </c>
      <c r="J5" s="1">
        <f t="shared" si="0"/>
        <v>150</v>
      </c>
      <c r="K5" s="3">
        <f t="shared" si="1"/>
        <v>6096</v>
      </c>
      <c r="L5">
        <f t="shared" si="2"/>
        <v>1.279540608E-3</v>
      </c>
    </row>
    <row r="6" spans="1:12" x14ac:dyDescent="0.35">
      <c r="A6" s="1">
        <v>300</v>
      </c>
      <c r="B6">
        <v>7283</v>
      </c>
      <c r="C6">
        <v>1240.5</v>
      </c>
      <c r="D6">
        <v>0</v>
      </c>
      <c r="E6" s="2">
        <v>8523.5</v>
      </c>
      <c r="F6">
        <v>5207.7</v>
      </c>
      <c r="G6">
        <v>679.5</v>
      </c>
      <c r="H6">
        <v>0</v>
      </c>
      <c r="I6" s="2">
        <v>5887.2</v>
      </c>
      <c r="J6" s="1">
        <f t="shared" si="0"/>
        <v>300</v>
      </c>
      <c r="K6" s="3">
        <f t="shared" si="1"/>
        <v>7205.35</v>
      </c>
      <c r="L6">
        <f t="shared" si="2"/>
        <v>1.2980120343112499E-3</v>
      </c>
    </row>
    <row r="7" spans="1:12" x14ac:dyDescent="0.35">
      <c r="A7" s="1">
        <v>450</v>
      </c>
      <c r="B7">
        <v>9146.2000000000007</v>
      </c>
      <c r="C7">
        <v>999.9</v>
      </c>
      <c r="D7">
        <v>0</v>
      </c>
      <c r="E7" s="2">
        <v>10146.1</v>
      </c>
      <c r="F7">
        <v>12897.6</v>
      </c>
      <c r="G7">
        <v>2250.6</v>
      </c>
      <c r="H7">
        <v>0</v>
      </c>
      <c r="I7" s="2">
        <v>15148.2</v>
      </c>
      <c r="J7" s="1">
        <f t="shared" si="0"/>
        <v>450</v>
      </c>
      <c r="K7" s="3">
        <f t="shared" si="1"/>
        <v>12647.150000000001</v>
      </c>
      <c r="L7">
        <f t="shared" si="2"/>
        <v>1.4064467015612498E-3</v>
      </c>
    </row>
    <row r="8" spans="1:12" x14ac:dyDescent="0.35">
      <c r="A8" s="1">
        <v>600</v>
      </c>
      <c r="B8">
        <v>13391.6</v>
      </c>
      <c r="C8">
        <v>2940.7</v>
      </c>
      <c r="D8">
        <v>0</v>
      </c>
      <c r="E8" s="2">
        <v>16332.4</v>
      </c>
      <c r="F8">
        <v>6888.1</v>
      </c>
      <c r="G8">
        <v>668.3</v>
      </c>
      <c r="H8">
        <v>0</v>
      </c>
      <c r="I8" s="2">
        <v>7556.5</v>
      </c>
      <c r="J8" s="1">
        <f t="shared" si="0"/>
        <v>600</v>
      </c>
      <c r="K8" s="3">
        <f t="shared" si="1"/>
        <v>11944.45</v>
      </c>
      <c r="L8">
        <f t="shared" si="2"/>
        <v>1.3907794429012499E-3</v>
      </c>
    </row>
    <row r="9" spans="1:12" x14ac:dyDescent="0.35">
      <c r="A9" s="1">
        <v>750</v>
      </c>
      <c r="B9">
        <v>9035.5</v>
      </c>
      <c r="C9">
        <v>1927.5</v>
      </c>
      <c r="D9">
        <v>0</v>
      </c>
      <c r="E9" s="2">
        <v>10963</v>
      </c>
      <c r="F9">
        <v>16994.2</v>
      </c>
      <c r="G9">
        <v>2838.7</v>
      </c>
      <c r="H9">
        <v>0</v>
      </c>
      <c r="I9" s="2">
        <v>19832.900000000001</v>
      </c>
      <c r="J9" s="1">
        <f t="shared" si="0"/>
        <v>750</v>
      </c>
      <c r="K9" s="3">
        <f t="shared" si="1"/>
        <v>15397.95</v>
      </c>
      <c r="L9">
        <f t="shared" si="2"/>
        <v>1.4725279321012499E-3</v>
      </c>
    </row>
    <row r="10" spans="1:12" x14ac:dyDescent="0.35">
      <c r="A10" s="1">
        <v>900</v>
      </c>
      <c r="B10">
        <v>14439.2</v>
      </c>
      <c r="C10">
        <v>3090.8</v>
      </c>
      <c r="D10">
        <v>0</v>
      </c>
      <c r="E10" s="2">
        <v>17530</v>
      </c>
      <c r="F10">
        <v>19670.900000000001</v>
      </c>
      <c r="G10">
        <v>4132.8</v>
      </c>
      <c r="H10">
        <v>0</v>
      </c>
      <c r="I10" s="2">
        <v>23803.7</v>
      </c>
      <c r="J10" s="1">
        <f t="shared" si="0"/>
        <v>900</v>
      </c>
      <c r="K10" s="3">
        <f t="shared" si="1"/>
        <v>20666.849999999999</v>
      </c>
      <c r="L10">
        <f t="shared" si="2"/>
        <v>1.6202278444612498E-3</v>
      </c>
    </row>
    <row r="11" spans="1:12" x14ac:dyDescent="0.35">
      <c r="A11" s="1">
        <v>1050</v>
      </c>
      <c r="B11">
        <v>32650.5</v>
      </c>
      <c r="C11">
        <v>5272.8</v>
      </c>
      <c r="D11">
        <v>0</v>
      </c>
      <c r="E11" s="2">
        <v>37923.300000000003</v>
      </c>
      <c r="F11">
        <v>19884.900000000001</v>
      </c>
      <c r="G11">
        <v>4392.6000000000004</v>
      </c>
      <c r="H11">
        <v>0</v>
      </c>
      <c r="I11" s="2">
        <v>24277.5</v>
      </c>
      <c r="J11" s="1">
        <f t="shared" si="0"/>
        <v>1050</v>
      </c>
      <c r="K11" s="3">
        <f t="shared" si="1"/>
        <v>31100.400000000001</v>
      </c>
      <c r="L11">
        <f t="shared" si="2"/>
        <v>1.99462144008E-3</v>
      </c>
    </row>
    <row r="12" spans="1:12" x14ac:dyDescent="0.35">
      <c r="A12" s="1">
        <v>1200</v>
      </c>
      <c r="B12">
        <v>5433.5</v>
      </c>
      <c r="C12">
        <v>2230</v>
      </c>
      <c r="D12">
        <v>0</v>
      </c>
      <c r="E12" s="2">
        <v>7663.4</v>
      </c>
      <c r="F12">
        <v>4752.3999999999996</v>
      </c>
      <c r="G12">
        <v>1939.6</v>
      </c>
      <c r="H12">
        <v>231.9</v>
      </c>
      <c r="I12" s="2">
        <v>6924</v>
      </c>
      <c r="J12" s="1">
        <f t="shared" si="0"/>
        <v>1200</v>
      </c>
      <c r="K12" s="3">
        <f t="shared" si="1"/>
        <v>7293.7</v>
      </c>
    </row>
    <row r="13" spans="1:12" x14ac:dyDescent="0.35">
      <c r="A13" s="1">
        <v>1350</v>
      </c>
      <c r="B13">
        <v>42030.2</v>
      </c>
      <c r="C13">
        <v>8199.5</v>
      </c>
      <c r="D13">
        <v>0</v>
      </c>
      <c r="E13" s="2">
        <v>50229.599999999999</v>
      </c>
      <c r="F13">
        <v>41592.400000000001</v>
      </c>
      <c r="G13">
        <v>7171.4</v>
      </c>
      <c r="H13">
        <v>125.2</v>
      </c>
      <c r="I13" s="2">
        <v>48888.9</v>
      </c>
      <c r="J13" s="1">
        <f t="shared" si="0"/>
        <v>1350</v>
      </c>
      <c r="K13" s="3">
        <f t="shared" si="1"/>
        <v>49559.25</v>
      </c>
    </row>
    <row r="14" spans="1:12" x14ac:dyDescent="0.35">
      <c r="A14" s="1">
        <v>1500</v>
      </c>
      <c r="B14">
        <v>33786.5</v>
      </c>
      <c r="C14">
        <v>7907.1</v>
      </c>
      <c r="D14">
        <v>0</v>
      </c>
      <c r="E14" s="2">
        <v>41693.699999999997</v>
      </c>
      <c r="F14">
        <v>26567.1</v>
      </c>
      <c r="G14">
        <v>5998.5</v>
      </c>
      <c r="H14">
        <v>0</v>
      </c>
      <c r="I14" s="2">
        <v>32565.5</v>
      </c>
      <c r="J14" s="1">
        <f t="shared" si="0"/>
        <v>1500</v>
      </c>
      <c r="K14" s="3">
        <f t="shared" si="1"/>
        <v>37129.599999999999</v>
      </c>
      <c r="L14">
        <f t="shared" si="2"/>
        <v>2.2605995980799999E-3</v>
      </c>
    </row>
    <row r="15" spans="1:12" x14ac:dyDescent="0.35">
      <c r="A15" s="1">
        <v>1650</v>
      </c>
      <c r="B15">
        <v>43363.8</v>
      </c>
      <c r="C15">
        <v>7580</v>
      </c>
      <c r="D15">
        <v>0</v>
      </c>
      <c r="E15" s="2">
        <v>50943.7</v>
      </c>
      <c r="F15">
        <v>39885.300000000003</v>
      </c>
      <c r="G15">
        <v>5871.9</v>
      </c>
      <c r="H15">
        <v>0</v>
      </c>
      <c r="I15" s="2">
        <v>45757.2</v>
      </c>
      <c r="J15" s="1">
        <f t="shared" si="0"/>
        <v>1650</v>
      </c>
      <c r="K15" s="3">
        <f t="shared" si="1"/>
        <v>48350.45</v>
      </c>
      <c r="L15">
        <f t="shared" si="2"/>
        <v>2.8523875076012497E-3</v>
      </c>
    </row>
    <row r="16" spans="1:12" x14ac:dyDescent="0.35">
      <c r="A16" s="1">
        <v>1800</v>
      </c>
      <c r="B16">
        <v>37096.1</v>
      </c>
      <c r="C16">
        <v>6645</v>
      </c>
      <c r="D16">
        <v>0</v>
      </c>
      <c r="E16" s="2">
        <v>43741.1</v>
      </c>
      <c r="F16">
        <v>48114.1</v>
      </c>
      <c r="G16">
        <v>8546.2000000000007</v>
      </c>
      <c r="H16">
        <v>0</v>
      </c>
      <c r="I16" s="2">
        <v>56660.2</v>
      </c>
      <c r="J16" s="1">
        <f t="shared" si="0"/>
        <v>1800</v>
      </c>
      <c r="K16" s="3">
        <f t="shared" si="1"/>
        <v>50200.649999999994</v>
      </c>
      <c r="L16">
        <f t="shared" si="2"/>
        <v>2.9620591302112493E-3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MePhO2SOPh-v1-v2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1</cp:revision>
  <dcterms:modified xsi:type="dcterms:W3CDTF">2021-03-02T10:13:23Z</dcterms:modified>
  <dc:language>ru-RU</dc:language>
</cp:coreProperties>
</file>