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H 280.0274" sheetId="1" state="visible" r:id="rId2"/>
    <sheet name="MNa 302.0094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<sst xmlns="http://schemas.openxmlformats.org/spreadsheetml/2006/main" count="20" uniqueCount="10">
  <si>
    <t xml:space="preserve"> Время, мин</t>
  </si>
  <si>
    <t xml:space="preserve">t</t>
  </si>
  <si>
    <t xml:space="preserve">V1</t>
  </si>
  <si>
    <t xml:space="preserve">V2</t>
  </si>
  <si>
    <t xml:space="preserve">V3</t>
  </si>
  <si>
    <t xml:space="preserve">V1/Sum</t>
  </si>
  <si>
    <t xml:space="preserve">V2/Sum</t>
  </si>
  <si>
    <t xml:space="preserve">V3/Sum</t>
  </si>
  <si>
    <t xml:space="preserve">Sum</t>
  </si>
  <si>
    <t xml:space="preserve">V2,V3 — с добавление NaCl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</si>
</sst>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3366"/>
      <name val="Arial"/>
      <family val="2"/>
      <charset val="1"/>
    </font>
    <font>
      <b val="true"/>
      <sz val="10"/>
      <color rgb="FF006600"/>
      <name val="Arial"/>
      <family val="2"/>
      <charset val="1"/>
    </font>
    <font>
      <b val="true"/>
      <i val="true"/>
      <sz val="11"/>
      <color rgb="FFFF3333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00458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3529805760214"/>
          <c:y val="0.0507563331510844"/>
          <c:w val="0.725653047555258"/>
          <c:h val="0.8655002733734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'MH 280.0274'!$H$1:$H$1</c:f>
              <c:strCache>
                <c:ptCount val="1"/>
                <c:pt idx="0">
                  <c:v>V1/Sum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'MH 280.0274'!$B$2:$B$15</c:f>
              <c:numCache>
                <c:formatCode>General</c:formatCode>
                <c:ptCount val="14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300</c:v>
                </c:pt>
                <c:pt idx="4">
                  <c:v>450</c:v>
                </c:pt>
                <c:pt idx="5">
                  <c:v>600</c:v>
                </c:pt>
                <c:pt idx="6">
                  <c:v>750</c:v>
                </c:pt>
                <c:pt idx="7">
                  <c:v>900</c:v>
                </c:pt>
                <c:pt idx="8">
                  <c:v>1050</c:v>
                </c:pt>
                <c:pt idx="9">
                  <c:v>1200</c:v>
                </c:pt>
                <c:pt idx="10">
                  <c:v>1350</c:v>
                </c:pt>
                <c:pt idx="11">
                  <c:v>1500</c:v>
                </c:pt>
                <c:pt idx="12">
                  <c:v>1650</c:v>
                </c:pt>
                <c:pt idx="13">
                  <c:v>1800</c:v>
                </c:pt>
              </c:numCache>
            </c:numRef>
          </c:xVal>
          <c:yVal>
            <c:numRef>
              <c:f>'MH 280.0274'!$H$2:$H$15</c:f>
              <c:numCache>
                <c:formatCode>General</c:formatCode>
                <c:ptCount val="14"/>
                <c:pt idx="0">
                  <c:v>0.0382873532852776</c:v>
                </c:pt>
                <c:pt idx="1">
                  <c:v>0.0610635166245235</c:v>
                </c:pt>
                <c:pt idx="2">
                  <c:v>0.0322300637808054</c:v>
                </c:pt>
                <c:pt idx="3">
                  <c:v>0.0713665698003548</c:v>
                </c:pt>
                <c:pt idx="4">
                  <c:v>0.0688191115975393</c:v>
                </c:pt>
                <c:pt idx="5">
                  <c:v>0.0580820470241914</c:v>
                </c:pt>
                <c:pt idx="6">
                  <c:v>0.0640261161640941</c:v>
                </c:pt>
                <c:pt idx="7">
                  <c:v>0.0871796807185719</c:v>
                </c:pt>
                <c:pt idx="8">
                  <c:v>0.12014567686908</c:v>
                </c:pt>
                <c:pt idx="9">
                  <c:v>0.0604219345586293</c:v>
                </c:pt>
                <c:pt idx="10">
                  <c:v>0.0635732347058158</c:v>
                </c:pt>
                <c:pt idx="11">
                  <c:v>0.0972751632260256</c:v>
                </c:pt>
                <c:pt idx="12">
                  <c:v>0.0974827338944031</c:v>
                </c:pt>
                <c:pt idx="13">
                  <c:v>0.0800467977506888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'MH 280.0274'!$I$1:$I$1</c:f>
              <c:strCache>
                <c:ptCount val="1"/>
                <c:pt idx="0">
                  <c:v>V2/Sum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'MH 280.0274'!$B$2:$B$15</c:f>
              <c:numCache>
                <c:formatCode>General</c:formatCode>
                <c:ptCount val="14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300</c:v>
                </c:pt>
                <c:pt idx="4">
                  <c:v>450</c:v>
                </c:pt>
                <c:pt idx="5">
                  <c:v>600</c:v>
                </c:pt>
                <c:pt idx="6">
                  <c:v>750</c:v>
                </c:pt>
                <c:pt idx="7">
                  <c:v>900</c:v>
                </c:pt>
                <c:pt idx="8">
                  <c:v>1050</c:v>
                </c:pt>
                <c:pt idx="9">
                  <c:v>1200</c:v>
                </c:pt>
                <c:pt idx="10">
                  <c:v>1350</c:v>
                </c:pt>
                <c:pt idx="11">
                  <c:v>1500</c:v>
                </c:pt>
                <c:pt idx="12">
                  <c:v>1650</c:v>
                </c:pt>
                <c:pt idx="13">
                  <c:v>1800</c:v>
                </c:pt>
              </c:numCache>
            </c:numRef>
          </c:xVal>
          <c:yVal>
            <c:numRef>
              <c:f>'MH 280.0274'!$I$2:$I$15</c:f>
              <c:numCache>
                <c:formatCode>General</c:formatCode>
                <c:ptCount val="14"/>
                <c:pt idx="0">
                  <c:v>0.211249079238135</c:v>
                </c:pt>
                <c:pt idx="1">
                  <c:v>0.0380932337156687</c:v>
                </c:pt>
                <c:pt idx="2">
                  <c:v>0</c:v>
                </c:pt>
                <c:pt idx="3">
                  <c:v>0.0882352941176471</c:v>
                </c:pt>
                <c:pt idx="4">
                  <c:v>0.0556666315900242</c:v>
                </c:pt>
                <c:pt idx="5">
                  <c:v>0.0893402083552562</c:v>
                </c:pt>
                <c:pt idx="6">
                  <c:v>0</c:v>
                </c:pt>
                <c:pt idx="7">
                  <c:v>0</c:v>
                </c:pt>
                <c:pt idx="8">
                  <c:v>0.0949173945069978</c:v>
                </c:pt>
                <c:pt idx="9">
                  <c:v>0.0518783542039356</c:v>
                </c:pt>
                <c:pt idx="10">
                  <c:v>0.0426707355571925</c:v>
                </c:pt>
                <c:pt idx="11">
                  <c:v>0.054088182679154</c:v>
                </c:pt>
                <c:pt idx="12">
                  <c:v>0.204409133957698</c:v>
                </c:pt>
                <c:pt idx="13">
                  <c:v>0.0694517520782911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'MH 280.0274'!$J$1:$J$1</c:f>
              <c:strCache>
                <c:ptCount val="1"/>
                <c:pt idx="0">
                  <c:v>V3/Sum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'MH 280.0274'!$B$2:$B$15</c:f>
              <c:numCache>
                <c:formatCode>General</c:formatCode>
                <c:ptCount val="14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300</c:v>
                </c:pt>
                <c:pt idx="4">
                  <c:v>450</c:v>
                </c:pt>
                <c:pt idx="5">
                  <c:v>600</c:v>
                </c:pt>
                <c:pt idx="6">
                  <c:v>750</c:v>
                </c:pt>
                <c:pt idx="7">
                  <c:v>900</c:v>
                </c:pt>
                <c:pt idx="8">
                  <c:v>1050</c:v>
                </c:pt>
                <c:pt idx="9">
                  <c:v>1200</c:v>
                </c:pt>
                <c:pt idx="10">
                  <c:v>1350</c:v>
                </c:pt>
                <c:pt idx="11">
                  <c:v>1500</c:v>
                </c:pt>
                <c:pt idx="12">
                  <c:v>1650</c:v>
                </c:pt>
                <c:pt idx="13">
                  <c:v>1800</c:v>
                </c:pt>
              </c:numCache>
            </c:numRef>
          </c:xVal>
          <c:yVal>
            <c:numRef>
              <c:f>'MH 280.0274'!$J$2:$J$15</c:f>
              <c:numCache>
                <c:formatCode>General</c:formatCode>
                <c:ptCount val="14"/>
                <c:pt idx="0">
                  <c:v>0</c:v>
                </c:pt>
                <c:pt idx="1">
                  <c:v>0.0380938078790609</c:v>
                </c:pt>
                <c:pt idx="2">
                  <c:v>0.0455523852430295</c:v>
                </c:pt>
                <c:pt idx="3">
                  <c:v>0.0869499924913651</c:v>
                </c:pt>
                <c:pt idx="4">
                  <c:v>0</c:v>
                </c:pt>
                <c:pt idx="5">
                  <c:v>0.138108825148921</c:v>
                </c:pt>
                <c:pt idx="6">
                  <c:v>0.0388446713720779</c:v>
                </c:pt>
                <c:pt idx="7">
                  <c:v>0.0661761025178956</c:v>
                </c:pt>
                <c:pt idx="8">
                  <c:v>0.101566801822095</c:v>
                </c:pt>
                <c:pt idx="9">
                  <c:v>0.160234269409821</c:v>
                </c:pt>
                <c:pt idx="10">
                  <c:v>0.144165790659258</c:v>
                </c:pt>
                <c:pt idx="11">
                  <c:v>0.0398458226961005</c:v>
                </c:pt>
                <c:pt idx="12">
                  <c:v>0.0330880512589478</c:v>
                </c:pt>
                <c:pt idx="13">
                  <c:v>0.107373479501427</c:v>
                </c:pt>
              </c:numCache>
            </c:numRef>
          </c:yVal>
          <c:smooth val="0"/>
        </c:ser>
        <c:axId val="25643486"/>
        <c:axId val="87010292"/>
      </c:scatterChart>
      <c:valAx>
        <c:axId val="2564348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7010292"/>
        <c:crosses val="autoZero"/>
        <c:crossBetween val="midCat"/>
      </c:valAx>
      <c:valAx>
        <c:axId val="870102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6434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'MH 280.0274'!$C$1:$C$1</c:f>
              <c:strCache>
                <c:ptCount val="1"/>
                <c:pt idx="0">
                  <c:v>V1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'MH 280.0274'!$B$2:$B$15</c:f>
              <c:numCache>
                <c:formatCode>General</c:formatCode>
                <c:ptCount val="14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300</c:v>
                </c:pt>
                <c:pt idx="4">
                  <c:v>450</c:v>
                </c:pt>
                <c:pt idx="5">
                  <c:v>600</c:v>
                </c:pt>
                <c:pt idx="6">
                  <c:v>750</c:v>
                </c:pt>
                <c:pt idx="7">
                  <c:v>900</c:v>
                </c:pt>
                <c:pt idx="8">
                  <c:v>1050</c:v>
                </c:pt>
                <c:pt idx="9">
                  <c:v>1200</c:v>
                </c:pt>
                <c:pt idx="10">
                  <c:v>1350</c:v>
                </c:pt>
                <c:pt idx="11">
                  <c:v>1500</c:v>
                </c:pt>
                <c:pt idx="12">
                  <c:v>1650</c:v>
                </c:pt>
                <c:pt idx="13">
                  <c:v>1800</c:v>
                </c:pt>
              </c:numCache>
            </c:numRef>
          </c:xVal>
          <c:yVal>
            <c:numRef>
              <c:f>'MH 280.0274'!$C$2:$C$15</c:f>
              <c:numCache>
                <c:formatCode>General</c:formatCode>
                <c:ptCount val="14"/>
                <c:pt idx="0">
                  <c:v>2029</c:v>
                </c:pt>
                <c:pt idx="1">
                  <c:v>3236</c:v>
                </c:pt>
                <c:pt idx="2">
                  <c:v>1708</c:v>
                </c:pt>
                <c:pt idx="3">
                  <c:v>3782</c:v>
                </c:pt>
                <c:pt idx="4">
                  <c:v>3647</c:v>
                </c:pt>
                <c:pt idx="5">
                  <c:v>3078</c:v>
                </c:pt>
                <c:pt idx="6">
                  <c:v>3393</c:v>
                </c:pt>
                <c:pt idx="7">
                  <c:v>4620</c:v>
                </c:pt>
                <c:pt idx="8">
                  <c:v>6367</c:v>
                </c:pt>
                <c:pt idx="9">
                  <c:v>3202</c:v>
                </c:pt>
                <c:pt idx="10">
                  <c:v>3369</c:v>
                </c:pt>
                <c:pt idx="11">
                  <c:v>5155</c:v>
                </c:pt>
                <c:pt idx="12">
                  <c:v>5166</c:v>
                </c:pt>
                <c:pt idx="13">
                  <c:v>4242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'MH 280.0274'!$D$1:$D$1</c:f>
              <c:strCache>
                <c:ptCount val="1"/>
                <c:pt idx="0">
                  <c:v>V2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'MH 280.0274'!$B$2:$B$15</c:f>
              <c:numCache>
                <c:formatCode>General</c:formatCode>
                <c:ptCount val="14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300</c:v>
                </c:pt>
                <c:pt idx="4">
                  <c:v>450</c:v>
                </c:pt>
                <c:pt idx="5">
                  <c:v>600</c:v>
                </c:pt>
                <c:pt idx="6">
                  <c:v>750</c:v>
                </c:pt>
                <c:pt idx="7">
                  <c:v>900</c:v>
                </c:pt>
                <c:pt idx="8">
                  <c:v>1050</c:v>
                </c:pt>
                <c:pt idx="9">
                  <c:v>1200</c:v>
                </c:pt>
                <c:pt idx="10">
                  <c:v>1350</c:v>
                </c:pt>
                <c:pt idx="11">
                  <c:v>1500</c:v>
                </c:pt>
                <c:pt idx="12">
                  <c:v>1650</c:v>
                </c:pt>
                <c:pt idx="13">
                  <c:v>1800</c:v>
                </c:pt>
              </c:numCache>
            </c:numRef>
          </c:xVal>
          <c:yVal>
            <c:numRef>
              <c:f>'MH 280.0274'!$D$2:$D$15</c:f>
              <c:numCache>
                <c:formatCode>General</c:formatCode>
                <c:ptCount val="14"/>
                <c:pt idx="0">
                  <c:v>4015</c:v>
                </c:pt>
                <c:pt idx="1">
                  <c:v>724</c:v>
                </c:pt>
                <c:pt idx="2">
                  <c:v>0</c:v>
                </c:pt>
                <c:pt idx="3">
                  <c:v>1677</c:v>
                </c:pt>
                <c:pt idx="4">
                  <c:v>1058</c:v>
                </c:pt>
                <c:pt idx="5">
                  <c:v>1698</c:v>
                </c:pt>
                <c:pt idx="6">
                  <c:v>0</c:v>
                </c:pt>
                <c:pt idx="7">
                  <c:v>0</c:v>
                </c:pt>
                <c:pt idx="8">
                  <c:v>1804</c:v>
                </c:pt>
                <c:pt idx="9">
                  <c:v>986</c:v>
                </c:pt>
                <c:pt idx="10">
                  <c:v>811</c:v>
                </c:pt>
                <c:pt idx="11">
                  <c:v>1028</c:v>
                </c:pt>
                <c:pt idx="12">
                  <c:v>3885</c:v>
                </c:pt>
                <c:pt idx="13">
                  <c:v>1320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'MH 280.0274'!$E$1:$E$1</c:f>
              <c:strCache>
                <c:ptCount val="1"/>
                <c:pt idx="0">
                  <c:v>V3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'MH 280.0274'!$B$2:$B$15</c:f>
              <c:numCache>
                <c:formatCode>General</c:formatCode>
                <c:ptCount val="14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300</c:v>
                </c:pt>
                <c:pt idx="4">
                  <c:v>450</c:v>
                </c:pt>
                <c:pt idx="5">
                  <c:v>600</c:v>
                </c:pt>
                <c:pt idx="6">
                  <c:v>750</c:v>
                </c:pt>
                <c:pt idx="7">
                  <c:v>900</c:v>
                </c:pt>
                <c:pt idx="8">
                  <c:v>1050</c:v>
                </c:pt>
                <c:pt idx="9">
                  <c:v>1200</c:v>
                </c:pt>
                <c:pt idx="10">
                  <c:v>1350</c:v>
                </c:pt>
                <c:pt idx="11">
                  <c:v>1500</c:v>
                </c:pt>
                <c:pt idx="12">
                  <c:v>1650</c:v>
                </c:pt>
                <c:pt idx="13">
                  <c:v>1800</c:v>
                </c:pt>
              </c:numCache>
            </c:numRef>
          </c:xVal>
          <c:yVal>
            <c:numRef>
              <c:f>'MH 280.0274'!$E$2:$E$15</c:f>
              <c:numCache>
                <c:formatCode>General</c:formatCode>
                <c:ptCount val="14"/>
                <c:pt idx="0">
                  <c:v>0</c:v>
                </c:pt>
                <c:pt idx="1">
                  <c:v>761</c:v>
                </c:pt>
                <c:pt idx="2">
                  <c:v>910</c:v>
                </c:pt>
                <c:pt idx="3">
                  <c:v>1737</c:v>
                </c:pt>
                <c:pt idx="4">
                  <c:v>0</c:v>
                </c:pt>
                <c:pt idx="5">
                  <c:v>2759</c:v>
                </c:pt>
                <c:pt idx="6">
                  <c:v>776</c:v>
                </c:pt>
                <c:pt idx="7">
                  <c:v>1322</c:v>
                </c:pt>
                <c:pt idx="8">
                  <c:v>2029</c:v>
                </c:pt>
                <c:pt idx="9">
                  <c:v>3201</c:v>
                </c:pt>
                <c:pt idx="10">
                  <c:v>2880</c:v>
                </c:pt>
                <c:pt idx="11">
                  <c:v>796</c:v>
                </c:pt>
                <c:pt idx="12">
                  <c:v>661</c:v>
                </c:pt>
                <c:pt idx="13">
                  <c:v>2145</c:v>
                </c:pt>
              </c:numCache>
            </c:numRef>
          </c:yVal>
          <c:smooth val="0"/>
        </c:ser>
        <c:axId val="48488110"/>
        <c:axId val="58925438"/>
      </c:scatterChart>
      <c:valAx>
        <c:axId val="4848811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925438"/>
        <c:crosses val="autoZero"/>
        <c:crossBetween val="midCat"/>
      </c:valAx>
      <c:valAx>
        <c:axId val="589254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4881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3529805760214"/>
          <c:y val="0.0507563331510844"/>
          <c:w val="0.725653047555258"/>
          <c:h val="0.8655002733734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'MNa 302.0094'!$H$1</c:f>
              <c:strCache>
                <c:ptCount val="1"/>
                <c:pt idx="0">
                  <c:v>V1/Sum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'MNa 302.0094'!$B$2:$B$15</c:f>
              <c:numCache>
                <c:formatCode>General</c:formatCode>
                <c:ptCount val="14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300</c:v>
                </c:pt>
                <c:pt idx="4">
                  <c:v>450</c:v>
                </c:pt>
                <c:pt idx="5">
                  <c:v>600</c:v>
                </c:pt>
                <c:pt idx="6">
                  <c:v>750</c:v>
                </c:pt>
                <c:pt idx="7">
                  <c:v>900</c:v>
                </c:pt>
                <c:pt idx="8">
                  <c:v>1050</c:v>
                </c:pt>
                <c:pt idx="9">
                  <c:v>1200</c:v>
                </c:pt>
                <c:pt idx="10">
                  <c:v>1350</c:v>
                </c:pt>
                <c:pt idx="11">
                  <c:v>1500</c:v>
                </c:pt>
                <c:pt idx="12">
                  <c:v>1650</c:v>
                </c:pt>
                <c:pt idx="13">
                  <c:v>1800</c:v>
                </c:pt>
              </c:numCache>
            </c:numRef>
          </c:xVal>
          <c:yVal>
            <c:numRef>
              <c:f>'MNa 302.0094'!$H$2:$H$15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0.44913741820345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0.55086258179655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'MNa 302.0094'!$I$1</c:f>
              <c:strCache>
                <c:ptCount val="1"/>
                <c:pt idx="0">
                  <c:v>V2/Sum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'MNa 302.0094'!$B$2:$B$15</c:f>
              <c:numCache>
                <c:formatCode>General</c:formatCode>
                <c:ptCount val="14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300</c:v>
                </c:pt>
                <c:pt idx="4">
                  <c:v>450</c:v>
                </c:pt>
                <c:pt idx="5">
                  <c:v>600</c:v>
                </c:pt>
                <c:pt idx="6">
                  <c:v>750</c:v>
                </c:pt>
                <c:pt idx="7">
                  <c:v>900</c:v>
                </c:pt>
                <c:pt idx="8">
                  <c:v>1050</c:v>
                </c:pt>
                <c:pt idx="9">
                  <c:v>1200</c:v>
                </c:pt>
                <c:pt idx="10">
                  <c:v>1350</c:v>
                </c:pt>
                <c:pt idx="11">
                  <c:v>1500</c:v>
                </c:pt>
                <c:pt idx="12">
                  <c:v>1650</c:v>
                </c:pt>
                <c:pt idx="13">
                  <c:v>1800</c:v>
                </c:pt>
              </c:numCache>
            </c:numRef>
          </c:xVal>
          <c:yVal>
            <c:numRef>
              <c:f>'MNa 302.0094'!$I$2:$I$15</c:f>
              <c:numCache>
                <c:formatCode>General</c:formatCode>
                <c:ptCount val="14"/>
                <c:pt idx="0">
                  <c:v>0.0493120021067878</c:v>
                </c:pt>
                <c:pt idx="1">
                  <c:v>0</c:v>
                </c:pt>
                <c:pt idx="2">
                  <c:v>0</c:v>
                </c:pt>
                <c:pt idx="3">
                  <c:v>0.072289156626506</c:v>
                </c:pt>
                <c:pt idx="4">
                  <c:v>0.0536572519586543</c:v>
                </c:pt>
                <c:pt idx="5">
                  <c:v>0.12680229113174</c:v>
                </c:pt>
                <c:pt idx="6">
                  <c:v>0.0639278425176114</c:v>
                </c:pt>
                <c:pt idx="7">
                  <c:v>0.0535914148396866</c:v>
                </c:pt>
                <c:pt idx="8">
                  <c:v>0.213378102574231</c:v>
                </c:pt>
                <c:pt idx="9">
                  <c:v>0</c:v>
                </c:pt>
                <c:pt idx="10">
                  <c:v>0.122588715517809</c:v>
                </c:pt>
                <c:pt idx="11">
                  <c:v>0.047863585489499</c:v>
                </c:pt>
                <c:pt idx="12">
                  <c:v>0.103430113898216</c:v>
                </c:pt>
                <c:pt idx="13">
                  <c:v>0.0931595233392587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'MNa 302.0094'!$J$1</c:f>
              <c:strCache>
                <c:ptCount val="1"/>
                <c:pt idx="0">
                  <c:v>V3/Sum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'MNa 302.0094'!$B$2:$B$15</c:f>
              <c:numCache>
                <c:formatCode>General</c:formatCode>
                <c:ptCount val="14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300</c:v>
                </c:pt>
                <c:pt idx="4">
                  <c:v>450</c:v>
                </c:pt>
                <c:pt idx="5">
                  <c:v>600</c:v>
                </c:pt>
                <c:pt idx="6">
                  <c:v>750</c:v>
                </c:pt>
                <c:pt idx="7">
                  <c:v>900</c:v>
                </c:pt>
                <c:pt idx="8">
                  <c:v>1050</c:v>
                </c:pt>
                <c:pt idx="9">
                  <c:v>1200</c:v>
                </c:pt>
                <c:pt idx="10">
                  <c:v>1350</c:v>
                </c:pt>
                <c:pt idx="11">
                  <c:v>1500</c:v>
                </c:pt>
                <c:pt idx="12">
                  <c:v>1650</c:v>
                </c:pt>
                <c:pt idx="13">
                  <c:v>1800</c:v>
                </c:pt>
              </c:numCache>
            </c:numRef>
          </c:xVal>
          <c:yVal>
            <c:numRef>
              <c:f>'MNa 302.0094'!$J$2:$J$15</c:f>
              <c:numCache>
                <c:formatCode>General</c:formatCode>
                <c:ptCount val="14"/>
                <c:pt idx="0">
                  <c:v>0.130629568497996</c:v>
                </c:pt>
                <c:pt idx="1">
                  <c:v>0</c:v>
                </c:pt>
                <c:pt idx="2">
                  <c:v>0</c:v>
                </c:pt>
                <c:pt idx="3">
                  <c:v>0.0983258665409102</c:v>
                </c:pt>
                <c:pt idx="4">
                  <c:v>0.201053210720742</c:v>
                </c:pt>
                <c:pt idx="5">
                  <c:v>0.0567476224160968</c:v>
                </c:pt>
                <c:pt idx="6">
                  <c:v>0.0779690324608976</c:v>
                </c:pt>
                <c:pt idx="7">
                  <c:v>0</c:v>
                </c:pt>
                <c:pt idx="8">
                  <c:v>0.0807985538002044</c:v>
                </c:pt>
                <c:pt idx="9">
                  <c:v>0.107443213078676</c:v>
                </c:pt>
                <c:pt idx="10">
                  <c:v>0</c:v>
                </c:pt>
                <c:pt idx="11">
                  <c:v>0.0820561188398962</c:v>
                </c:pt>
                <c:pt idx="12">
                  <c:v>0.0846498467342608</c:v>
                </c:pt>
                <c:pt idx="13">
                  <c:v>0.0803269669103199</c:v>
                </c:pt>
              </c:numCache>
            </c:numRef>
          </c:yVal>
          <c:smooth val="0"/>
        </c:ser>
        <c:axId val="31789482"/>
        <c:axId val="89491052"/>
      </c:scatterChart>
      <c:valAx>
        <c:axId val="3178948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491052"/>
        <c:crosses val="autoZero"/>
        <c:crossBetween val="midCat"/>
      </c:valAx>
      <c:valAx>
        <c:axId val="894910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7894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'MNa 302.0094'!$C$1</c:f>
              <c:strCache>
                <c:ptCount val="1"/>
                <c:pt idx="0">
                  <c:v>V1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'MNa 302.0094'!$B$2:$B$15</c:f>
              <c:numCache>
                <c:formatCode>General</c:formatCode>
                <c:ptCount val="14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300</c:v>
                </c:pt>
                <c:pt idx="4">
                  <c:v>450</c:v>
                </c:pt>
                <c:pt idx="5">
                  <c:v>600</c:v>
                </c:pt>
                <c:pt idx="6">
                  <c:v>750</c:v>
                </c:pt>
                <c:pt idx="7">
                  <c:v>900</c:v>
                </c:pt>
                <c:pt idx="8">
                  <c:v>1050</c:v>
                </c:pt>
                <c:pt idx="9">
                  <c:v>1200</c:v>
                </c:pt>
                <c:pt idx="10">
                  <c:v>1350</c:v>
                </c:pt>
                <c:pt idx="11">
                  <c:v>1500</c:v>
                </c:pt>
                <c:pt idx="12">
                  <c:v>1650</c:v>
                </c:pt>
                <c:pt idx="13">
                  <c:v>1800</c:v>
                </c:pt>
              </c:numCache>
            </c:numRef>
          </c:xVal>
          <c:yVal>
            <c:numRef>
              <c:f>'MNa 302.0094'!$C$2:$C$15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755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'MNa 302.0094'!$D$1</c:f>
              <c:strCache>
                <c:ptCount val="1"/>
                <c:pt idx="0">
                  <c:v>V2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'MNa 302.0094'!$B$2:$B$15</c:f>
              <c:numCache>
                <c:formatCode>General</c:formatCode>
                <c:ptCount val="14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300</c:v>
                </c:pt>
                <c:pt idx="4">
                  <c:v>450</c:v>
                </c:pt>
                <c:pt idx="5">
                  <c:v>600</c:v>
                </c:pt>
                <c:pt idx="6">
                  <c:v>750</c:v>
                </c:pt>
                <c:pt idx="7">
                  <c:v>900</c:v>
                </c:pt>
                <c:pt idx="8">
                  <c:v>1050</c:v>
                </c:pt>
                <c:pt idx="9">
                  <c:v>1200</c:v>
                </c:pt>
                <c:pt idx="10">
                  <c:v>1350</c:v>
                </c:pt>
                <c:pt idx="11">
                  <c:v>1500</c:v>
                </c:pt>
                <c:pt idx="12">
                  <c:v>1650</c:v>
                </c:pt>
                <c:pt idx="13">
                  <c:v>1800</c:v>
                </c:pt>
              </c:numCache>
            </c:numRef>
          </c:xVal>
          <c:yVal>
            <c:numRef>
              <c:f>'MNa 302.0094'!$D$2:$D$15</c:f>
              <c:numCache>
                <c:formatCode>General</c:formatCode>
                <c:ptCount val="14"/>
                <c:pt idx="0">
                  <c:v>749</c:v>
                </c:pt>
                <c:pt idx="1">
                  <c:v>0</c:v>
                </c:pt>
                <c:pt idx="2">
                  <c:v>0</c:v>
                </c:pt>
                <c:pt idx="3">
                  <c:v>1098</c:v>
                </c:pt>
                <c:pt idx="4">
                  <c:v>815</c:v>
                </c:pt>
                <c:pt idx="5">
                  <c:v>1926</c:v>
                </c:pt>
                <c:pt idx="6">
                  <c:v>971</c:v>
                </c:pt>
                <c:pt idx="7">
                  <c:v>814</c:v>
                </c:pt>
                <c:pt idx="8">
                  <c:v>3241</c:v>
                </c:pt>
                <c:pt idx="9">
                  <c:v>0</c:v>
                </c:pt>
                <c:pt idx="10">
                  <c:v>1862</c:v>
                </c:pt>
                <c:pt idx="11">
                  <c:v>727</c:v>
                </c:pt>
                <c:pt idx="12">
                  <c:v>1571</c:v>
                </c:pt>
                <c:pt idx="13">
                  <c:v>1415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'MNa 302.0094'!$E$1</c:f>
              <c:strCache>
                <c:ptCount val="1"/>
                <c:pt idx="0">
                  <c:v>V3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'MNa 302.0094'!$B$2:$B$15</c:f>
              <c:numCache>
                <c:formatCode>General</c:formatCode>
                <c:ptCount val="14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300</c:v>
                </c:pt>
                <c:pt idx="4">
                  <c:v>450</c:v>
                </c:pt>
                <c:pt idx="5">
                  <c:v>600</c:v>
                </c:pt>
                <c:pt idx="6">
                  <c:v>750</c:v>
                </c:pt>
                <c:pt idx="7">
                  <c:v>900</c:v>
                </c:pt>
                <c:pt idx="8">
                  <c:v>1050</c:v>
                </c:pt>
                <c:pt idx="9">
                  <c:v>1200</c:v>
                </c:pt>
                <c:pt idx="10">
                  <c:v>1350</c:v>
                </c:pt>
                <c:pt idx="11">
                  <c:v>1500</c:v>
                </c:pt>
                <c:pt idx="12">
                  <c:v>1650</c:v>
                </c:pt>
                <c:pt idx="13">
                  <c:v>1800</c:v>
                </c:pt>
              </c:numCache>
            </c:numRef>
          </c:xVal>
          <c:yVal>
            <c:numRef>
              <c:f>'MNa 302.0094'!$E$2:$E$15</c:f>
              <c:numCache>
                <c:formatCode>General</c:formatCode>
                <c:ptCount val="14"/>
                <c:pt idx="0">
                  <c:v>1662</c:v>
                </c:pt>
                <c:pt idx="1">
                  <c:v>0</c:v>
                </c:pt>
                <c:pt idx="2">
                  <c:v>0</c:v>
                </c:pt>
                <c:pt idx="3">
                  <c:v>1251</c:v>
                </c:pt>
                <c:pt idx="4">
                  <c:v>2558</c:v>
                </c:pt>
                <c:pt idx="5">
                  <c:v>722</c:v>
                </c:pt>
                <c:pt idx="6">
                  <c:v>992</c:v>
                </c:pt>
                <c:pt idx="7">
                  <c:v>0</c:v>
                </c:pt>
                <c:pt idx="8">
                  <c:v>1028</c:v>
                </c:pt>
                <c:pt idx="9">
                  <c:v>1367</c:v>
                </c:pt>
                <c:pt idx="10">
                  <c:v>0</c:v>
                </c:pt>
                <c:pt idx="11">
                  <c:v>1044</c:v>
                </c:pt>
                <c:pt idx="12">
                  <c:v>1077</c:v>
                </c:pt>
                <c:pt idx="13">
                  <c:v>1022</c:v>
                </c:pt>
              </c:numCache>
            </c:numRef>
          </c:yVal>
          <c:smooth val="0"/>
        </c:ser>
        <c:axId val="16144380"/>
        <c:axId val="99698024"/>
      </c:scatterChart>
      <c:valAx>
        <c:axId val="161443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698024"/>
        <c:crosses val="autoZero"/>
        <c:crossBetween val="midCat"/>
      </c:valAx>
      <c:valAx>
        <c:axId val="996980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1443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115560</xdr:colOff>
      <xdr:row>18</xdr:row>
      <xdr:rowOff>33120</xdr:rowOff>
    </xdr:from>
    <xdr:to>
      <xdr:col>13</xdr:col>
      <xdr:colOff>613080</xdr:colOff>
      <xdr:row>42</xdr:row>
      <xdr:rowOff>82080</xdr:rowOff>
    </xdr:to>
    <xdr:graphicFrame>
      <xdr:nvGraphicFramePr>
        <xdr:cNvPr id="0" name=""/>
        <xdr:cNvGraphicFramePr/>
      </xdr:nvGraphicFramePr>
      <xdr:xfrm>
        <a:off x="5805000" y="2971800"/>
        <a:ext cx="5374440" cy="395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96120</xdr:colOff>
      <xdr:row>18</xdr:row>
      <xdr:rowOff>99720</xdr:rowOff>
    </xdr:from>
    <xdr:to>
      <xdr:col>6</xdr:col>
      <xdr:colOff>673560</xdr:colOff>
      <xdr:row>41</xdr:row>
      <xdr:rowOff>110880</xdr:rowOff>
    </xdr:to>
    <xdr:graphicFrame>
      <xdr:nvGraphicFramePr>
        <xdr:cNvPr id="1" name=""/>
        <xdr:cNvGraphicFramePr/>
      </xdr:nvGraphicFramePr>
      <xdr:xfrm>
        <a:off x="96120" y="3038400"/>
        <a:ext cx="5454000" cy="375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16560</xdr:colOff>
      <xdr:row>18</xdr:row>
      <xdr:rowOff>119520</xdr:rowOff>
    </xdr:from>
    <xdr:to>
      <xdr:col>13</xdr:col>
      <xdr:colOff>514080</xdr:colOff>
      <xdr:row>43</xdr:row>
      <xdr:rowOff>5760</xdr:rowOff>
    </xdr:to>
    <xdr:graphicFrame>
      <xdr:nvGraphicFramePr>
        <xdr:cNvPr id="2" name=""/>
        <xdr:cNvGraphicFramePr/>
      </xdr:nvGraphicFramePr>
      <xdr:xfrm>
        <a:off x="5706000" y="3058200"/>
        <a:ext cx="5374440" cy="395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96120</xdr:colOff>
      <xdr:row>18</xdr:row>
      <xdr:rowOff>99720</xdr:rowOff>
    </xdr:from>
    <xdr:to>
      <xdr:col>6</xdr:col>
      <xdr:colOff>673560</xdr:colOff>
      <xdr:row>41</xdr:row>
      <xdr:rowOff>110880</xdr:rowOff>
    </xdr:to>
    <xdr:graphicFrame>
      <xdr:nvGraphicFramePr>
        <xdr:cNvPr id="3" name=""/>
        <xdr:cNvGraphicFramePr/>
      </xdr:nvGraphicFramePr>
      <xdr:xfrm>
        <a:off x="96120" y="3038400"/>
        <a:ext cx="5454000" cy="375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 t="s">
        <v>5</v>
      </c>
      <c r="I1" s="1" t="s">
        <v>6</v>
      </c>
      <c r="J1" s="1" t="s">
        <v>7</v>
      </c>
      <c r="K1" s="1"/>
      <c r="L1" s="1"/>
    </row>
    <row r="2" customFormat="false" ht="12.8" hidden="false" customHeight="false" outlineLevel="0" collapsed="false">
      <c r="A2" s="2" t="n">
        <v>0.5</v>
      </c>
      <c r="B2" s="1" t="n">
        <f aca="false">A2*60</f>
        <v>30</v>
      </c>
      <c r="C2" s="3" t="n">
        <v>2029</v>
      </c>
      <c r="D2" s="3" t="n">
        <v>4015</v>
      </c>
      <c r="E2" s="3" t="n">
        <v>0</v>
      </c>
      <c r="F2" s="3"/>
      <c r="G2" s="3"/>
      <c r="H2" s="4" t="n">
        <f aca="false">C2/52994</f>
        <v>0.0382873532852776</v>
      </c>
      <c r="I2" s="4" t="n">
        <f aca="false">D2/19006</f>
        <v>0.211249079238135</v>
      </c>
      <c r="J2" s="4" t="n">
        <f aca="false">E2/19977</f>
        <v>0</v>
      </c>
      <c r="K2" s="4"/>
      <c r="L2" s="4"/>
    </row>
    <row r="3" customFormat="false" ht="12.8" hidden="false" customHeight="false" outlineLevel="0" collapsed="false">
      <c r="A3" s="2" t="n">
        <v>1</v>
      </c>
      <c r="B3" s="1" t="n">
        <f aca="false">A3*60</f>
        <v>60</v>
      </c>
      <c r="C3" s="3" t="n">
        <v>3236</v>
      </c>
      <c r="D3" s="3" t="n">
        <v>724</v>
      </c>
      <c r="E3" s="3" t="n">
        <v>761</v>
      </c>
      <c r="F3" s="3"/>
      <c r="G3" s="3"/>
      <c r="H3" s="4" t="n">
        <f aca="false">C3/52994</f>
        <v>0.0610635166245235</v>
      </c>
      <c r="I3" s="4" t="n">
        <f aca="false">D3/19006</f>
        <v>0.0380932337156687</v>
      </c>
      <c r="J3" s="4" t="n">
        <f aca="false">E3/19977</f>
        <v>0.0380938078790609</v>
      </c>
      <c r="K3" s="4"/>
      <c r="L3" s="4"/>
    </row>
    <row r="4" customFormat="false" ht="12.8" hidden="false" customHeight="false" outlineLevel="0" collapsed="false">
      <c r="A4" s="2" t="n">
        <v>2.5</v>
      </c>
      <c r="B4" s="1" t="n">
        <f aca="false">A4*60</f>
        <v>150</v>
      </c>
      <c r="C4" s="3" t="n">
        <v>1708</v>
      </c>
      <c r="D4" s="3" t="n">
        <v>0</v>
      </c>
      <c r="E4" s="3" t="n">
        <v>910</v>
      </c>
      <c r="F4" s="3"/>
      <c r="G4" s="3"/>
      <c r="H4" s="4" t="n">
        <f aca="false">C4/52994</f>
        <v>0.0322300637808054</v>
      </c>
      <c r="I4" s="4" t="n">
        <f aca="false">D4/19006</f>
        <v>0</v>
      </c>
      <c r="J4" s="4" t="n">
        <f aca="false">E4/19977</f>
        <v>0.0455523852430295</v>
      </c>
      <c r="K4" s="4"/>
      <c r="L4" s="4"/>
    </row>
    <row r="5" customFormat="false" ht="12.8" hidden="false" customHeight="false" outlineLevel="0" collapsed="false">
      <c r="A5" s="2" t="n">
        <v>5</v>
      </c>
      <c r="B5" s="1" t="n">
        <f aca="false">A5*60</f>
        <v>300</v>
      </c>
      <c r="C5" s="3" t="n">
        <v>3782</v>
      </c>
      <c r="D5" s="3" t="n">
        <v>1677</v>
      </c>
      <c r="E5" s="3" t="n">
        <v>1737</v>
      </c>
      <c r="F5" s="3"/>
      <c r="G5" s="3"/>
      <c r="H5" s="4" t="n">
        <f aca="false">C5/52994</f>
        <v>0.0713665698003548</v>
      </c>
      <c r="I5" s="4" t="n">
        <f aca="false">D5/19006</f>
        <v>0.0882352941176471</v>
      </c>
      <c r="J5" s="4" t="n">
        <f aca="false">E5/19977</f>
        <v>0.0869499924913651</v>
      </c>
      <c r="K5" s="4"/>
      <c r="L5" s="4"/>
    </row>
    <row r="6" customFormat="false" ht="12.8" hidden="false" customHeight="false" outlineLevel="0" collapsed="false">
      <c r="A6" s="2" t="n">
        <v>7.5</v>
      </c>
      <c r="B6" s="1" t="n">
        <f aca="false">A6*60</f>
        <v>450</v>
      </c>
      <c r="C6" s="3" t="n">
        <v>3647</v>
      </c>
      <c r="D6" s="3" t="n">
        <v>1058</v>
      </c>
      <c r="E6" s="3" t="n">
        <v>0</v>
      </c>
      <c r="F6" s="3"/>
      <c r="G6" s="3"/>
      <c r="H6" s="4" t="n">
        <f aca="false">C6/52994</f>
        <v>0.0688191115975393</v>
      </c>
      <c r="I6" s="4" t="n">
        <f aca="false">D6/19006</f>
        <v>0.0556666315900242</v>
      </c>
      <c r="J6" s="4" t="n">
        <f aca="false">E6/19977</f>
        <v>0</v>
      </c>
      <c r="K6" s="4"/>
      <c r="L6" s="4"/>
    </row>
    <row r="7" customFormat="false" ht="12.8" hidden="false" customHeight="false" outlineLevel="0" collapsed="false">
      <c r="A7" s="2" t="n">
        <v>10</v>
      </c>
      <c r="B7" s="1" t="n">
        <f aca="false">A7*60</f>
        <v>600</v>
      </c>
      <c r="C7" s="3" t="n">
        <v>3078</v>
      </c>
      <c r="D7" s="3" t="n">
        <v>1698</v>
      </c>
      <c r="E7" s="3" t="n">
        <v>2759</v>
      </c>
      <c r="F7" s="3"/>
      <c r="G7" s="3"/>
      <c r="H7" s="4" t="n">
        <f aca="false">C7/52994</f>
        <v>0.0580820470241914</v>
      </c>
      <c r="I7" s="4" t="n">
        <f aca="false">D7/19006</f>
        <v>0.0893402083552562</v>
      </c>
      <c r="J7" s="4" t="n">
        <f aca="false">E7/19977</f>
        <v>0.138108825148921</v>
      </c>
      <c r="K7" s="4"/>
      <c r="L7" s="4"/>
    </row>
    <row r="8" customFormat="false" ht="12.8" hidden="false" customHeight="false" outlineLevel="0" collapsed="false">
      <c r="A8" s="2" t="n">
        <v>12.5</v>
      </c>
      <c r="B8" s="1" t="n">
        <f aca="false">A8*60</f>
        <v>750</v>
      </c>
      <c r="C8" s="3" t="n">
        <v>3393</v>
      </c>
      <c r="D8" s="3" t="n">
        <v>0</v>
      </c>
      <c r="E8" s="3" t="n">
        <v>776</v>
      </c>
      <c r="F8" s="3"/>
      <c r="G8" s="3"/>
      <c r="H8" s="4" t="n">
        <f aca="false">C8/52994</f>
        <v>0.0640261161640941</v>
      </c>
      <c r="I8" s="4" t="n">
        <f aca="false">D8/19006</f>
        <v>0</v>
      </c>
      <c r="J8" s="4" t="n">
        <f aca="false">E8/19977</f>
        <v>0.0388446713720779</v>
      </c>
      <c r="K8" s="4"/>
      <c r="L8" s="4"/>
    </row>
    <row r="9" customFormat="false" ht="12.8" hidden="false" customHeight="false" outlineLevel="0" collapsed="false">
      <c r="A9" s="2" t="n">
        <v>15</v>
      </c>
      <c r="B9" s="1" t="n">
        <f aca="false">A9*60</f>
        <v>900</v>
      </c>
      <c r="C9" s="3" t="n">
        <v>4620</v>
      </c>
      <c r="D9" s="3" t="n">
        <v>0</v>
      </c>
      <c r="E9" s="3" t="n">
        <v>1322</v>
      </c>
      <c r="F9" s="3"/>
      <c r="G9" s="3"/>
      <c r="H9" s="4" t="n">
        <f aca="false">C9/52994</f>
        <v>0.0871796807185719</v>
      </c>
      <c r="I9" s="4" t="n">
        <f aca="false">D9/19006</f>
        <v>0</v>
      </c>
      <c r="J9" s="4" t="n">
        <f aca="false">E9/19977</f>
        <v>0.0661761025178956</v>
      </c>
      <c r="K9" s="4"/>
      <c r="L9" s="4"/>
    </row>
    <row r="10" customFormat="false" ht="12.8" hidden="false" customHeight="false" outlineLevel="0" collapsed="false">
      <c r="A10" s="2" t="n">
        <v>17.5</v>
      </c>
      <c r="B10" s="1" t="n">
        <f aca="false">A10*60</f>
        <v>1050</v>
      </c>
      <c r="C10" s="3" t="n">
        <v>6367</v>
      </c>
      <c r="D10" s="3" t="n">
        <v>1804</v>
      </c>
      <c r="E10" s="3" t="n">
        <v>2029</v>
      </c>
      <c r="F10" s="3"/>
      <c r="G10" s="3"/>
      <c r="H10" s="4" t="n">
        <f aca="false">C10/52994</f>
        <v>0.12014567686908</v>
      </c>
      <c r="I10" s="4" t="n">
        <f aca="false">D10/19006</f>
        <v>0.0949173945069978</v>
      </c>
      <c r="J10" s="4" t="n">
        <f aca="false">E10/19977</f>
        <v>0.101566801822095</v>
      </c>
      <c r="K10" s="4"/>
      <c r="L10" s="4"/>
    </row>
    <row r="11" customFormat="false" ht="12.8" hidden="false" customHeight="false" outlineLevel="0" collapsed="false">
      <c r="A11" s="2" t="n">
        <v>20</v>
      </c>
      <c r="B11" s="1" t="n">
        <f aca="false">A11*60</f>
        <v>1200</v>
      </c>
      <c r="C11" s="3" t="n">
        <v>3202</v>
      </c>
      <c r="D11" s="3" t="n">
        <v>986</v>
      </c>
      <c r="E11" s="3" t="n">
        <v>3201</v>
      </c>
      <c r="F11" s="3"/>
      <c r="G11" s="3"/>
      <c r="H11" s="4" t="n">
        <f aca="false">C11/52994</f>
        <v>0.0604219345586293</v>
      </c>
      <c r="I11" s="4" t="n">
        <f aca="false">D11/19006</f>
        <v>0.0518783542039356</v>
      </c>
      <c r="J11" s="4" t="n">
        <f aca="false">E11/19977</f>
        <v>0.160234269409821</v>
      </c>
      <c r="K11" s="4"/>
      <c r="L11" s="4"/>
    </row>
    <row r="12" customFormat="false" ht="12.8" hidden="false" customHeight="false" outlineLevel="0" collapsed="false">
      <c r="A12" s="2" t="n">
        <v>22.5</v>
      </c>
      <c r="B12" s="1" t="n">
        <f aca="false">A12*60</f>
        <v>1350</v>
      </c>
      <c r="C12" s="3" t="n">
        <v>3369</v>
      </c>
      <c r="D12" s="3" t="n">
        <v>811</v>
      </c>
      <c r="E12" s="3" t="n">
        <v>2880</v>
      </c>
      <c r="F12" s="3"/>
      <c r="G12" s="3"/>
      <c r="H12" s="4" t="n">
        <f aca="false">C12/52994</f>
        <v>0.0635732347058158</v>
      </c>
      <c r="I12" s="4" t="n">
        <f aca="false">D12/19006</f>
        <v>0.0426707355571925</v>
      </c>
      <c r="J12" s="4" t="n">
        <f aca="false">E12/19977</f>
        <v>0.144165790659258</v>
      </c>
      <c r="K12" s="4"/>
      <c r="L12" s="4"/>
    </row>
    <row r="13" customFormat="false" ht="12.8" hidden="false" customHeight="false" outlineLevel="0" collapsed="false">
      <c r="A13" s="2" t="n">
        <v>25</v>
      </c>
      <c r="B13" s="1" t="n">
        <f aca="false">A13*60</f>
        <v>1500</v>
      </c>
      <c r="C13" s="3" t="n">
        <v>5155</v>
      </c>
      <c r="D13" s="3" t="n">
        <v>1028</v>
      </c>
      <c r="E13" s="3" t="n">
        <v>796</v>
      </c>
      <c r="F13" s="3"/>
      <c r="G13" s="3"/>
      <c r="H13" s="4" t="n">
        <f aca="false">C13/52994</f>
        <v>0.0972751632260256</v>
      </c>
      <c r="I13" s="4" t="n">
        <f aca="false">D13/19006</f>
        <v>0.054088182679154</v>
      </c>
      <c r="J13" s="4" t="n">
        <f aca="false">E13/19977</f>
        <v>0.0398458226961005</v>
      </c>
      <c r="K13" s="4"/>
      <c r="L13" s="4"/>
    </row>
    <row r="14" customFormat="false" ht="12.8" hidden="false" customHeight="false" outlineLevel="0" collapsed="false">
      <c r="A14" s="2" t="n">
        <v>27.5</v>
      </c>
      <c r="B14" s="1" t="n">
        <f aca="false">A14*60</f>
        <v>1650</v>
      </c>
      <c r="C14" s="3" t="n">
        <v>5166</v>
      </c>
      <c r="D14" s="3" t="n">
        <v>3885</v>
      </c>
      <c r="E14" s="3" t="n">
        <v>661</v>
      </c>
      <c r="F14" s="3"/>
      <c r="G14" s="3"/>
      <c r="H14" s="4" t="n">
        <f aca="false">C14/52994</f>
        <v>0.0974827338944031</v>
      </c>
      <c r="I14" s="4" t="n">
        <f aca="false">D14/19006</f>
        <v>0.204409133957698</v>
      </c>
      <c r="J14" s="4" t="n">
        <f aca="false">E14/19977</f>
        <v>0.0330880512589478</v>
      </c>
      <c r="K14" s="4"/>
      <c r="L14" s="4"/>
    </row>
    <row r="15" customFormat="false" ht="12.8" hidden="false" customHeight="false" outlineLevel="0" collapsed="false">
      <c r="A15" s="2" t="n">
        <v>30</v>
      </c>
      <c r="B15" s="1" t="n">
        <f aca="false">A15*60</f>
        <v>1800</v>
      </c>
      <c r="C15" s="3" t="n">
        <v>4242</v>
      </c>
      <c r="D15" s="3" t="n">
        <v>1320</v>
      </c>
      <c r="E15" s="3" t="n">
        <v>2145</v>
      </c>
      <c r="F15" s="3"/>
      <c r="G15" s="3"/>
      <c r="H15" s="4" t="n">
        <f aca="false">C15/52994</f>
        <v>0.0800467977506888</v>
      </c>
      <c r="I15" s="4" t="n">
        <f aca="false">D15/19006</f>
        <v>0.0694517520782911</v>
      </c>
      <c r="J15" s="4" t="n">
        <f aca="false">E15/19977</f>
        <v>0.107373479501427</v>
      </c>
      <c r="K15" s="4"/>
      <c r="L15" s="4"/>
    </row>
    <row r="16" customFormat="false" ht="12.8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customFormat="false" ht="12.8" hidden="false" customHeight="false" outlineLevel="0" collapsed="false">
      <c r="A17" s="2"/>
      <c r="B17" s="1" t="s">
        <v>8</v>
      </c>
      <c r="C17" s="1" t="n">
        <f aca="false">SUM(C2:C15)</f>
        <v>52994</v>
      </c>
      <c r="D17" s="1" t="n">
        <f aca="false">SUM(D2:D15)</f>
        <v>19006</v>
      </c>
      <c r="E17" s="1" t="n">
        <f aca="false">SUM(E2:E15)</f>
        <v>19977</v>
      </c>
      <c r="F17" s="1"/>
      <c r="G17" s="1"/>
      <c r="H17" s="1" t="n">
        <f aca="false">SUM(H2:H15)</f>
        <v>1</v>
      </c>
      <c r="I17" s="1" t="n">
        <f aca="false">SUM(I2:I15)</f>
        <v>1</v>
      </c>
      <c r="J17" s="1" t="n">
        <f aca="false">SUM(J2:J15)</f>
        <v>1</v>
      </c>
      <c r="K17" s="2"/>
      <c r="L17" s="2"/>
    </row>
    <row r="18" customFormat="false" ht="13.8" hidden="false" customHeight="false" outlineLevel="0" collapsed="false">
      <c r="D18" s="5" t="s">
        <v>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4" activeCellId="0" sqref="M14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 t="s">
        <v>5</v>
      </c>
      <c r="I1" s="1" t="s">
        <v>6</v>
      </c>
      <c r="J1" s="1" t="s">
        <v>7</v>
      </c>
      <c r="K1" s="1"/>
      <c r="L1" s="1"/>
    </row>
    <row r="2" customFormat="false" ht="12.8" hidden="false" customHeight="false" outlineLevel="0" collapsed="false">
      <c r="A2" s="2" t="n">
        <v>0.5</v>
      </c>
      <c r="B2" s="1" t="n">
        <f aca="false">A2*60</f>
        <v>30</v>
      </c>
      <c r="C2" s="3" t="n">
        <v>0</v>
      </c>
      <c r="D2" s="3" t="n">
        <v>749</v>
      </c>
      <c r="E2" s="3" t="n">
        <v>1662</v>
      </c>
      <c r="F2" s="3"/>
      <c r="G2" s="3"/>
      <c r="H2" s="4" t="n">
        <f aca="false">C2/1681</f>
        <v>0</v>
      </c>
      <c r="I2" s="4" t="n">
        <f aca="false">D2/15189</f>
        <v>0.0493120021067878</v>
      </c>
      <c r="J2" s="4" t="n">
        <f aca="false">E2/12723</f>
        <v>0.130629568497996</v>
      </c>
      <c r="K2" s="4"/>
      <c r="L2" s="4"/>
    </row>
    <row r="3" customFormat="false" ht="12.8" hidden="false" customHeight="false" outlineLevel="0" collapsed="false">
      <c r="A3" s="2" t="n">
        <v>1</v>
      </c>
      <c r="B3" s="1" t="n">
        <f aca="false">A3*60</f>
        <v>60</v>
      </c>
      <c r="C3" s="3" t="n">
        <v>0</v>
      </c>
      <c r="D3" s="3" t="n">
        <v>0</v>
      </c>
      <c r="E3" s="3" t="n">
        <v>0</v>
      </c>
      <c r="F3" s="3"/>
      <c r="G3" s="3"/>
      <c r="H3" s="4" t="n">
        <f aca="false">C3/1681</f>
        <v>0</v>
      </c>
      <c r="I3" s="4" t="n">
        <f aca="false">D3/15189</f>
        <v>0</v>
      </c>
      <c r="J3" s="4" t="n">
        <f aca="false">E3/12723</f>
        <v>0</v>
      </c>
      <c r="K3" s="4"/>
      <c r="L3" s="4"/>
    </row>
    <row r="4" customFormat="false" ht="12.8" hidden="false" customHeight="false" outlineLevel="0" collapsed="false">
      <c r="A4" s="2" t="n">
        <v>2.5</v>
      </c>
      <c r="B4" s="1" t="n">
        <f aca="false">A4*60</f>
        <v>150</v>
      </c>
      <c r="C4" s="3" t="n">
        <v>0</v>
      </c>
      <c r="D4" s="3" t="n">
        <v>0</v>
      </c>
      <c r="E4" s="3" t="n">
        <v>0</v>
      </c>
      <c r="F4" s="3"/>
      <c r="G4" s="3"/>
      <c r="H4" s="4" t="n">
        <f aca="false">C4/1681</f>
        <v>0</v>
      </c>
      <c r="I4" s="4" t="n">
        <f aca="false">D4/15189</f>
        <v>0</v>
      </c>
      <c r="J4" s="4" t="n">
        <f aca="false">E4/12723</f>
        <v>0</v>
      </c>
      <c r="K4" s="4"/>
      <c r="L4" s="4"/>
    </row>
    <row r="5" customFormat="false" ht="12.8" hidden="false" customHeight="false" outlineLevel="0" collapsed="false">
      <c r="A5" s="2" t="n">
        <v>5</v>
      </c>
      <c r="B5" s="1" t="n">
        <f aca="false">A5*60</f>
        <v>300</v>
      </c>
      <c r="C5" s="3" t="n">
        <v>755</v>
      </c>
      <c r="D5" s="3" t="n">
        <v>1098</v>
      </c>
      <c r="E5" s="3" t="n">
        <v>1251</v>
      </c>
      <c r="F5" s="3"/>
      <c r="G5" s="3"/>
      <c r="H5" s="4" t="n">
        <f aca="false">C5/1681</f>
        <v>0.44913741820345</v>
      </c>
      <c r="I5" s="4" t="n">
        <f aca="false">D5/15189</f>
        <v>0.072289156626506</v>
      </c>
      <c r="J5" s="4" t="n">
        <f aca="false">E5/12723</f>
        <v>0.0983258665409102</v>
      </c>
      <c r="K5" s="4"/>
      <c r="L5" s="4"/>
    </row>
    <row r="6" customFormat="false" ht="12.8" hidden="false" customHeight="false" outlineLevel="0" collapsed="false">
      <c r="A6" s="2" t="n">
        <v>7.5</v>
      </c>
      <c r="B6" s="1" t="n">
        <f aca="false">A6*60</f>
        <v>450</v>
      </c>
      <c r="C6" s="3" t="n">
        <v>0</v>
      </c>
      <c r="D6" s="3" t="n">
        <v>815</v>
      </c>
      <c r="E6" s="3" t="n">
        <v>2558</v>
      </c>
      <c r="F6" s="3"/>
      <c r="G6" s="3"/>
      <c r="H6" s="4" t="n">
        <f aca="false">C6/1681</f>
        <v>0</v>
      </c>
      <c r="I6" s="4" t="n">
        <f aca="false">D6/15189</f>
        <v>0.0536572519586543</v>
      </c>
      <c r="J6" s="4" t="n">
        <f aca="false">E6/12723</f>
        <v>0.201053210720742</v>
      </c>
      <c r="K6" s="4"/>
      <c r="L6" s="4"/>
    </row>
    <row r="7" customFormat="false" ht="12.8" hidden="false" customHeight="false" outlineLevel="0" collapsed="false">
      <c r="A7" s="2" t="n">
        <v>10</v>
      </c>
      <c r="B7" s="1" t="n">
        <f aca="false">A7*60</f>
        <v>600</v>
      </c>
      <c r="C7" s="3" t="n">
        <v>0</v>
      </c>
      <c r="D7" s="3" t="n">
        <v>1926</v>
      </c>
      <c r="E7" s="3" t="n">
        <v>722</v>
      </c>
      <c r="F7" s="3"/>
      <c r="G7" s="3"/>
      <c r="H7" s="4" t="n">
        <f aca="false">C7/1681</f>
        <v>0</v>
      </c>
      <c r="I7" s="4" t="n">
        <f aca="false">D7/15189</f>
        <v>0.12680229113174</v>
      </c>
      <c r="J7" s="4" t="n">
        <f aca="false">E7/12723</f>
        <v>0.0567476224160968</v>
      </c>
      <c r="K7" s="4"/>
      <c r="L7" s="4"/>
    </row>
    <row r="8" customFormat="false" ht="12.8" hidden="false" customHeight="false" outlineLevel="0" collapsed="false">
      <c r="A8" s="2" t="n">
        <v>12.5</v>
      </c>
      <c r="B8" s="1" t="n">
        <f aca="false">A8*60</f>
        <v>750</v>
      </c>
      <c r="C8" s="3" t="n">
        <v>0</v>
      </c>
      <c r="D8" s="3" t="n">
        <v>971</v>
      </c>
      <c r="E8" s="3" t="n">
        <v>992</v>
      </c>
      <c r="F8" s="3"/>
      <c r="G8" s="3"/>
      <c r="H8" s="4" t="n">
        <f aca="false">C8/1681</f>
        <v>0</v>
      </c>
      <c r="I8" s="4" t="n">
        <f aca="false">D8/15189</f>
        <v>0.0639278425176114</v>
      </c>
      <c r="J8" s="4" t="n">
        <f aca="false">E8/12723</f>
        <v>0.0779690324608976</v>
      </c>
      <c r="K8" s="4"/>
      <c r="L8" s="4"/>
    </row>
    <row r="9" customFormat="false" ht="12.8" hidden="false" customHeight="false" outlineLevel="0" collapsed="false">
      <c r="A9" s="2" t="n">
        <v>15</v>
      </c>
      <c r="B9" s="1" t="n">
        <f aca="false">A9*60</f>
        <v>900</v>
      </c>
      <c r="C9" s="3" t="n">
        <v>0</v>
      </c>
      <c r="D9" s="3" t="n">
        <v>814</v>
      </c>
      <c r="E9" s="3" t="n">
        <v>0</v>
      </c>
      <c r="F9" s="3"/>
      <c r="G9" s="3"/>
      <c r="H9" s="4" t="n">
        <f aca="false">C9/1681</f>
        <v>0</v>
      </c>
      <c r="I9" s="4" t="n">
        <f aca="false">D9/15189</f>
        <v>0.0535914148396866</v>
      </c>
      <c r="J9" s="4" t="n">
        <f aca="false">E9/12723</f>
        <v>0</v>
      </c>
      <c r="K9" s="4"/>
      <c r="L9" s="4"/>
    </row>
    <row r="10" customFormat="false" ht="12.8" hidden="false" customHeight="false" outlineLevel="0" collapsed="false">
      <c r="A10" s="2" t="n">
        <v>17.5</v>
      </c>
      <c r="B10" s="1" t="n">
        <f aca="false">A10*60</f>
        <v>1050</v>
      </c>
      <c r="C10" s="3" t="n">
        <v>0</v>
      </c>
      <c r="D10" s="3" t="n">
        <v>3241</v>
      </c>
      <c r="E10" s="3" t="n">
        <v>1028</v>
      </c>
      <c r="F10" s="3"/>
      <c r="G10" s="3"/>
      <c r="H10" s="4" t="n">
        <f aca="false">C10/1681</f>
        <v>0</v>
      </c>
      <c r="I10" s="4" t="n">
        <f aca="false">D10/15189</f>
        <v>0.213378102574231</v>
      </c>
      <c r="J10" s="4" t="n">
        <f aca="false">E10/12723</f>
        <v>0.0807985538002044</v>
      </c>
      <c r="K10" s="4"/>
      <c r="L10" s="4"/>
    </row>
    <row r="11" customFormat="false" ht="12.8" hidden="false" customHeight="false" outlineLevel="0" collapsed="false">
      <c r="A11" s="2" t="n">
        <v>20</v>
      </c>
      <c r="B11" s="1" t="n">
        <f aca="false">A11*60</f>
        <v>1200</v>
      </c>
      <c r="C11" s="3" t="n">
        <v>0</v>
      </c>
      <c r="D11" s="3" t="n">
        <v>0</v>
      </c>
      <c r="E11" s="3" t="n">
        <v>1367</v>
      </c>
      <c r="F11" s="3"/>
      <c r="G11" s="3"/>
      <c r="H11" s="4" t="n">
        <f aca="false">C11/1681</f>
        <v>0</v>
      </c>
      <c r="I11" s="4" t="n">
        <f aca="false">D11/15189</f>
        <v>0</v>
      </c>
      <c r="J11" s="4" t="n">
        <f aca="false">E11/12723</f>
        <v>0.107443213078676</v>
      </c>
      <c r="K11" s="4"/>
      <c r="L11" s="4"/>
    </row>
    <row r="12" customFormat="false" ht="12.8" hidden="false" customHeight="false" outlineLevel="0" collapsed="false">
      <c r="A12" s="2" t="n">
        <v>22.5</v>
      </c>
      <c r="B12" s="1" t="n">
        <f aca="false">A12*60</f>
        <v>1350</v>
      </c>
      <c r="C12" s="3" t="n">
        <v>0</v>
      </c>
      <c r="D12" s="3" t="n">
        <v>1862</v>
      </c>
      <c r="E12" s="3" t="n">
        <v>0</v>
      </c>
      <c r="F12" s="3"/>
      <c r="G12" s="3"/>
      <c r="H12" s="4" t="n">
        <f aca="false">C12/1681</f>
        <v>0</v>
      </c>
      <c r="I12" s="4" t="n">
        <f aca="false">D12/15189</f>
        <v>0.122588715517809</v>
      </c>
      <c r="J12" s="4" t="n">
        <f aca="false">E12/12723</f>
        <v>0</v>
      </c>
      <c r="K12" s="4"/>
      <c r="L12" s="4"/>
    </row>
    <row r="13" customFormat="false" ht="12.8" hidden="false" customHeight="false" outlineLevel="0" collapsed="false">
      <c r="A13" s="2" t="n">
        <v>25</v>
      </c>
      <c r="B13" s="1" t="n">
        <f aca="false">A13*60</f>
        <v>1500</v>
      </c>
      <c r="C13" s="3" t="n">
        <v>0</v>
      </c>
      <c r="D13" s="3" t="n">
        <v>727</v>
      </c>
      <c r="E13" s="3" t="n">
        <v>1044</v>
      </c>
      <c r="F13" s="3"/>
      <c r="G13" s="3"/>
      <c r="H13" s="4" t="n">
        <f aca="false">C13/1681</f>
        <v>0</v>
      </c>
      <c r="I13" s="4" t="n">
        <f aca="false">D13/15189</f>
        <v>0.047863585489499</v>
      </c>
      <c r="J13" s="4" t="n">
        <f aca="false">E13/12723</f>
        <v>0.0820561188398962</v>
      </c>
      <c r="K13" s="4"/>
      <c r="L13" s="4"/>
    </row>
    <row r="14" customFormat="false" ht="12.8" hidden="false" customHeight="false" outlineLevel="0" collapsed="false">
      <c r="A14" s="2" t="n">
        <v>27.5</v>
      </c>
      <c r="B14" s="1" t="n">
        <f aca="false">A14*60</f>
        <v>1650</v>
      </c>
      <c r="C14" s="3" t="n">
        <v>0</v>
      </c>
      <c r="D14" s="3" t="n">
        <v>1571</v>
      </c>
      <c r="E14" s="3" t="n">
        <v>1077</v>
      </c>
      <c r="F14" s="3"/>
      <c r="G14" s="3"/>
      <c r="H14" s="4" t="n">
        <f aca="false">C14/1681</f>
        <v>0</v>
      </c>
      <c r="I14" s="4" t="n">
        <f aca="false">D14/15189</f>
        <v>0.103430113898216</v>
      </c>
      <c r="J14" s="4" t="n">
        <f aca="false">E14/12723</f>
        <v>0.0846498467342608</v>
      </c>
      <c r="K14" s="4"/>
      <c r="L14" s="4"/>
    </row>
    <row r="15" customFormat="false" ht="12.8" hidden="false" customHeight="false" outlineLevel="0" collapsed="false">
      <c r="A15" s="2" t="n">
        <v>30</v>
      </c>
      <c r="B15" s="1" t="n">
        <f aca="false">A15*60</f>
        <v>1800</v>
      </c>
      <c r="C15" s="3" t="n">
        <v>926</v>
      </c>
      <c r="D15" s="3" t="n">
        <v>1415</v>
      </c>
      <c r="E15" s="3" t="n">
        <v>1022</v>
      </c>
      <c r="F15" s="3"/>
      <c r="G15" s="3"/>
      <c r="H15" s="4" t="n">
        <f aca="false">C15/1681</f>
        <v>0.55086258179655</v>
      </c>
      <c r="I15" s="4" t="n">
        <f aca="false">D15/15189</f>
        <v>0.0931595233392587</v>
      </c>
      <c r="J15" s="4" t="n">
        <f aca="false">E15/12723</f>
        <v>0.0803269669103199</v>
      </c>
      <c r="K15" s="4"/>
      <c r="L15" s="4"/>
    </row>
    <row r="16" customFormat="false" ht="12.8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customFormat="false" ht="12.8" hidden="false" customHeight="false" outlineLevel="0" collapsed="false">
      <c r="A17" s="2"/>
      <c r="B17" s="1" t="s">
        <v>8</v>
      </c>
      <c r="C17" s="1" t="n">
        <f aca="false">SUM(C2:C15)</f>
        <v>1681</v>
      </c>
      <c r="D17" s="1" t="n">
        <f aca="false">SUM(D2:D15)</f>
        <v>15189</v>
      </c>
      <c r="E17" s="1" t="n">
        <f aca="false">SUM(E2:E15)</f>
        <v>12723</v>
      </c>
      <c r="F17" s="1"/>
      <c r="G17" s="1"/>
      <c r="H17" s="1" t="n">
        <f aca="false">SUM(H2:H15)</f>
        <v>1</v>
      </c>
      <c r="I17" s="1" t="n">
        <f aca="false">SUM(I2:I15)</f>
        <v>1</v>
      </c>
      <c r="J17" s="1" t="n">
        <f aca="false">SUM(J2:J15)</f>
        <v>1</v>
      </c>
      <c r="K17" s="2"/>
      <c r="L17" s="2"/>
    </row>
    <row r="18" customFormat="false" ht="13.8" hidden="false" customHeight="false" outlineLevel="0" collapsed="false">
      <c r="C18" s="5" t="s">
        <v>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2019-08-18T19:55:08Z</dcterms:created>
  <dc:creator/>
  <dc:description/>
  <dc:language>ru-RU</dc:language>
  <cp:lastModifiedBy>Александр Александрович Бондарев</cp:lastModifiedBy>
  <dcterms:modified xsi:type="dcterms:W3CDTF">2019-12-25T15:16:09Z</dcterms:modified>
  <cp:revision>17</cp:revision>
  <dc:subject/>
  <dc:title/>
</cp:coreProperties>
</file>