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https://siemens-my.sharepoint.com/personal/artur_nowocien_siemens_com/Documents/KSIĄŻKA DIGITALIZACJA/Repozytorium/Rozdział 4 - Cyberbezpieczeństwo/"/>
    </mc:Choice>
  </mc:AlternateContent>
  <xr:revisionPtr revIDLastSave="1170" documentId="8_{CA29FFE6-B11B-4AF2-97BF-BA062075A21D}" xr6:coauthVersionLast="47" xr6:coauthVersionMax="47" xr10:uidLastSave="{80D99FA0-1970-4CA5-9089-57DE34752CAA}"/>
  <bookViews>
    <workbookView xWindow="-120" yWindow="-120" windowWidth="29040" windowHeight="17790" xr2:uid="{37DD30F6-3704-4CC6-9AF9-66B52CD96D36}"/>
  </bookViews>
  <sheets>
    <sheet name="FR_SR_RE to SL 1-4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E97" i="1"/>
  <c r="E98" i="1"/>
  <c r="E99" i="1"/>
  <c r="E100" i="1"/>
  <c r="E101" i="1"/>
  <c r="E102" i="1"/>
  <c r="E103" i="1"/>
  <c r="E104" i="1"/>
  <c r="E105" i="1"/>
  <c r="E106" i="1"/>
  <c r="E107" i="1"/>
  <c r="E108" i="1"/>
  <c r="E96" i="1"/>
  <c r="E93" i="1"/>
  <c r="E94" i="1"/>
  <c r="E92" i="1"/>
  <c r="E81" i="1"/>
  <c r="E82" i="1"/>
  <c r="E83" i="1"/>
  <c r="E84" i="1"/>
  <c r="E85" i="1"/>
  <c r="E86" i="1"/>
  <c r="E87" i="1"/>
  <c r="E88" i="1"/>
  <c r="E89" i="1"/>
  <c r="E90" i="1"/>
  <c r="E80" i="1"/>
  <c r="E74" i="1"/>
  <c r="E75" i="1"/>
  <c r="Y75" i="1" s="1"/>
  <c r="E76" i="1"/>
  <c r="E77" i="1"/>
  <c r="E78" i="1"/>
  <c r="E73" i="1"/>
  <c r="E54" i="1"/>
  <c r="E55" i="1"/>
  <c r="E56" i="1"/>
  <c r="E57" i="1"/>
  <c r="E58" i="1"/>
  <c r="E59" i="1"/>
  <c r="E60" i="1"/>
  <c r="Y60" i="1" s="1"/>
  <c r="E61" i="1"/>
  <c r="E62" i="1"/>
  <c r="E63" i="1"/>
  <c r="E64" i="1"/>
  <c r="E65" i="1"/>
  <c r="E66" i="1"/>
  <c r="E67" i="1"/>
  <c r="E68" i="1"/>
  <c r="E69" i="1"/>
  <c r="Y69" i="1" s="1"/>
  <c r="E70" i="1"/>
  <c r="E71" i="1"/>
  <c r="Y71" i="1" s="1"/>
  <c r="E53" i="1"/>
  <c r="E29" i="1"/>
  <c r="E30" i="1"/>
  <c r="E31" i="1"/>
  <c r="E32" i="1"/>
  <c r="Y32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Y49" i="1" s="1"/>
  <c r="E50" i="1"/>
  <c r="E51" i="1"/>
  <c r="Y51" i="1" s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96" i="1"/>
  <c r="D94" i="1"/>
  <c r="D93" i="1"/>
  <c r="D92" i="1"/>
  <c r="D90" i="1"/>
  <c r="D85" i="1"/>
  <c r="D86" i="1"/>
  <c r="D87" i="1"/>
  <c r="Y87" i="1" s="1"/>
  <c r="D88" i="1"/>
  <c r="D89" i="1"/>
  <c r="D84" i="1"/>
  <c r="D82" i="1"/>
  <c r="D81" i="1"/>
  <c r="D80" i="1"/>
  <c r="D78" i="1"/>
  <c r="D77" i="1"/>
  <c r="Y77" i="1" s="1"/>
  <c r="D76" i="1"/>
  <c r="D74" i="1"/>
  <c r="D73" i="1"/>
  <c r="D70" i="1"/>
  <c r="D62" i="1"/>
  <c r="D63" i="1"/>
  <c r="D64" i="1"/>
  <c r="D65" i="1"/>
  <c r="D66" i="1"/>
  <c r="D67" i="1"/>
  <c r="D68" i="1"/>
  <c r="D61" i="1"/>
  <c r="D54" i="1"/>
  <c r="D55" i="1"/>
  <c r="D56" i="1"/>
  <c r="D57" i="1"/>
  <c r="D58" i="1"/>
  <c r="D59" i="1"/>
  <c r="Y59" i="1" s="1"/>
  <c r="D53" i="1"/>
  <c r="D5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3" i="1"/>
  <c r="D29" i="1"/>
  <c r="D30" i="1"/>
  <c r="D31" i="1"/>
  <c r="Y31" i="1" s="1"/>
  <c r="D28" i="1"/>
  <c r="D20" i="1"/>
  <c r="D21" i="1"/>
  <c r="D22" i="1"/>
  <c r="D23" i="1"/>
  <c r="D24" i="1"/>
  <c r="D25" i="1"/>
  <c r="D26" i="1"/>
  <c r="D19" i="1"/>
  <c r="D8" i="1"/>
  <c r="D9" i="1"/>
  <c r="D10" i="1"/>
  <c r="D11" i="1"/>
  <c r="D12" i="1"/>
  <c r="D13" i="1"/>
  <c r="D14" i="1"/>
  <c r="D15" i="1"/>
  <c r="D16" i="1"/>
  <c r="D17" i="1"/>
  <c r="D7" i="1"/>
  <c r="D4" i="1"/>
  <c r="D5" i="1"/>
  <c r="D3" i="1"/>
  <c r="C108" i="1"/>
  <c r="C107" i="1"/>
  <c r="C105" i="1"/>
  <c r="C104" i="1"/>
  <c r="C103" i="1"/>
  <c r="C101" i="1"/>
  <c r="C100" i="1"/>
  <c r="C99" i="1"/>
  <c r="C97" i="1"/>
  <c r="C96" i="1"/>
  <c r="C94" i="1"/>
  <c r="C92" i="1"/>
  <c r="C90" i="1"/>
  <c r="C88" i="1"/>
  <c r="C85" i="1"/>
  <c r="C84" i="1"/>
  <c r="C81" i="1"/>
  <c r="C80" i="1"/>
  <c r="C78" i="1"/>
  <c r="C76" i="1"/>
  <c r="C74" i="1"/>
  <c r="C73" i="1"/>
  <c r="C70" i="1"/>
  <c r="C66" i="1"/>
  <c r="C65" i="1"/>
  <c r="C64" i="1"/>
  <c r="C63" i="1"/>
  <c r="C61" i="1"/>
  <c r="C58" i="1"/>
  <c r="C56" i="1"/>
  <c r="C55" i="1"/>
  <c r="C53" i="1"/>
  <c r="C47" i="1"/>
  <c r="C46" i="1"/>
  <c r="C44" i="1"/>
  <c r="C42" i="1"/>
  <c r="C40" i="1"/>
  <c r="C39" i="1"/>
  <c r="C37" i="1"/>
  <c r="C35" i="1"/>
  <c r="C33" i="1"/>
  <c r="C30" i="1"/>
  <c r="C29" i="1"/>
  <c r="C28" i="1"/>
  <c r="C26" i="1"/>
  <c r="C25" i="1"/>
  <c r="C24" i="1"/>
  <c r="C23" i="1"/>
  <c r="C22" i="1"/>
  <c r="C20" i="1"/>
  <c r="C19" i="1"/>
  <c r="C16" i="1"/>
  <c r="C15" i="1"/>
  <c r="C14" i="1"/>
  <c r="C12" i="1"/>
  <c r="C11" i="1"/>
  <c r="C9" i="1"/>
  <c r="C7" i="1"/>
  <c r="C4" i="1"/>
  <c r="C3" i="1"/>
  <c r="B107" i="1"/>
  <c r="B105" i="1"/>
  <c r="B104" i="1"/>
  <c r="B103" i="1"/>
  <c r="B100" i="1"/>
  <c r="B99" i="1"/>
  <c r="B96" i="1"/>
  <c r="B92" i="1"/>
  <c r="B90" i="1"/>
  <c r="B88" i="1"/>
  <c r="B84" i="1"/>
  <c r="B80" i="1"/>
  <c r="B78" i="1"/>
  <c r="B73" i="1"/>
  <c r="B64" i="1"/>
  <c r="B63" i="1"/>
  <c r="B58" i="1"/>
  <c r="B55" i="1"/>
  <c r="B53" i="1"/>
  <c r="B46" i="1"/>
  <c r="B44" i="1"/>
  <c r="B42" i="1"/>
  <c r="B39" i="1"/>
  <c r="B37" i="1"/>
  <c r="B35" i="1"/>
  <c r="B33" i="1"/>
  <c r="B28" i="1"/>
  <c r="B25" i="1"/>
  <c r="B24" i="1"/>
  <c r="B23" i="1"/>
  <c r="B22" i="1"/>
  <c r="B16" i="1"/>
  <c r="B14" i="1"/>
  <c r="B12" i="1"/>
  <c r="B11" i="1"/>
  <c r="B9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" i="1"/>
  <c r="Y67" i="1" l="1"/>
  <c r="Y36" i="1"/>
  <c r="Y61" i="1"/>
  <c r="Y89" i="1"/>
  <c r="Y94" i="1"/>
  <c r="Y34" i="1"/>
  <c r="Y41" i="1"/>
  <c r="Y74" i="1"/>
  <c r="Y70" i="1"/>
  <c r="Y66" i="1"/>
  <c r="Y56" i="1"/>
  <c r="Y40" i="1"/>
  <c r="Y47" i="1"/>
  <c r="Y108" i="1"/>
  <c r="Y46" i="1"/>
  <c r="Y43" i="1"/>
  <c r="Y106" i="1"/>
  <c r="Y98" i="1"/>
  <c r="Y62" i="1"/>
  <c r="Y50" i="1"/>
  <c r="Y82" i="1"/>
  <c r="Y48" i="1"/>
  <c r="Y104" i="1"/>
  <c r="Y92" i="1"/>
  <c r="Y90" i="1"/>
  <c r="Y88" i="1"/>
  <c r="Y83" i="1"/>
  <c r="Y78" i="1"/>
  <c r="Y84" i="1"/>
  <c r="Y85" i="1"/>
  <c r="Y93" i="1"/>
  <c r="Y76" i="1"/>
  <c r="Y30" i="1"/>
  <c r="Y102" i="1"/>
  <c r="Y63" i="1"/>
  <c r="Y64" i="1"/>
  <c r="Y38" i="1"/>
  <c r="Y73" i="1"/>
  <c r="Y99" i="1"/>
  <c r="Y107" i="1"/>
  <c r="Y45" i="1"/>
  <c r="Y57" i="1"/>
  <c r="Y68" i="1"/>
  <c r="Y100" i="1"/>
  <c r="Y65" i="1"/>
  <c r="Y81" i="1"/>
  <c r="Y97" i="1"/>
  <c r="Y86" i="1"/>
  <c r="Y80" i="1"/>
  <c r="Y103" i="1"/>
  <c r="Y105" i="1"/>
  <c r="Y101" i="1"/>
  <c r="Y44" i="1"/>
  <c r="Y42" i="1"/>
  <c r="Y39" i="1"/>
  <c r="Y37" i="1"/>
  <c r="Y35" i="1"/>
  <c r="Y33" i="1"/>
  <c r="Y58" i="1"/>
  <c r="Y55" i="1"/>
  <c r="Y54" i="1"/>
  <c r="Y53" i="1"/>
  <c r="Y29" i="1"/>
  <c r="Y28" i="1"/>
  <c r="Y8" i="1"/>
  <c r="Y96" i="1"/>
  <c r="Y18" i="1"/>
  <c r="Y17" i="1"/>
  <c r="Y13" i="1"/>
  <c r="Y10" i="1"/>
  <c r="Y6" i="1"/>
  <c r="Y22" i="1"/>
  <c r="Y7" i="1"/>
  <c r="Y12" i="1"/>
  <c r="Y9" i="1"/>
  <c r="Y3" i="1"/>
  <c r="Y11" i="1"/>
  <c r="Y16" i="1"/>
  <c r="Y15" i="1"/>
  <c r="Y20" i="1"/>
  <c r="Y24" i="1"/>
  <c r="Y26" i="1"/>
  <c r="Y14" i="1"/>
  <c r="Y21" i="1"/>
  <c r="Y4" i="1"/>
  <c r="Y19" i="1"/>
  <c r="Y23" i="1"/>
  <c r="Y25" i="1"/>
  <c r="Y5" i="1"/>
  <c r="Y91" i="1" l="1"/>
  <c r="G91" i="1" s="1"/>
  <c r="Y72" i="1"/>
  <c r="G72" i="1" s="1"/>
  <c r="Y95" i="1"/>
  <c r="G95" i="1" s="1"/>
  <c r="Y79" i="1"/>
  <c r="G79" i="1" s="1"/>
  <c r="Y27" i="1"/>
  <c r="G27" i="1" s="1"/>
  <c r="Y52" i="1"/>
  <c r="G52" i="1" s="1"/>
  <c r="Y2" i="1"/>
  <c r="G2" i="1" s="1"/>
  <c r="O7" i="1" l="1"/>
</calcChain>
</file>

<file path=xl/sharedStrings.xml><?xml version="1.0" encoding="utf-8"?>
<sst xmlns="http://schemas.openxmlformats.org/spreadsheetml/2006/main" count="116" uniqueCount="115">
  <si>
    <t>FR 1 – Identification and authentication control (IAC)</t>
  </si>
  <si>
    <t>FR 2 – Use control (UC)</t>
  </si>
  <si>
    <t>FR 3 – System integrity (SI)</t>
  </si>
  <si>
    <t>FR 4 – Data confidentiality (DC)</t>
  </si>
  <si>
    <t>FR 5 – Restricted data flow (RDF)</t>
  </si>
  <si>
    <t>FR 6 – Timely response to events (TRE)</t>
  </si>
  <si>
    <t>FR 7 – Resource availability (RA)</t>
  </si>
  <si>
    <t>Requirement</t>
  </si>
  <si>
    <t>SL 1</t>
  </si>
  <si>
    <t>SL 2</t>
  </si>
  <si>
    <t>SL 3</t>
  </si>
  <si>
    <t>SL 4</t>
  </si>
  <si>
    <t>SR 1.1 – Human user identification and authentication</t>
  </si>
  <si>
    <t>SR 1.1 RE 1 – Unique identification and authentication</t>
  </si>
  <si>
    <t>SR 1.1 RE 2 – Multifactor authentication for untrusted networks</t>
  </si>
  <si>
    <t>SR 1.1 RE 3 – Multifactor authentication for all networks</t>
  </si>
  <si>
    <t>SR 1.2 – Software process and device identification and authentication</t>
  </si>
  <si>
    <t>SR 1.2 RE 1 – Unique identification and authentication</t>
  </si>
  <si>
    <t>SR 1.3 – Account management</t>
  </si>
  <si>
    <t>SR 1.3 RE 1 – Unified account management</t>
  </si>
  <si>
    <t>SR 1.4 – Identifier management</t>
  </si>
  <si>
    <t>SR 1.5 – Authenticator management</t>
  </si>
  <si>
    <t>SR 1.5 RE 1 – Hardware security for software process identity credentials</t>
  </si>
  <si>
    <t>SR 1.6 – Wireless access management</t>
  </si>
  <si>
    <t>SR 1.6 RE 1 – Unique identification and authentication</t>
  </si>
  <si>
    <t>SR 1.7 – Strength of password-based authentication</t>
  </si>
  <si>
    <t>SR 1.7 RE 1 – Password generation and lifetime restrictions for human users</t>
  </si>
  <si>
    <t>SR 1.7 RE 2 – Password lifetime restrictions for all users</t>
  </si>
  <si>
    <t>SR 1.8 – Public key infrastructure certificates</t>
  </si>
  <si>
    <t>SR 1.9 – Strength of public key authentication</t>
  </si>
  <si>
    <t>SR 1.9 RE 1 – Hardware security for public key authentication</t>
  </si>
  <si>
    <t>SR 1.10 – Authenticator feedback</t>
  </si>
  <si>
    <t>SR 1.11 – Unsuccessful login attempts</t>
  </si>
  <si>
    <t>SR 1.12 – System use notification</t>
  </si>
  <si>
    <t>SR 1.13 – Access via untrusted networks</t>
  </si>
  <si>
    <t>SR 1.13 RE 1 – Explicit access request approval</t>
  </si>
  <si>
    <t>SR 2.1 – Authorization enforcement</t>
  </si>
  <si>
    <t>SR 2.1 RE 1 – Authorization enforcement for all users</t>
  </si>
  <si>
    <t>SR 2.1 RE 2 – Permission mapping to roles</t>
  </si>
  <si>
    <t>SR 2.1 RE 3 – Supervisor override</t>
  </si>
  <si>
    <t>SR 2.1 RE 4 – Dual approval</t>
  </si>
  <si>
    <t>SR 2.2 – Wireless use control</t>
  </si>
  <si>
    <t>SR 2.2 RE 1 – Identify and report unauthorized wireless devices</t>
  </si>
  <si>
    <t>SR 2.3 – Use control for portable and mobile devices</t>
  </si>
  <si>
    <t>SR 2.3 RE 1 – Enforcement of security status of portable and mobile devices</t>
  </si>
  <si>
    <t>SR 2.4 – Mobile code</t>
  </si>
  <si>
    <t>SR 2.4 RE 1 – Mobile code integrity check</t>
  </si>
  <si>
    <t>SR 2.5 – Session lock</t>
  </si>
  <si>
    <t>SR 2.6 – Remote session termination</t>
  </si>
  <si>
    <t>SR 2.7 – Concurrent session control</t>
  </si>
  <si>
    <t>SR 2.8 – Auditable events</t>
  </si>
  <si>
    <t>SR 2.8 RE 1 – Centrally managed, system-wide audit trail</t>
  </si>
  <si>
    <t>SR 2.9 – Audit storage capacity</t>
  </si>
  <si>
    <t>SR 2.9 RE 1 – Warn when audit record storage capacity threshold reached</t>
  </si>
  <si>
    <t>SR 2.10 – Response to audit processing failures</t>
  </si>
  <si>
    <t>SR 2.11 – Timestamps</t>
  </si>
  <si>
    <t>SR 2.11 RE 1 – Internal time synchronization</t>
  </si>
  <si>
    <t>SR 2.11 RE 2 – Protection of time source integrity</t>
  </si>
  <si>
    <t>SR 2.12 – Non-repudiation</t>
  </si>
  <si>
    <t>SR 2.12 RE 1 – Non-repudiation for all users</t>
  </si>
  <si>
    <t>SR 3.1 – Communication integrity</t>
  </si>
  <si>
    <t>SR 3.1 RE 1 – Cryptographic integrity protection</t>
  </si>
  <si>
    <t>SR 3.2 – Malicious code protection</t>
  </si>
  <si>
    <t>SR 3.2 RE 1 – Malicious code protection on entry and exit points</t>
  </si>
  <si>
    <t>SR 3.2 RE 2 – Central management and reporting for malicious code protection</t>
  </si>
  <si>
    <t>SR 3.3 RE 1 – Automated mechanisms for security functionality verification</t>
  </si>
  <si>
    <t>SR 3.3 – Security functionality verification</t>
  </si>
  <si>
    <t>SR 3.3 RE 2 – Security functionality verification during normal operation</t>
  </si>
  <si>
    <t>SR 3.4 – Software and information integrity</t>
  </si>
  <si>
    <t>SR 3.4 RE 1 – Automated notification about integrity violations</t>
  </si>
  <si>
    <t>SR 3.5 – Input validation</t>
  </si>
  <si>
    <t>SR 3.6 – Deterministic output</t>
  </si>
  <si>
    <t>SR 3.7 – Error handling</t>
  </si>
  <si>
    <t>SR 3.8 – Session integrity</t>
  </si>
  <si>
    <t>SR 3.8 RE 1 – Invalidation of session IDs after session termination</t>
  </si>
  <si>
    <t>SR 3.8 RE 2 – Unique session ID generation</t>
  </si>
  <si>
    <t>SR 3.8 RE 3 – Randomness of session Ids</t>
  </si>
  <si>
    <t>SR 3.9 – Protection of audit information</t>
  </si>
  <si>
    <t>SR 3.9 RE 1 – Audit records on write-once media</t>
  </si>
  <si>
    <t>SR 4.1 – Information confidentiality</t>
  </si>
  <si>
    <t>SR 4.1 RE 1 – Protection of confidentiality at rest or in transit via untrusted networks</t>
  </si>
  <si>
    <t>SR 4.1 RE 2 – Protection of confidentiality across zone boundaries</t>
  </si>
  <si>
    <t>SR 4.2 – Information persistence</t>
  </si>
  <si>
    <t>SR 4.2 RE 1 – Purging of shared memory resources</t>
  </si>
  <si>
    <t>SR 4.3 – Use of cryptography</t>
  </si>
  <si>
    <t>SR 5.1 – Network segmentation</t>
  </si>
  <si>
    <t>SR 5.1 RE 1 – Physical network segmentation</t>
  </si>
  <si>
    <t>SR 5.1 RE 2 – Independence from non-control system networks</t>
  </si>
  <si>
    <t>SR 5.1 RE 3 – Logical and physical isolation of critical networks</t>
  </si>
  <si>
    <t>SR 5.2 – Zone boundary protection</t>
  </si>
  <si>
    <t>SR 5.2 RE 1 – Deny by default, allow by exception</t>
  </si>
  <si>
    <t>SR 5.2 RE 2 – Island mode</t>
  </si>
  <si>
    <t>SR 5.2 RE 3 – Fail close</t>
  </si>
  <si>
    <t>SR 5.3 – General purpose person-to-person communication restrictions</t>
  </si>
  <si>
    <t>SR 5.3 RE 1 – Prohibit all general purpose person-to-person communications</t>
  </si>
  <si>
    <t>SR 5.4 – Application partitioning</t>
  </si>
  <si>
    <t>SR 6.1 – Audit log accessibility</t>
  </si>
  <si>
    <t>SR 6.1 RE 1 – Programmatic access to audit logs</t>
  </si>
  <si>
    <t>SR 6.2 – Continuous monitoring</t>
  </si>
  <si>
    <t>SR 7.1 – Denial of service protection</t>
  </si>
  <si>
    <t>SR 7.1 RE 1 – Manage communication loads</t>
  </si>
  <si>
    <t>SR 7.1 RE 2 – Limit DoS effects to other systems or networks</t>
  </si>
  <si>
    <t>SR 7.2 – Resource management</t>
  </si>
  <si>
    <t>SR 7.3 – Control system backup</t>
  </si>
  <si>
    <t>SR 7.3 RE 1 – Backup verification</t>
  </si>
  <si>
    <t>SR 7.3 RE 2 – Backup automation</t>
  </si>
  <si>
    <t>SR 7.4 – Control system recovery and reconstitution</t>
  </si>
  <si>
    <t>SR 7.5 – Emergency power</t>
  </si>
  <si>
    <t>SR 7.6 – Network and security configuration settings</t>
  </si>
  <si>
    <t>SR 7.6 RE 1 – Machine-readable reporting of current security settings</t>
  </si>
  <si>
    <t>SR 7.7 – Least functionality</t>
  </si>
  <si>
    <t>SR 7.8 – Control system component inventory</t>
  </si>
  <si>
    <t>Status</t>
  </si>
  <si>
    <t>Choose required Security Level</t>
  </si>
  <si>
    <t>Is Security Level achieved?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</si>
</sst>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gray0625">
        <fgColor theme="8" tint="0.79998168889431442"/>
        <bgColor theme="8" tint="0.5999938962981048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Normalny" xfId="0" builtinId="0"/>
  </cellStyles>
  <dxfs count="8">
    <dxf>
      <font>
        <b/>
        <i val="0"/>
        <strike val="0"/>
        <color auto="1"/>
      </font>
      <fill>
        <patternFill patternType="gray0625">
          <fgColor theme="9" tint="0.59996337778862885"/>
          <bgColor rgb="FF92D050"/>
        </patternFill>
      </fill>
    </dxf>
    <dxf>
      <font>
        <b/>
        <i val="0"/>
        <color auto="1"/>
      </font>
      <fill>
        <patternFill patternType="gray0625">
          <fgColor rgb="FFFF5050"/>
          <bgColor rgb="FFFF7C80"/>
        </patternFill>
      </fill>
    </dxf>
    <dxf>
      <font>
        <b/>
        <i val="0"/>
        <strike val="0"/>
        <color auto="1"/>
      </font>
      <fill>
        <patternFill patternType="gray0625">
          <fgColor theme="9" tint="0.59996337778862885"/>
          <bgColor rgb="FF92D050"/>
        </patternFill>
      </fill>
    </dxf>
    <dxf>
      <font>
        <b/>
        <i val="0"/>
        <color auto="1"/>
      </font>
      <fill>
        <patternFill patternType="gray0625">
          <fgColor rgb="FFFF5050"/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00000"/>
      <color rgb="FFFF5050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N$3" lockText="1" noThreeD="1"/>
</file>

<file path=xl/ctrlProps/ctrlProp10.xml><?xml version="1.0" encoding="utf-8"?>
<formControlPr xmlns="http://schemas.microsoft.com/office/spreadsheetml/2009/9/main" objectType="CheckBox" fmlaLink="$AN$12" lockText="1" noThreeD="1"/>
</file>

<file path=xl/ctrlProps/ctrlProp100.xml><?xml version="1.0" encoding="utf-8"?>
<formControlPr xmlns="http://schemas.microsoft.com/office/spreadsheetml/2009/9/main" objectType="CheckBox" fmlaLink="$AN$108" lockText="1" noThreeD="1"/>
</file>

<file path=xl/ctrlProps/ctrlProp11.xml><?xml version="1.0" encoding="utf-8"?>
<formControlPr xmlns="http://schemas.microsoft.com/office/spreadsheetml/2009/9/main" objectType="CheckBox" fmlaLink="$AN$13" lockText="1" noThreeD="1"/>
</file>

<file path=xl/ctrlProps/ctrlProp12.xml><?xml version="1.0" encoding="utf-8"?>
<formControlPr xmlns="http://schemas.microsoft.com/office/spreadsheetml/2009/9/main" objectType="CheckBox" fmlaLink="$AN$14" lockText="1" noThreeD="1"/>
</file>

<file path=xl/ctrlProps/ctrlProp13.xml><?xml version="1.0" encoding="utf-8"?>
<formControlPr xmlns="http://schemas.microsoft.com/office/spreadsheetml/2009/9/main" objectType="CheckBox" fmlaLink="$AN$15" lockText="1" noThreeD="1"/>
</file>

<file path=xl/ctrlProps/ctrlProp14.xml><?xml version="1.0" encoding="utf-8"?>
<formControlPr xmlns="http://schemas.microsoft.com/office/spreadsheetml/2009/9/main" objectType="CheckBox" fmlaLink="$AN$16" lockText="1" noThreeD="1"/>
</file>

<file path=xl/ctrlProps/ctrlProp15.xml><?xml version="1.0" encoding="utf-8"?>
<formControlPr xmlns="http://schemas.microsoft.com/office/spreadsheetml/2009/9/main" objectType="CheckBox" fmlaLink="$AN$17" lockText="1" noThreeD="1"/>
</file>

<file path=xl/ctrlProps/ctrlProp16.xml><?xml version="1.0" encoding="utf-8"?>
<formControlPr xmlns="http://schemas.microsoft.com/office/spreadsheetml/2009/9/main" objectType="CheckBox" fmlaLink="$AN$18" lockText="1" noThreeD="1"/>
</file>

<file path=xl/ctrlProps/ctrlProp17.xml><?xml version="1.0" encoding="utf-8"?>
<formControlPr xmlns="http://schemas.microsoft.com/office/spreadsheetml/2009/9/main" objectType="CheckBox" fmlaLink="$AN$19" lockText="1" noThreeD="1"/>
</file>

<file path=xl/ctrlProps/ctrlProp18.xml><?xml version="1.0" encoding="utf-8"?>
<formControlPr xmlns="http://schemas.microsoft.com/office/spreadsheetml/2009/9/main" objectType="CheckBox" fmlaLink="$AN$20" lockText="1" noThreeD="1"/>
</file>

<file path=xl/ctrlProps/ctrlProp19.xml><?xml version="1.0" encoding="utf-8"?>
<formControlPr xmlns="http://schemas.microsoft.com/office/spreadsheetml/2009/9/main" objectType="CheckBox" fmlaLink="$AN$21" lockText="1" noThreeD="1"/>
</file>

<file path=xl/ctrlProps/ctrlProp2.xml><?xml version="1.0" encoding="utf-8"?>
<formControlPr xmlns="http://schemas.microsoft.com/office/spreadsheetml/2009/9/main" objectType="CheckBox" fmlaLink="$AN$4" lockText="1" noThreeD="1"/>
</file>

<file path=xl/ctrlProps/ctrlProp20.xml><?xml version="1.0" encoding="utf-8"?>
<formControlPr xmlns="http://schemas.microsoft.com/office/spreadsheetml/2009/9/main" objectType="CheckBox" fmlaLink="$AN$22" lockText="1" noThreeD="1"/>
</file>

<file path=xl/ctrlProps/ctrlProp21.xml><?xml version="1.0" encoding="utf-8"?>
<formControlPr xmlns="http://schemas.microsoft.com/office/spreadsheetml/2009/9/main" objectType="CheckBox" fmlaLink="$AN$23" lockText="1" noThreeD="1"/>
</file>

<file path=xl/ctrlProps/ctrlProp22.xml><?xml version="1.0" encoding="utf-8"?>
<formControlPr xmlns="http://schemas.microsoft.com/office/spreadsheetml/2009/9/main" objectType="CheckBox" fmlaLink="$AN$24" lockText="1" noThreeD="1"/>
</file>

<file path=xl/ctrlProps/ctrlProp23.xml><?xml version="1.0" encoding="utf-8"?>
<formControlPr xmlns="http://schemas.microsoft.com/office/spreadsheetml/2009/9/main" objectType="CheckBox" fmlaLink="$AN$25" lockText="1" noThreeD="1"/>
</file>

<file path=xl/ctrlProps/ctrlProp24.xml><?xml version="1.0" encoding="utf-8"?>
<formControlPr xmlns="http://schemas.microsoft.com/office/spreadsheetml/2009/9/main" objectType="CheckBox" fmlaLink="$AN$26" lockText="1" noThreeD="1"/>
</file>

<file path=xl/ctrlProps/ctrlProp25.xml><?xml version="1.0" encoding="utf-8"?>
<formControlPr xmlns="http://schemas.microsoft.com/office/spreadsheetml/2009/9/main" objectType="CheckBox" fmlaLink="$AN$28" lockText="1" noThreeD="1"/>
</file>

<file path=xl/ctrlProps/ctrlProp26.xml><?xml version="1.0" encoding="utf-8"?>
<formControlPr xmlns="http://schemas.microsoft.com/office/spreadsheetml/2009/9/main" objectType="CheckBox" fmlaLink="$AN$29" lockText="1" noThreeD="1"/>
</file>

<file path=xl/ctrlProps/ctrlProp27.xml><?xml version="1.0" encoding="utf-8"?>
<formControlPr xmlns="http://schemas.microsoft.com/office/spreadsheetml/2009/9/main" objectType="CheckBox" fmlaLink="$AN$30" lockText="1" noThreeD="1"/>
</file>

<file path=xl/ctrlProps/ctrlProp28.xml><?xml version="1.0" encoding="utf-8"?>
<formControlPr xmlns="http://schemas.microsoft.com/office/spreadsheetml/2009/9/main" objectType="CheckBox" fmlaLink="$AN$31" lockText="1" noThreeD="1"/>
</file>

<file path=xl/ctrlProps/ctrlProp29.xml><?xml version="1.0" encoding="utf-8"?>
<formControlPr xmlns="http://schemas.microsoft.com/office/spreadsheetml/2009/9/main" objectType="CheckBox" fmlaLink="$AN$32" lockText="1" noThreeD="1"/>
</file>

<file path=xl/ctrlProps/ctrlProp3.xml><?xml version="1.0" encoding="utf-8"?>
<formControlPr xmlns="http://schemas.microsoft.com/office/spreadsheetml/2009/9/main" objectType="CheckBox" fmlaLink="$AN$5" lockText="1" noThreeD="1"/>
</file>

<file path=xl/ctrlProps/ctrlProp30.xml><?xml version="1.0" encoding="utf-8"?>
<formControlPr xmlns="http://schemas.microsoft.com/office/spreadsheetml/2009/9/main" objectType="CheckBox" fmlaLink="$AN$33" lockText="1" noThreeD="1"/>
</file>

<file path=xl/ctrlProps/ctrlProp31.xml><?xml version="1.0" encoding="utf-8"?>
<formControlPr xmlns="http://schemas.microsoft.com/office/spreadsheetml/2009/9/main" objectType="CheckBox" fmlaLink="$AN$34" lockText="1" noThreeD="1"/>
</file>

<file path=xl/ctrlProps/ctrlProp32.xml><?xml version="1.0" encoding="utf-8"?>
<formControlPr xmlns="http://schemas.microsoft.com/office/spreadsheetml/2009/9/main" objectType="CheckBox" fmlaLink="$AN$35" lockText="1" noThreeD="1"/>
</file>

<file path=xl/ctrlProps/ctrlProp33.xml><?xml version="1.0" encoding="utf-8"?>
<formControlPr xmlns="http://schemas.microsoft.com/office/spreadsheetml/2009/9/main" objectType="CheckBox" fmlaLink="$AN$36" lockText="1" noThreeD="1"/>
</file>

<file path=xl/ctrlProps/ctrlProp34.xml><?xml version="1.0" encoding="utf-8"?>
<formControlPr xmlns="http://schemas.microsoft.com/office/spreadsheetml/2009/9/main" objectType="CheckBox" fmlaLink="$AN$37" lockText="1" noThreeD="1"/>
</file>

<file path=xl/ctrlProps/ctrlProp35.xml><?xml version="1.0" encoding="utf-8"?>
<formControlPr xmlns="http://schemas.microsoft.com/office/spreadsheetml/2009/9/main" objectType="CheckBox" fmlaLink="$AN$38" lockText="1" noThreeD="1"/>
</file>

<file path=xl/ctrlProps/ctrlProp36.xml><?xml version="1.0" encoding="utf-8"?>
<formControlPr xmlns="http://schemas.microsoft.com/office/spreadsheetml/2009/9/main" objectType="CheckBox" fmlaLink="$AN$39" lockText="1" noThreeD="1"/>
</file>

<file path=xl/ctrlProps/ctrlProp37.xml><?xml version="1.0" encoding="utf-8"?>
<formControlPr xmlns="http://schemas.microsoft.com/office/spreadsheetml/2009/9/main" objectType="CheckBox" fmlaLink="$AN$40" lockText="1" noThreeD="1"/>
</file>

<file path=xl/ctrlProps/ctrlProp38.xml><?xml version="1.0" encoding="utf-8"?>
<formControlPr xmlns="http://schemas.microsoft.com/office/spreadsheetml/2009/9/main" objectType="CheckBox" fmlaLink="$AN$41" lockText="1" noThreeD="1"/>
</file>

<file path=xl/ctrlProps/ctrlProp39.xml><?xml version="1.0" encoding="utf-8"?>
<formControlPr xmlns="http://schemas.microsoft.com/office/spreadsheetml/2009/9/main" objectType="CheckBox" fmlaLink="$AN$42" lockText="1" noThreeD="1"/>
</file>

<file path=xl/ctrlProps/ctrlProp4.xml><?xml version="1.0" encoding="utf-8"?>
<formControlPr xmlns="http://schemas.microsoft.com/office/spreadsheetml/2009/9/main" objectType="CheckBox" fmlaLink="$AN$6" lockText="1" noThreeD="1"/>
</file>

<file path=xl/ctrlProps/ctrlProp40.xml><?xml version="1.0" encoding="utf-8"?>
<formControlPr xmlns="http://schemas.microsoft.com/office/spreadsheetml/2009/9/main" objectType="CheckBox" fmlaLink="$AN$43" lockText="1" noThreeD="1"/>
</file>

<file path=xl/ctrlProps/ctrlProp41.xml><?xml version="1.0" encoding="utf-8"?>
<formControlPr xmlns="http://schemas.microsoft.com/office/spreadsheetml/2009/9/main" objectType="CheckBox" fmlaLink="$AN$44" lockText="1" noThreeD="1"/>
</file>

<file path=xl/ctrlProps/ctrlProp42.xml><?xml version="1.0" encoding="utf-8"?>
<formControlPr xmlns="http://schemas.microsoft.com/office/spreadsheetml/2009/9/main" objectType="CheckBox" fmlaLink="$AN$45" lockText="1" noThreeD="1"/>
</file>

<file path=xl/ctrlProps/ctrlProp43.xml><?xml version="1.0" encoding="utf-8"?>
<formControlPr xmlns="http://schemas.microsoft.com/office/spreadsheetml/2009/9/main" objectType="CheckBox" fmlaLink="$AN$46" lockText="1" noThreeD="1"/>
</file>

<file path=xl/ctrlProps/ctrlProp44.xml><?xml version="1.0" encoding="utf-8"?>
<formControlPr xmlns="http://schemas.microsoft.com/office/spreadsheetml/2009/9/main" objectType="CheckBox" fmlaLink="$AN$47" lockText="1" noThreeD="1"/>
</file>

<file path=xl/ctrlProps/ctrlProp45.xml><?xml version="1.0" encoding="utf-8"?>
<formControlPr xmlns="http://schemas.microsoft.com/office/spreadsheetml/2009/9/main" objectType="CheckBox" fmlaLink="$AN$48" lockText="1" noThreeD="1"/>
</file>

<file path=xl/ctrlProps/ctrlProp46.xml><?xml version="1.0" encoding="utf-8"?>
<formControlPr xmlns="http://schemas.microsoft.com/office/spreadsheetml/2009/9/main" objectType="CheckBox" fmlaLink="$AN$49" lockText="1" noThreeD="1"/>
</file>

<file path=xl/ctrlProps/ctrlProp47.xml><?xml version="1.0" encoding="utf-8"?>
<formControlPr xmlns="http://schemas.microsoft.com/office/spreadsheetml/2009/9/main" objectType="CheckBox" fmlaLink="$AN$50" lockText="1" noThreeD="1"/>
</file>

<file path=xl/ctrlProps/ctrlProp48.xml><?xml version="1.0" encoding="utf-8"?>
<formControlPr xmlns="http://schemas.microsoft.com/office/spreadsheetml/2009/9/main" objectType="CheckBox" fmlaLink="$AN$51" lockText="1" noThreeD="1"/>
</file>

<file path=xl/ctrlProps/ctrlProp49.xml><?xml version="1.0" encoding="utf-8"?>
<formControlPr xmlns="http://schemas.microsoft.com/office/spreadsheetml/2009/9/main" objectType="CheckBox" fmlaLink="$AN$53" lockText="1" noThreeD="1"/>
</file>

<file path=xl/ctrlProps/ctrlProp5.xml><?xml version="1.0" encoding="utf-8"?>
<formControlPr xmlns="http://schemas.microsoft.com/office/spreadsheetml/2009/9/main" objectType="CheckBox" fmlaLink="$AN$7" lockText="1" noThreeD="1"/>
</file>

<file path=xl/ctrlProps/ctrlProp50.xml><?xml version="1.0" encoding="utf-8"?>
<formControlPr xmlns="http://schemas.microsoft.com/office/spreadsheetml/2009/9/main" objectType="CheckBox" fmlaLink="$AN$54" lockText="1" noThreeD="1"/>
</file>

<file path=xl/ctrlProps/ctrlProp51.xml><?xml version="1.0" encoding="utf-8"?>
<formControlPr xmlns="http://schemas.microsoft.com/office/spreadsheetml/2009/9/main" objectType="CheckBox" fmlaLink="$AN$55" lockText="1" noThreeD="1"/>
</file>

<file path=xl/ctrlProps/ctrlProp52.xml><?xml version="1.0" encoding="utf-8"?>
<formControlPr xmlns="http://schemas.microsoft.com/office/spreadsheetml/2009/9/main" objectType="CheckBox" fmlaLink="$AN$56" lockText="1" noThreeD="1"/>
</file>

<file path=xl/ctrlProps/ctrlProp53.xml><?xml version="1.0" encoding="utf-8"?>
<formControlPr xmlns="http://schemas.microsoft.com/office/spreadsheetml/2009/9/main" objectType="CheckBox" fmlaLink="$AN$57" lockText="1" noThreeD="1"/>
</file>

<file path=xl/ctrlProps/ctrlProp54.xml><?xml version="1.0" encoding="utf-8"?>
<formControlPr xmlns="http://schemas.microsoft.com/office/spreadsheetml/2009/9/main" objectType="CheckBox" fmlaLink="$AN$58" lockText="1" noThreeD="1"/>
</file>

<file path=xl/ctrlProps/ctrlProp55.xml><?xml version="1.0" encoding="utf-8"?>
<formControlPr xmlns="http://schemas.microsoft.com/office/spreadsheetml/2009/9/main" objectType="CheckBox" fmlaLink="$AN$59" lockText="1" noThreeD="1"/>
</file>

<file path=xl/ctrlProps/ctrlProp56.xml><?xml version="1.0" encoding="utf-8"?>
<formControlPr xmlns="http://schemas.microsoft.com/office/spreadsheetml/2009/9/main" objectType="CheckBox" fmlaLink="$AN$60" lockText="1" noThreeD="1"/>
</file>

<file path=xl/ctrlProps/ctrlProp57.xml><?xml version="1.0" encoding="utf-8"?>
<formControlPr xmlns="http://schemas.microsoft.com/office/spreadsheetml/2009/9/main" objectType="CheckBox" fmlaLink="$AN$61" lockText="1" noThreeD="1"/>
</file>

<file path=xl/ctrlProps/ctrlProp58.xml><?xml version="1.0" encoding="utf-8"?>
<formControlPr xmlns="http://schemas.microsoft.com/office/spreadsheetml/2009/9/main" objectType="CheckBox" fmlaLink="$AN$62" lockText="1" noThreeD="1"/>
</file>

<file path=xl/ctrlProps/ctrlProp59.xml><?xml version="1.0" encoding="utf-8"?>
<formControlPr xmlns="http://schemas.microsoft.com/office/spreadsheetml/2009/9/main" objectType="CheckBox" fmlaLink="$AN$63" lockText="1" noThreeD="1"/>
</file>

<file path=xl/ctrlProps/ctrlProp6.xml><?xml version="1.0" encoding="utf-8"?>
<formControlPr xmlns="http://schemas.microsoft.com/office/spreadsheetml/2009/9/main" objectType="CheckBox" fmlaLink="$AN$8" lockText="1" noThreeD="1"/>
</file>

<file path=xl/ctrlProps/ctrlProp60.xml><?xml version="1.0" encoding="utf-8"?>
<formControlPr xmlns="http://schemas.microsoft.com/office/spreadsheetml/2009/9/main" objectType="CheckBox" fmlaLink="$AN$64" lockText="1" noThreeD="1"/>
</file>

<file path=xl/ctrlProps/ctrlProp61.xml><?xml version="1.0" encoding="utf-8"?>
<formControlPr xmlns="http://schemas.microsoft.com/office/spreadsheetml/2009/9/main" objectType="CheckBox" fmlaLink="$AN$65" lockText="1" noThreeD="1"/>
</file>

<file path=xl/ctrlProps/ctrlProp62.xml><?xml version="1.0" encoding="utf-8"?>
<formControlPr xmlns="http://schemas.microsoft.com/office/spreadsheetml/2009/9/main" objectType="CheckBox" fmlaLink="$AN$66" lockText="1" noThreeD="1"/>
</file>

<file path=xl/ctrlProps/ctrlProp63.xml><?xml version="1.0" encoding="utf-8"?>
<formControlPr xmlns="http://schemas.microsoft.com/office/spreadsheetml/2009/9/main" objectType="CheckBox" fmlaLink="$AN$67" lockText="1" noThreeD="1"/>
</file>

<file path=xl/ctrlProps/ctrlProp64.xml><?xml version="1.0" encoding="utf-8"?>
<formControlPr xmlns="http://schemas.microsoft.com/office/spreadsheetml/2009/9/main" objectType="CheckBox" fmlaLink="$AN$68" lockText="1" noThreeD="1"/>
</file>

<file path=xl/ctrlProps/ctrlProp65.xml><?xml version="1.0" encoding="utf-8"?>
<formControlPr xmlns="http://schemas.microsoft.com/office/spreadsheetml/2009/9/main" objectType="CheckBox" fmlaLink="$AN$69" lockText="1" noThreeD="1"/>
</file>

<file path=xl/ctrlProps/ctrlProp66.xml><?xml version="1.0" encoding="utf-8"?>
<formControlPr xmlns="http://schemas.microsoft.com/office/spreadsheetml/2009/9/main" objectType="CheckBox" fmlaLink="$AN$70" lockText="1" noThreeD="1"/>
</file>

<file path=xl/ctrlProps/ctrlProp67.xml><?xml version="1.0" encoding="utf-8"?>
<formControlPr xmlns="http://schemas.microsoft.com/office/spreadsheetml/2009/9/main" objectType="CheckBox" fmlaLink="$AN$71" lockText="1" noThreeD="1"/>
</file>

<file path=xl/ctrlProps/ctrlProp68.xml><?xml version="1.0" encoding="utf-8"?>
<formControlPr xmlns="http://schemas.microsoft.com/office/spreadsheetml/2009/9/main" objectType="CheckBox" fmlaLink="$AN$73" lockText="1" noThreeD="1"/>
</file>

<file path=xl/ctrlProps/ctrlProp69.xml><?xml version="1.0" encoding="utf-8"?>
<formControlPr xmlns="http://schemas.microsoft.com/office/spreadsheetml/2009/9/main" objectType="CheckBox" fmlaLink="$AN$74" lockText="1" noThreeD="1"/>
</file>

<file path=xl/ctrlProps/ctrlProp7.xml><?xml version="1.0" encoding="utf-8"?>
<formControlPr xmlns="http://schemas.microsoft.com/office/spreadsheetml/2009/9/main" objectType="CheckBox" fmlaLink="$AN$9" lockText="1" noThreeD="1"/>
</file>

<file path=xl/ctrlProps/ctrlProp70.xml><?xml version="1.0" encoding="utf-8"?>
<formControlPr xmlns="http://schemas.microsoft.com/office/spreadsheetml/2009/9/main" objectType="CheckBox" fmlaLink="$AN$75" lockText="1" noThreeD="1"/>
</file>

<file path=xl/ctrlProps/ctrlProp71.xml><?xml version="1.0" encoding="utf-8"?>
<formControlPr xmlns="http://schemas.microsoft.com/office/spreadsheetml/2009/9/main" objectType="CheckBox" fmlaLink="$AN$76" lockText="1" noThreeD="1"/>
</file>

<file path=xl/ctrlProps/ctrlProp72.xml><?xml version="1.0" encoding="utf-8"?>
<formControlPr xmlns="http://schemas.microsoft.com/office/spreadsheetml/2009/9/main" objectType="CheckBox" fmlaLink="$AN$77" lockText="1" noThreeD="1"/>
</file>

<file path=xl/ctrlProps/ctrlProp73.xml><?xml version="1.0" encoding="utf-8"?>
<formControlPr xmlns="http://schemas.microsoft.com/office/spreadsheetml/2009/9/main" objectType="CheckBox" fmlaLink="$AN$78" lockText="1" noThreeD="1"/>
</file>

<file path=xl/ctrlProps/ctrlProp74.xml><?xml version="1.0" encoding="utf-8"?>
<formControlPr xmlns="http://schemas.microsoft.com/office/spreadsheetml/2009/9/main" objectType="CheckBox" fmlaLink="$AN$80" lockText="1" noThreeD="1"/>
</file>

<file path=xl/ctrlProps/ctrlProp75.xml><?xml version="1.0" encoding="utf-8"?>
<formControlPr xmlns="http://schemas.microsoft.com/office/spreadsheetml/2009/9/main" objectType="CheckBox" fmlaLink="$AN$81" lockText="1" noThreeD="1"/>
</file>

<file path=xl/ctrlProps/ctrlProp76.xml><?xml version="1.0" encoding="utf-8"?>
<formControlPr xmlns="http://schemas.microsoft.com/office/spreadsheetml/2009/9/main" objectType="CheckBox" fmlaLink="$AN$82" lockText="1" noThreeD="1"/>
</file>

<file path=xl/ctrlProps/ctrlProp77.xml><?xml version="1.0" encoding="utf-8"?>
<formControlPr xmlns="http://schemas.microsoft.com/office/spreadsheetml/2009/9/main" objectType="CheckBox" fmlaLink="$AN$83" lockText="1" noThreeD="1"/>
</file>

<file path=xl/ctrlProps/ctrlProp78.xml><?xml version="1.0" encoding="utf-8"?>
<formControlPr xmlns="http://schemas.microsoft.com/office/spreadsheetml/2009/9/main" objectType="CheckBox" fmlaLink="$AN$84" lockText="1" noThreeD="1"/>
</file>

<file path=xl/ctrlProps/ctrlProp79.xml><?xml version="1.0" encoding="utf-8"?>
<formControlPr xmlns="http://schemas.microsoft.com/office/spreadsheetml/2009/9/main" objectType="CheckBox" fmlaLink="$AN$85" lockText="1" noThreeD="1"/>
</file>

<file path=xl/ctrlProps/ctrlProp8.xml><?xml version="1.0" encoding="utf-8"?>
<formControlPr xmlns="http://schemas.microsoft.com/office/spreadsheetml/2009/9/main" objectType="CheckBox" fmlaLink="$AN$10" lockText="1" noThreeD="1"/>
</file>

<file path=xl/ctrlProps/ctrlProp80.xml><?xml version="1.0" encoding="utf-8"?>
<formControlPr xmlns="http://schemas.microsoft.com/office/spreadsheetml/2009/9/main" objectType="CheckBox" fmlaLink="$AN$86" lockText="1" noThreeD="1"/>
</file>

<file path=xl/ctrlProps/ctrlProp81.xml><?xml version="1.0" encoding="utf-8"?>
<formControlPr xmlns="http://schemas.microsoft.com/office/spreadsheetml/2009/9/main" objectType="CheckBox" fmlaLink="$AN$87" lockText="1" noThreeD="1"/>
</file>

<file path=xl/ctrlProps/ctrlProp82.xml><?xml version="1.0" encoding="utf-8"?>
<formControlPr xmlns="http://schemas.microsoft.com/office/spreadsheetml/2009/9/main" objectType="CheckBox" fmlaLink="$AN$88" lockText="1" noThreeD="1"/>
</file>

<file path=xl/ctrlProps/ctrlProp83.xml><?xml version="1.0" encoding="utf-8"?>
<formControlPr xmlns="http://schemas.microsoft.com/office/spreadsheetml/2009/9/main" objectType="CheckBox" fmlaLink="$AN$89" lockText="1" noThreeD="1"/>
</file>

<file path=xl/ctrlProps/ctrlProp84.xml><?xml version="1.0" encoding="utf-8"?>
<formControlPr xmlns="http://schemas.microsoft.com/office/spreadsheetml/2009/9/main" objectType="CheckBox" fmlaLink="$AN$90" lockText="1" noThreeD="1"/>
</file>

<file path=xl/ctrlProps/ctrlProp85.xml><?xml version="1.0" encoding="utf-8"?>
<formControlPr xmlns="http://schemas.microsoft.com/office/spreadsheetml/2009/9/main" objectType="CheckBox" fmlaLink="$AN$92" lockText="1" noThreeD="1"/>
</file>

<file path=xl/ctrlProps/ctrlProp86.xml><?xml version="1.0" encoding="utf-8"?>
<formControlPr xmlns="http://schemas.microsoft.com/office/spreadsheetml/2009/9/main" objectType="CheckBox" fmlaLink="$AN$93" lockText="1" noThreeD="1"/>
</file>

<file path=xl/ctrlProps/ctrlProp87.xml><?xml version="1.0" encoding="utf-8"?>
<formControlPr xmlns="http://schemas.microsoft.com/office/spreadsheetml/2009/9/main" objectType="CheckBox" fmlaLink="$AN$94" lockText="1" noThreeD="1"/>
</file>

<file path=xl/ctrlProps/ctrlProp88.xml><?xml version="1.0" encoding="utf-8"?>
<formControlPr xmlns="http://schemas.microsoft.com/office/spreadsheetml/2009/9/main" objectType="CheckBox" fmlaLink="$AN$96" lockText="1" noThreeD="1"/>
</file>

<file path=xl/ctrlProps/ctrlProp89.xml><?xml version="1.0" encoding="utf-8"?>
<formControlPr xmlns="http://schemas.microsoft.com/office/spreadsheetml/2009/9/main" objectType="CheckBox" fmlaLink="$AN$97" lockText="1" noThreeD="1"/>
</file>

<file path=xl/ctrlProps/ctrlProp9.xml><?xml version="1.0" encoding="utf-8"?>
<formControlPr xmlns="http://schemas.microsoft.com/office/spreadsheetml/2009/9/main" objectType="CheckBox" fmlaLink="$AN$11" lockText="1" noThreeD="1"/>
</file>

<file path=xl/ctrlProps/ctrlProp90.xml><?xml version="1.0" encoding="utf-8"?>
<formControlPr xmlns="http://schemas.microsoft.com/office/spreadsheetml/2009/9/main" objectType="CheckBox" fmlaLink="$AN$98" lockText="1" noThreeD="1"/>
</file>

<file path=xl/ctrlProps/ctrlProp91.xml><?xml version="1.0" encoding="utf-8"?>
<formControlPr xmlns="http://schemas.microsoft.com/office/spreadsheetml/2009/9/main" objectType="CheckBox" fmlaLink="$AN$99" lockText="1" noThreeD="1"/>
</file>

<file path=xl/ctrlProps/ctrlProp92.xml><?xml version="1.0" encoding="utf-8"?>
<formControlPr xmlns="http://schemas.microsoft.com/office/spreadsheetml/2009/9/main" objectType="CheckBox" fmlaLink="$AN$100" lockText="1" noThreeD="1"/>
</file>

<file path=xl/ctrlProps/ctrlProp93.xml><?xml version="1.0" encoding="utf-8"?>
<formControlPr xmlns="http://schemas.microsoft.com/office/spreadsheetml/2009/9/main" objectType="CheckBox" fmlaLink="$AN$101" lockText="1" noThreeD="1"/>
</file>

<file path=xl/ctrlProps/ctrlProp94.xml><?xml version="1.0" encoding="utf-8"?>
<formControlPr xmlns="http://schemas.microsoft.com/office/spreadsheetml/2009/9/main" objectType="CheckBox" fmlaLink="$AN$102" lockText="1" noThreeD="1"/>
</file>

<file path=xl/ctrlProps/ctrlProp95.xml><?xml version="1.0" encoding="utf-8"?>
<formControlPr xmlns="http://schemas.microsoft.com/office/spreadsheetml/2009/9/main" objectType="CheckBox" fmlaLink="$AN$103" lockText="1" noThreeD="1"/>
</file>

<file path=xl/ctrlProps/ctrlProp96.xml><?xml version="1.0" encoding="utf-8"?>
<formControlPr xmlns="http://schemas.microsoft.com/office/spreadsheetml/2009/9/main" objectType="CheckBox" fmlaLink="$AN$104" lockText="1" noThreeD="1"/>
</file>

<file path=xl/ctrlProps/ctrlProp97.xml><?xml version="1.0" encoding="utf-8"?>
<formControlPr xmlns="http://schemas.microsoft.com/office/spreadsheetml/2009/9/main" objectType="CheckBox" fmlaLink="$AN$105" lockText="1" noThreeD="1"/>
</file>

<file path=xl/ctrlProps/ctrlProp98.xml><?xml version="1.0" encoding="utf-8"?>
<formControlPr xmlns="http://schemas.microsoft.com/office/spreadsheetml/2009/9/main" objectType="CheckBox" fmlaLink="$AN$106" lockText="1" noThreeD="1"/>
</file>

<file path=xl/ctrlProps/ctrlProp99.xml><?xml version="1.0" encoding="utf-8"?>
<formControlPr xmlns="http://schemas.microsoft.com/office/spreadsheetml/2009/9/main" objectType="CheckBox" fmlaLink="$AN$10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</xdr:row>
          <xdr:rowOff>19050</xdr:rowOff>
        </xdr:from>
        <xdr:to>
          <xdr:col>8</xdr:col>
          <xdr:colOff>533400</xdr:colOff>
          <xdr:row>2</xdr:row>
          <xdr:rowOff>228600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</xdr:row>
          <xdr:rowOff>19050</xdr:rowOff>
        </xdr:from>
        <xdr:to>
          <xdr:col>8</xdr:col>
          <xdr:colOff>533400</xdr:colOff>
          <xdr:row>3</xdr:row>
          <xdr:rowOff>228600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</xdr:row>
          <xdr:rowOff>19050</xdr:rowOff>
        </xdr:from>
        <xdr:to>
          <xdr:col>8</xdr:col>
          <xdr:colOff>533400</xdr:colOff>
          <xdr:row>4</xdr:row>
          <xdr:rowOff>228600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</xdr:row>
          <xdr:rowOff>19050</xdr:rowOff>
        </xdr:from>
        <xdr:to>
          <xdr:col>8</xdr:col>
          <xdr:colOff>533400</xdr:colOff>
          <xdr:row>5</xdr:row>
          <xdr:rowOff>228600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</xdr:row>
          <xdr:rowOff>19050</xdr:rowOff>
        </xdr:from>
        <xdr:to>
          <xdr:col>8</xdr:col>
          <xdr:colOff>533400</xdr:colOff>
          <xdr:row>6</xdr:row>
          <xdr:rowOff>228600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</xdr:row>
          <xdr:rowOff>19050</xdr:rowOff>
        </xdr:from>
        <xdr:to>
          <xdr:col>8</xdr:col>
          <xdr:colOff>533400</xdr:colOff>
          <xdr:row>7</xdr:row>
          <xdr:rowOff>228600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</xdr:row>
          <xdr:rowOff>19050</xdr:rowOff>
        </xdr:from>
        <xdr:to>
          <xdr:col>8</xdr:col>
          <xdr:colOff>533400</xdr:colOff>
          <xdr:row>8</xdr:row>
          <xdr:rowOff>228600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</xdr:row>
          <xdr:rowOff>19050</xdr:rowOff>
        </xdr:from>
        <xdr:to>
          <xdr:col>8</xdr:col>
          <xdr:colOff>533400</xdr:colOff>
          <xdr:row>9</xdr:row>
          <xdr:rowOff>228600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</xdr:row>
          <xdr:rowOff>19050</xdr:rowOff>
        </xdr:from>
        <xdr:to>
          <xdr:col>8</xdr:col>
          <xdr:colOff>533400</xdr:colOff>
          <xdr:row>10</xdr:row>
          <xdr:rowOff>228600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11</xdr:row>
          <xdr:rowOff>19050</xdr:rowOff>
        </xdr:from>
        <xdr:to>
          <xdr:col>8</xdr:col>
          <xdr:colOff>533400</xdr:colOff>
          <xdr:row>11</xdr:row>
          <xdr:rowOff>228600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12</xdr:row>
          <xdr:rowOff>19050</xdr:rowOff>
        </xdr:from>
        <xdr:to>
          <xdr:col>8</xdr:col>
          <xdr:colOff>533400</xdr:colOff>
          <xdr:row>12</xdr:row>
          <xdr:rowOff>228600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13</xdr:row>
          <xdr:rowOff>19050</xdr:rowOff>
        </xdr:from>
        <xdr:to>
          <xdr:col>8</xdr:col>
          <xdr:colOff>533400</xdr:colOff>
          <xdr:row>13</xdr:row>
          <xdr:rowOff>228600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14</xdr:row>
          <xdr:rowOff>19050</xdr:rowOff>
        </xdr:from>
        <xdr:to>
          <xdr:col>8</xdr:col>
          <xdr:colOff>533400</xdr:colOff>
          <xdr:row>14</xdr:row>
          <xdr:rowOff>228600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15</xdr:row>
          <xdr:rowOff>19050</xdr:rowOff>
        </xdr:from>
        <xdr:to>
          <xdr:col>8</xdr:col>
          <xdr:colOff>533400</xdr:colOff>
          <xdr:row>15</xdr:row>
          <xdr:rowOff>228600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16</xdr:row>
          <xdr:rowOff>19050</xdr:rowOff>
        </xdr:from>
        <xdr:to>
          <xdr:col>8</xdr:col>
          <xdr:colOff>533400</xdr:colOff>
          <xdr:row>16</xdr:row>
          <xdr:rowOff>228600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17</xdr:row>
          <xdr:rowOff>19050</xdr:rowOff>
        </xdr:from>
        <xdr:to>
          <xdr:col>8</xdr:col>
          <xdr:colOff>533400</xdr:colOff>
          <xdr:row>17</xdr:row>
          <xdr:rowOff>228600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18</xdr:row>
          <xdr:rowOff>19050</xdr:rowOff>
        </xdr:from>
        <xdr:to>
          <xdr:col>8</xdr:col>
          <xdr:colOff>533400</xdr:colOff>
          <xdr:row>18</xdr:row>
          <xdr:rowOff>228600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19</xdr:row>
          <xdr:rowOff>19050</xdr:rowOff>
        </xdr:from>
        <xdr:to>
          <xdr:col>8</xdr:col>
          <xdr:colOff>533400</xdr:colOff>
          <xdr:row>19</xdr:row>
          <xdr:rowOff>228600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20</xdr:row>
          <xdr:rowOff>19050</xdr:rowOff>
        </xdr:from>
        <xdr:to>
          <xdr:col>8</xdr:col>
          <xdr:colOff>533400</xdr:colOff>
          <xdr:row>20</xdr:row>
          <xdr:rowOff>228600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21</xdr:row>
          <xdr:rowOff>19050</xdr:rowOff>
        </xdr:from>
        <xdr:to>
          <xdr:col>8</xdr:col>
          <xdr:colOff>533400</xdr:colOff>
          <xdr:row>21</xdr:row>
          <xdr:rowOff>228600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22</xdr:row>
          <xdr:rowOff>19050</xdr:rowOff>
        </xdr:from>
        <xdr:to>
          <xdr:col>8</xdr:col>
          <xdr:colOff>533400</xdr:colOff>
          <xdr:row>22</xdr:row>
          <xdr:rowOff>228600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23</xdr:row>
          <xdr:rowOff>19050</xdr:rowOff>
        </xdr:from>
        <xdr:to>
          <xdr:col>8</xdr:col>
          <xdr:colOff>533400</xdr:colOff>
          <xdr:row>23</xdr:row>
          <xdr:rowOff>228600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24</xdr:row>
          <xdr:rowOff>19050</xdr:rowOff>
        </xdr:from>
        <xdr:to>
          <xdr:col>8</xdr:col>
          <xdr:colOff>533400</xdr:colOff>
          <xdr:row>24</xdr:row>
          <xdr:rowOff>228600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19050</xdr:rowOff>
        </xdr:from>
        <xdr:to>
          <xdr:col>8</xdr:col>
          <xdr:colOff>533400</xdr:colOff>
          <xdr:row>25</xdr:row>
          <xdr:rowOff>228600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27</xdr:row>
          <xdr:rowOff>19050</xdr:rowOff>
        </xdr:from>
        <xdr:to>
          <xdr:col>8</xdr:col>
          <xdr:colOff>533400</xdr:colOff>
          <xdr:row>27</xdr:row>
          <xdr:rowOff>228600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28</xdr:row>
          <xdr:rowOff>19050</xdr:rowOff>
        </xdr:from>
        <xdr:to>
          <xdr:col>8</xdr:col>
          <xdr:colOff>533400</xdr:colOff>
          <xdr:row>28</xdr:row>
          <xdr:rowOff>228600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29</xdr:row>
          <xdr:rowOff>19050</xdr:rowOff>
        </xdr:from>
        <xdr:to>
          <xdr:col>8</xdr:col>
          <xdr:colOff>533400</xdr:colOff>
          <xdr:row>29</xdr:row>
          <xdr:rowOff>228600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30</xdr:row>
          <xdr:rowOff>19050</xdr:rowOff>
        </xdr:from>
        <xdr:to>
          <xdr:col>8</xdr:col>
          <xdr:colOff>533400</xdr:colOff>
          <xdr:row>30</xdr:row>
          <xdr:rowOff>228600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31</xdr:row>
          <xdr:rowOff>19050</xdr:rowOff>
        </xdr:from>
        <xdr:to>
          <xdr:col>8</xdr:col>
          <xdr:colOff>533400</xdr:colOff>
          <xdr:row>31</xdr:row>
          <xdr:rowOff>228600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32</xdr:row>
          <xdr:rowOff>19050</xdr:rowOff>
        </xdr:from>
        <xdr:to>
          <xdr:col>8</xdr:col>
          <xdr:colOff>533400</xdr:colOff>
          <xdr:row>32</xdr:row>
          <xdr:rowOff>228600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19050</xdr:rowOff>
        </xdr:from>
        <xdr:to>
          <xdr:col>8</xdr:col>
          <xdr:colOff>533400</xdr:colOff>
          <xdr:row>33</xdr:row>
          <xdr:rowOff>228600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34</xdr:row>
          <xdr:rowOff>19050</xdr:rowOff>
        </xdr:from>
        <xdr:to>
          <xdr:col>8</xdr:col>
          <xdr:colOff>533400</xdr:colOff>
          <xdr:row>34</xdr:row>
          <xdr:rowOff>228600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35</xdr:row>
          <xdr:rowOff>19050</xdr:rowOff>
        </xdr:from>
        <xdr:to>
          <xdr:col>8</xdr:col>
          <xdr:colOff>533400</xdr:colOff>
          <xdr:row>35</xdr:row>
          <xdr:rowOff>228600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36</xdr:row>
          <xdr:rowOff>19050</xdr:rowOff>
        </xdr:from>
        <xdr:to>
          <xdr:col>8</xdr:col>
          <xdr:colOff>533400</xdr:colOff>
          <xdr:row>36</xdr:row>
          <xdr:rowOff>228600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37</xdr:row>
          <xdr:rowOff>19050</xdr:rowOff>
        </xdr:from>
        <xdr:to>
          <xdr:col>8</xdr:col>
          <xdr:colOff>533400</xdr:colOff>
          <xdr:row>37</xdr:row>
          <xdr:rowOff>228600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38</xdr:row>
          <xdr:rowOff>19050</xdr:rowOff>
        </xdr:from>
        <xdr:to>
          <xdr:col>8</xdr:col>
          <xdr:colOff>533400</xdr:colOff>
          <xdr:row>38</xdr:row>
          <xdr:rowOff>228600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39</xdr:row>
          <xdr:rowOff>19050</xdr:rowOff>
        </xdr:from>
        <xdr:to>
          <xdr:col>8</xdr:col>
          <xdr:colOff>533400</xdr:colOff>
          <xdr:row>39</xdr:row>
          <xdr:rowOff>228600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40</xdr:row>
          <xdr:rowOff>19050</xdr:rowOff>
        </xdr:from>
        <xdr:to>
          <xdr:col>8</xdr:col>
          <xdr:colOff>533400</xdr:colOff>
          <xdr:row>40</xdr:row>
          <xdr:rowOff>228600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41</xdr:row>
          <xdr:rowOff>19050</xdr:rowOff>
        </xdr:from>
        <xdr:to>
          <xdr:col>8</xdr:col>
          <xdr:colOff>533400</xdr:colOff>
          <xdr:row>41</xdr:row>
          <xdr:rowOff>228600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42</xdr:row>
          <xdr:rowOff>19050</xdr:rowOff>
        </xdr:from>
        <xdr:to>
          <xdr:col>8</xdr:col>
          <xdr:colOff>533400</xdr:colOff>
          <xdr:row>42</xdr:row>
          <xdr:rowOff>228600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43</xdr:row>
          <xdr:rowOff>19050</xdr:rowOff>
        </xdr:from>
        <xdr:to>
          <xdr:col>8</xdr:col>
          <xdr:colOff>533400</xdr:colOff>
          <xdr:row>43</xdr:row>
          <xdr:rowOff>228600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44</xdr:row>
          <xdr:rowOff>19050</xdr:rowOff>
        </xdr:from>
        <xdr:to>
          <xdr:col>8</xdr:col>
          <xdr:colOff>533400</xdr:colOff>
          <xdr:row>44</xdr:row>
          <xdr:rowOff>228600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45</xdr:row>
          <xdr:rowOff>19050</xdr:rowOff>
        </xdr:from>
        <xdr:to>
          <xdr:col>8</xdr:col>
          <xdr:colOff>533400</xdr:colOff>
          <xdr:row>45</xdr:row>
          <xdr:rowOff>228600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46</xdr:row>
          <xdr:rowOff>19050</xdr:rowOff>
        </xdr:from>
        <xdr:to>
          <xdr:col>8</xdr:col>
          <xdr:colOff>533400</xdr:colOff>
          <xdr:row>46</xdr:row>
          <xdr:rowOff>228600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47</xdr:row>
          <xdr:rowOff>19050</xdr:rowOff>
        </xdr:from>
        <xdr:to>
          <xdr:col>8</xdr:col>
          <xdr:colOff>533400</xdr:colOff>
          <xdr:row>47</xdr:row>
          <xdr:rowOff>228600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48</xdr:row>
          <xdr:rowOff>19050</xdr:rowOff>
        </xdr:from>
        <xdr:to>
          <xdr:col>8</xdr:col>
          <xdr:colOff>533400</xdr:colOff>
          <xdr:row>48</xdr:row>
          <xdr:rowOff>228600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49</xdr:row>
          <xdr:rowOff>19050</xdr:rowOff>
        </xdr:from>
        <xdr:to>
          <xdr:col>8</xdr:col>
          <xdr:colOff>533400</xdr:colOff>
          <xdr:row>49</xdr:row>
          <xdr:rowOff>228600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50</xdr:row>
          <xdr:rowOff>19050</xdr:rowOff>
        </xdr:from>
        <xdr:to>
          <xdr:col>8</xdr:col>
          <xdr:colOff>533400</xdr:colOff>
          <xdr:row>50</xdr:row>
          <xdr:rowOff>228600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52</xdr:row>
          <xdr:rowOff>19050</xdr:rowOff>
        </xdr:from>
        <xdr:to>
          <xdr:col>8</xdr:col>
          <xdr:colOff>533400</xdr:colOff>
          <xdr:row>52</xdr:row>
          <xdr:rowOff>228600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53</xdr:row>
          <xdr:rowOff>19050</xdr:rowOff>
        </xdr:from>
        <xdr:to>
          <xdr:col>8</xdr:col>
          <xdr:colOff>533400</xdr:colOff>
          <xdr:row>53</xdr:row>
          <xdr:rowOff>228600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54</xdr:row>
          <xdr:rowOff>19050</xdr:rowOff>
        </xdr:from>
        <xdr:to>
          <xdr:col>8</xdr:col>
          <xdr:colOff>533400</xdr:colOff>
          <xdr:row>54</xdr:row>
          <xdr:rowOff>228600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55</xdr:row>
          <xdr:rowOff>19050</xdr:rowOff>
        </xdr:from>
        <xdr:to>
          <xdr:col>8</xdr:col>
          <xdr:colOff>533400</xdr:colOff>
          <xdr:row>55</xdr:row>
          <xdr:rowOff>228600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56</xdr:row>
          <xdr:rowOff>19050</xdr:rowOff>
        </xdr:from>
        <xdr:to>
          <xdr:col>8</xdr:col>
          <xdr:colOff>533400</xdr:colOff>
          <xdr:row>56</xdr:row>
          <xdr:rowOff>228600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57</xdr:row>
          <xdr:rowOff>19050</xdr:rowOff>
        </xdr:from>
        <xdr:to>
          <xdr:col>8</xdr:col>
          <xdr:colOff>533400</xdr:colOff>
          <xdr:row>57</xdr:row>
          <xdr:rowOff>228600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58</xdr:row>
          <xdr:rowOff>19050</xdr:rowOff>
        </xdr:from>
        <xdr:to>
          <xdr:col>8</xdr:col>
          <xdr:colOff>533400</xdr:colOff>
          <xdr:row>58</xdr:row>
          <xdr:rowOff>228600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59</xdr:row>
          <xdr:rowOff>19050</xdr:rowOff>
        </xdr:from>
        <xdr:to>
          <xdr:col>8</xdr:col>
          <xdr:colOff>533400</xdr:colOff>
          <xdr:row>59</xdr:row>
          <xdr:rowOff>228600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60</xdr:row>
          <xdr:rowOff>19050</xdr:rowOff>
        </xdr:from>
        <xdr:to>
          <xdr:col>8</xdr:col>
          <xdr:colOff>533400</xdr:colOff>
          <xdr:row>60</xdr:row>
          <xdr:rowOff>228600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61</xdr:row>
          <xdr:rowOff>19050</xdr:rowOff>
        </xdr:from>
        <xdr:to>
          <xdr:col>8</xdr:col>
          <xdr:colOff>533400</xdr:colOff>
          <xdr:row>61</xdr:row>
          <xdr:rowOff>228600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62</xdr:row>
          <xdr:rowOff>19050</xdr:rowOff>
        </xdr:from>
        <xdr:to>
          <xdr:col>8</xdr:col>
          <xdr:colOff>533400</xdr:colOff>
          <xdr:row>62</xdr:row>
          <xdr:rowOff>228600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63</xdr:row>
          <xdr:rowOff>19050</xdr:rowOff>
        </xdr:from>
        <xdr:to>
          <xdr:col>8</xdr:col>
          <xdr:colOff>533400</xdr:colOff>
          <xdr:row>63</xdr:row>
          <xdr:rowOff>228600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64</xdr:row>
          <xdr:rowOff>19050</xdr:rowOff>
        </xdr:from>
        <xdr:to>
          <xdr:col>8</xdr:col>
          <xdr:colOff>533400</xdr:colOff>
          <xdr:row>64</xdr:row>
          <xdr:rowOff>228600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65</xdr:row>
          <xdr:rowOff>19050</xdr:rowOff>
        </xdr:from>
        <xdr:to>
          <xdr:col>8</xdr:col>
          <xdr:colOff>533400</xdr:colOff>
          <xdr:row>65</xdr:row>
          <xdr:rowOff>228600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66</xdr:row>
          <xdr:rowOff>19050</xdr:rowOff>
        </xdr:from>
        <xdr:to>
          <xdr:col>8</xdr:col>
          <xdr:colOff>533400</xdr:colOff>
          <xdr:row>66</xdr:row>
          <xdr:rowOff>228600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67</xdr:row>
          <xdr:rowOff>19050</xdr:rowOff>
        </xdr:from>
        <xdr:to>
          <xdr:col>8</xdr:col>
          <xdr:colOff>533400</xdr:colOff>
          <xdr:row>67</xdr:row>
          <xdr:rowOff>228600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68</xdr:row>
          <xdr:rowOff>19050</xdr:rowOff>
        </xdr:from>
        <xdr:to>
          <xdr:col>8</xdr:col>
          <xdr:colOff>533400</xdr:colOff>
          <xdr:row>68</xdr:row>
          <xdr:rowOff>228600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69</xdr:row>
          <xdr:rowOff>19050</xdr:rowOff>
        </xdr:from>
        <xdr:to>
          <xdr:col>8</xdr:col>
          <xdr:colOff>533400</xdr:colOff>
          <xdr:row>69</xdr:row>
          <xdr:rowOff>228600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70</xdr:row>
          <xdr:rowOff>19050</xdr:rowOff>
        </xdr:from>
        <xdr:to>
          <xdr:col>8</xdr:col>
          <xdr:colOff>533400</xdr:colOff>
          <xdr:row>70</xdr:row>
          <xdr:rowOff>228600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72</xdr:row>
          <xdr:rowOff>19050</xdr:rowOff>
        </xdr:from>
        <xdr:to>
          <xdr:col>8</xdr:col>
          <xdr:colOff>533400</xdr:colOff>
          <xdr:row>72</xdr:row>
          <xdr:rowOff>228600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73</xdr:row>
          <xdr:rowOff>19050</xdr:rowOff>
        </xdr:from>
        <xdr:to>
          <xdr:col>8</xdr:col>
          <xdr:colOff>533400</xdr:colOff>
          <xdr:row>73</xdr:row>
          <xdr:rowOff>228600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74</xdr:row>
          <xdr:rowOff>19050</xdr:rowOff>
        </xdr:from>
        <xdr:to>
          <xdr:col>8</xdr:col>
          <xdr:colOff>533400</xdr:colOff>
          <xdr:row>74</xdr:row>
          <xdr:rowOff>228600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75</xdr:row>
          <xdr:rowOff>19050</xdr:rowOff>
        </xdr:from>
        <xdr:to>
          <xdr:col>8</xdr:col>
          <xdr:colOff>533400</xdr:colOff>
          <xdr:row>75</xdr:row>
          <xdr:rowOff>228600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76</xdr:row>
          <xdr:rowOff>19050</xdr:rowOff>
        </xdr:from>
        <xdr:to>
          <xdr:col>8</xdr:col>
          <xdr:colOff>533400</xdr:colOff>
          <xdr:row>76</xdr:row>
          <xdr:rowOff>228600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77</xdr:row>
          <xdr:rowOff>19050</xdr:rowOff>
        </xdr:from>
        <xdr:to>
          <xdr:col>8</xdr:col>
          <xdr:colOff>533400</xdr:colOff>
          <xdr:row>77</xdr:row>
          <xdr:rowOff>228600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79</xdr:row>
          <xdr:rowOff>19050</xdr:rowOff>
        </xdr:from>
        <xdr:to>
          <xdr:col>8</xdr:col>
          <xdr:colOff>533400</xdr:colOff>
          <xdr:row>79</xdr:row>
          <xdr:rowOff>228600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80</xdr:row>
          <xdr:rowOff>19050</xdr:rowOff>
        </xdr:from>
        <xdr:to>
          <xdr:col>8</xdr:col>
          <xdr:colOff>533400</xdr:colOff>
          <xdr:row>80</xdr:row>
          <xdr:rowOff>228600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81</xdr:row>
          <xdr:rowOff>19050</xdr:rowOff>
        </xdr:from>
        <xdr:to>
          <xdr:col>8</xdr:col>
          <xdr:colOff>533400</xdr:colOff>
          <xdr:row>81</xdr:row>
          <xdr:rowOff>228600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82</xdr:row>
          <xdr:rowOff>19050</xdr:rowOff>
        </xdr:from>
        <xdr:to>
          <xdr:col>8</xdr:col>
          <xdr:colOff>533400</xdr:colOff>
          <xdr:row>82</xdr:row>
          <xdr:rowOff>228600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83</xdr:row>
          <xdr:rowOff>19050</xdr:rowOff>
        </xdr:from>
        <xdr:to>
          <xdr:col>8</xdr:col>
          <xdr:colOff>533400</xdr:colOff>
          <xdr:row>83</xdr:row>
          <xdr:rowOff>228600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84</xdr:row>
          <xdr:rowOff>19050</xdr:rowOff>
        </xdr:from>
        <xdr:to>
          <xdr:col>8</xdr:col>
          <xdr:colOff>533400</xdr:colOff>
          <xdr:row>84</xdr:row>
          <xdr:rowOff>228600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85</xdr:row>
          <xdr:rowOff>19050</xdr:rowOff>
        </xdr:from>
        <xdr:to>
          <xdr:col>8</xdr:col>
          <xdr:colOff>533400</xdr:colOff>
          <xdr:row>85</xdr:row>
          <xdr:rowOff>228600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86</xdr:row>
          <xdr:rowOff>19050</xdr:rowOff>
        </xdr:from>
        <xdr:to>
          <xdr:col>8</xdr:col>
          <xdr:colOff>533400</xdr:colOff>
          <xdr:row>86</xdr:row>
          <xdr:rowOff>228600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87</xdr:row>
          <xdr:rowOff>19050</xdr:rowOff>
        </xdr:from>
        <xdr:to>
          <xdr:col>8</xdr:col>
          <xdr:colOff>533400</xdr:colOff>
          <xdr:row>87</xdr:row>
          <xdr:rowOff>228600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88</xdr:row>
          <xdr:rowOff>19050</xdr:rowOff>
        </xdr:from>
        <xdr:to>
          <xdr:col>8</xdr:col>
          <xdr:colOff>533400</xdr:colOff>
          <xdr:row>88</xdr:row>
          <xdr:rowOff>228600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89</xdr:row>
          <xdr:rowOff>19050</xdr:rowOff>
        </xdr:from>
        <xdr:to>
          <xdr:col>8</xdr:col>
          <xdr:colOff>533400</xdr:colOff>
          <xdr:row>89</xdr:row>
          <xdr:rowOff>228600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91</xdr:row>
          <xdr:rowOff>19050</xdr:rowOff>
        </xdr:from>
        <xdr:to>
          <xdr:col>8</xdr:col>
          <xdr:colOff>533400</xdr:colOff>
          <xdr:row>91</xdr:row>
          <xdr:rowOff>228600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92</xdr:row>
          <xdr:rowOff>19050</xdr:rowOff>
        </xdr:from>
        <xdr:to>
          <xdr:col>8</xdr:col>
          <xdr:colOff>533400</xdr:colOff>
          <xdr:row>92</xdr:row>
          <xdr:rowOff>228600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93</xdr:row>
          <xdr:rowOff>19050</xdr:rowOff>
        </xdr:from>
        <xdr:to>
          <xdr:col>8</xdr:col>
          <xdr:colOff>533400</xdr:colOff>
          <xdr:row>93</xdr:row>
          <xdr:rowOff>228600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95</xdr:row>
          <xdr:rowOff>19050</xdr:rowOff>
        </xdr:from>
        <xdr:to>
          <xdr:col>8</xdr:col>
          <xdr:colOff>533400</xdr:colOff>
          <xdr:row>95</xdr:row>
          <xdr:rowOff>228600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96</xdr:row>
          <xdr:rowOff>19050</xdr:rowOff>
        </xdr:from>
        <xdr:to>
          <xdr:col>8</xdr:col>
          <xdr:colOff>533400</xdr:colOff>
          <xdr:row>96</xdr:row>
          <xdr:rowOff>228600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97</xdr:row>
          <xdr:rowOff>19050</xdr:rowOff>
        </xdr:from>
        <xdr:to>
          <xdr:col>8</xdr:col>
          <xdr:colOff>533400</xdr:colOff>
          <xdr:row>97</xdr:row>
          <xdr:rowOff>228600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98</xdr:row>
          <xdr:rowOff>19050</xdr:rowOff>
        </xdr:from>
        <xdr:to>
          <xdr:col>8</xdr:col>
          <xdr:colOff>533400</xdr:colOff>
          <xdr:row>98</xdr:row>
          <xdr:rowOff>228600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99</xdr:row>
          <xdr:rowOff>19050</xdr:rowOff>
        </xdr:from>
        <xdr:to>
          <xdr:col>8</xdr:col>
          <xdr:colOff>533400</xdr:colOff>
          <xdr:row>99</xdr:row>
          <xdr:rowOff>228600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100</xdr:row>
          <xdr:rowOff>19050</xdr:rowOff>
        </xdr:from>
        <xdr:to>
          <xdr:col>8</xdr:col>
          <xdr:colOff>533400</xdr:colOff>
          <xdr:row>100</xdr:row>
          <xdr:rowOff>228600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101</xdr:row>
          <xdr:rowOff>19050</xdr:rowOff>
        </xdr:from>
        <xdr:to>
          <xdr:col>8</xdr:col>
          <xdr:colOff>533400</xdr:colOff>
          <xdr:row>101</xdr:row>
          <xdr:rowOff>228600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102</xdr:row>
          <xdr:rowOff>19050</xdr:rowOff>
        </xdr:from>
        <xdr:to>
          <xdr:col>8</xdr:col>
          <xdr:colOff>533400</xdr:colOff>
          <xdr:row>102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103</xdr:row>
          <xdr:rowOff>19050</xdr:rowOff>
        </xdr:from>
        <xdr:to>
          <xdr:col>8</xdr:col>
          <xdr:colOff>533400</xdr:colOff>
          <xdr:row>103</xdr:row>
          <xdr:rowOff>228600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104</xdr:row>
          <xdr:rowOff>19050</xdr:rowOff>
        </xdr:from>
        <xdr:to>
          <xdr:col>8</xdr:col>
          <xdr:colOff>533400</xdr:colOff>
          <xdr:row>104</xdr:row>
          <xdr:rowOff>228600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105</xdr:row>
          <xdr:rowOff>19050</xdr:rowOff>
        </xdr:from>
        <xdr:to>
          <xdr:col>8</xdr:col>
          <xdr:colOff>533400</xdr:colOff>
          <xdr:row>105</xdr:row>
          <xdr:rowOff>228600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106</xdr:row>
          <xdr:rowOff>19050</xdr:rowOff>
        </xdr:from>
        <xdr:to>
          <xdr:col>8</xdr:col>
          <xdr:colOff>533400</xdr:colOff>
          <xdr:row>106</xdr:row>
          <xdr:rowOff>228600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107</xdr:row>
          <xdr:rowOff>19050</xdr:rowOff>
        </xdr:from>
        <xdr:to>
          <xdr:col>8</xdr:col>
          <xdr:colOff>533400</xdr:colOff>
          <xdr:row>107</xdr:row>
          <xdr:rowOff>228600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8D49-C335-487C-82C9-1D1B0075DC64}">
  <sheetPr codeName="Arkusz1"/>
  <dimension ref="A1:AN270"/>
  <sheetViews>
    <sheetView tabSelected="1" zoomScaleNormal="100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76.7109375" style="19" bestFit="1" customWidth="1"/>
    <col min="2" max="2" width="9.85546875" style="19" bestFit="1" customWidth="1"/>
    <col min="3" max="4" width="9.140625" style="19"/>
    <col min="5" max="5" width="9.140625" style="20"/>
    <col min="6" max="6" width="4.140625" style="25" customWidth="1"/>
    <col min="7" max="7" width="21.5703125" style="21" bestFit="1" customWidth="1"/>
    <col min="8" max="8" width="9.140625" style="11" customWidth="1"/>
    <col min="9" max="9" width="9.140625" customWidth="1"/>
    <col min="10" max="10" width="13.7109375" customWidth="1"/>
    <col min="11" max="11" width="9.28515625" customWidth="1"/>
    <col min="14" max="14" width="12.140625" customWidth="1"/>
    <col min="25" max="25" width="9.140625" style="24"/>
  </cols>
  <sheetData>
    <row r="1" spans="1:40" s="3" customFormat="1" ht="31.5" customHeight="1" thickBot="1" x14ac:dyDescent="0.3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4"/>
      <c r="G1" s="13" t="s">
        <v>112</v>
      </c>
      <c r="H1" s="15" t="str">
        <f>IF($K$1="English", "Check", "Zaznacz")</f>
        <v>Zaznacz</v>
      </c>
      <c r="J1" s="14"/>
      <c r="K1" s="14"/>
      <c r="Y1" s="22"/>
    </row>
    <row r="2" spans="1:40" s="2" customFormat="1" ht="30" customHeight="1" x14ac:dyDescent="0.25">
      <c r="A2" s="26" t="s">
        <v>0</v>
      </c>
      <c r="B2" s="26"/>
      <c r="C2" s="26"/>
      <c r="D2" s="26"/>
      <c r="E2" s="26"/>
      <c r="F2" s="4"/>
      <c r="G2" s="8" t="str">
        <f>IF(OR(AND($O$5="SL 1", $Y$2=10), AND($O$5="SL 2", $Y$2=16), AND($O$5="SL 3", $Y$2=22), AND($O$5="SL 4", $Y$2=24)), "Requirements fulfilled","Check requirements")</f>
        <v>Check requirements</v>
      </c>
      <c r="H2" s="9"/>
      <c r="Y2" s="23">
        <f>COUNTIF(Y3:Y26,"OK")</f>
        <v>0</v>
      </c>
    </row>
    <row r="3" spans="1:40" s="1" customFormat="1" ht="20.100000000000001" customHeight="1" x14ac:dyDescent="0.25">
      <c r="A3" s="16" t="s">
        <v>12</v>
      </c>
      <c r="B3" s="6" t="str">
        <f>IF($O$5="SL 1", "x", "")</f>
        <v>x</v>
      </c>
      <c r="C3" s="6" t="str">
        <f>IF($O$5="SL 2", "x", "")</f>
        <v/>
      </c>
      <c r="D3" s="6" t="str">
        <f>IF($O$5="SL 3", "x", "")</f>
        <v/>
      </c>
      <c r="E3" s="6" t="str">
        <f>IF($O$5="SL 4", "x", "")</f>
        <v/>
      </c>
      <c r="F3" s="4"/>
      <c r="G3" s="17" t="str">
        <f>IF($AN3, "Done", "")</f>
        <v/>
      </c>
      <c r="H3" s="10"/>
      <c r="Y3" s="11" t="str">
        <f>IF(OR(AND($G3="Done", $B3="x", $O$5="SL 1"), AND($G3="Done", $C3="x", $O$5="SL 2"), AND($G3="Done", $D3="x", $O$5="SL 3"), AND($G3="Done", $E3="x", $O$5="SL 4")), "OK", "")</f>
        <v/>
      </c>
      <c r="AN3" s="1" t="b">
        <v>0</v>
      </c>
    </row>
    <row r="4" spans="1:40" s="1" customFormat="1" ht="20.100000000000001" customHeight="1" thickBot="1" x14ac:dyDescent="0.3">
      <c r="A4" s="18" t="s">
        <v>13</v>
      </c>
      <c r="B4" s="7"/>
      <c r="C4" s="6" t="str">
        <f>IF($O$5="SL 2", "x", "")</f>
        <v/>
      </c>
      <c r="D4" s="6" t="str">
        <f t="shared" ref="D4:D5" si="0">IF($O$5="SL 3", "x", "")</f>
        <v/>
      </c>
      <c r="E4" s="6" t="str">
        <f t="shared" ref="E4:E67" si="1">IF($O$5="SL 4", "x", "")</f>
        <v/>
      </c>
      <c r="F4" s="4"/>
      <c r="G4" s="17" t="str">
        <f t="shared" ref="G4:G67" si="2">IF($AN4, "Done", "")</f>
        <v/>
      </c>
      <c r="H4" s="10"/>
      <c r="Y4" s="11" t="str">
        <f t="shared" ref="Y4:Y67" si="3">IF(OR(AND($G4="Done", $B4="x", $O$5="SL 1"), AND($G4="Done", $C4="x", $O$5="SL 2"), AND($G4="Done", $D4="x", $O$5="SL 3"), AND($G4="Done", $E4="x", $O$5="SL 4")), "OK", "")</f>
        <v/>
      </c>
      <c r="AN4" s="1" t="b">
        <v>0</v>
      </c>
    </row>
    <row r="5" spans="1:40" s="1" customFormat="1" ht="20.100000000000001" customHeight="1" x14ac:dyDescent="0.25">
      <c r="A5" s="18" t="s">
        <v>14</v>
      </c>
      <c r="B5" s="7"/>
      <c r="C5" s="7"/>
      <c r="D5" s="6" t="str">
        <f t="shared" si="0"/>
        <v/>
      </c>
      <c r="E5" s="6" t="str">
        <f t="shared" si="1"/>
        <v/>
      </c>
      <c r="F5" s="4"/>
      <c r="G5" s="17" t="str">
        <f t="shared" si="2"/>
        <v/>
      </c>
      <c r="H5" s="10"/>
      <c r="K5" s="28" t="s">
        <v>113</v>
      </c>
      <c r="L5" s="29"/>
      <c r="M5" s="29"/>
      <c r="N5" s="29"/>
      <c r="O5" s="32" t="s">
        <v>8</v>
      </c>
      <c r="P5" s="33"/>
      <c r="Y5" s="11" t="str">
        <f t="shared" si="3"/>
        <v/>
      </c>
      <c r="AN5" s="1" t="b">
        <v>0</v>
      </c>
    </row>
    <row r="6" spans="1:40" s="1" customFormat="1" ht="20.100000000000001" customHeight="1" x14ac:dyDescent="0.25">
      <c r="A6" s="18" t="s">
        <v>15</v>
      </c>
      <c r="B6" s="7"/>
      <c r="C6" s="7"/>
      <c r="D6" s="7"/>
      <c r="E6" s="6" t="str">
        <f t="shared" si="1"/>
        <v/>
      </c>
      <c r="F6" s="4"/>
      <c r="G6" s="17" t="str">
        <f t="shared" si="2"/>
        <v/>
      </c>
      <c r="H6" s="10"/>
      <c r="K6" s="30"/>
      <c r="L6" s="31"/>
      <c r="M6" s="31"/>
      <c r="N6" s="31"/>
      <c r="O6" s="34"/>
      <c r="P6" s="35"/>
      <c r="Y6" s="11" t="str">
        <f t="shared" si="3"/>
        <v/>
      </c>
      <c r="AN6" s="1" t="b">
        <v>0</v>
      </c>
    </row>
    <row r="7" spans="1:40" s="1" customFormat="1" ht="20.100000000000001" customHeight="1" x14ac:dyDescent="0.25">
      <c r="A7" s="16" t="s">
        <v>16</v>
      </c>
      <c r="B7" s="7"/>
      <c r="C7" s="6" t="str">
        <f>IF($O$5="SL 2", "x", "")</f>
        <v/>
      </c>
      <c r="D7" s="6" t="str">
        <f>IF($O$5="SL 3", "x", "")</f>
        <v/>
      </c>
      <c r="E7" s="6" t="str">
        <f t="shared" si="1"/>
        <v/>
      </c>
      <c r="F7" s="4"/>
      <c r="G7" s="17" t="str">
        <f t="shared" si="2"/>
        <v/>
      </c>
      <c r="H7" s="10"/>
      <c r="K7" s="36" t="s">
        <v>114</v>
      </c>
      <c r="L7" s="37"/>
      <c r="M7" s="37"/>
      <c r="N7" s="37"/>
      <c r="O7" s="40" t="str">
        <f>IF(COUNTIF(G2:G108, "Requirements fulfilled")=7, "Achieved", "Not achieved")</f>
        <v>Not achieved</v>
      </c>
      <c r="P7" s="41"/>
      <c r="Y7" s="11" t="str">
        <f t="shared" si="3"/>
        <v/>
      </c>
      <c r="AN7" s="1" t="b">
        <v>0</v>
      </c>
    </row>
    <row r="8" spans="1:40" s="1" customFormat="1" ht="20.100000000000001" customHeight="1" thickBot="1" x14ac:dyDescent="0.3">
      <c r="A8" s="18" t="s">
        <v>17</v>
      </c>
      <c r="B8" s="7"/>
      <c r="C8" s="7"/>
      <c r="D8" s="6" t="str">
        <f t="shared" ref="D8:D50" si="4">IF($O$5="SL 3", "x", "")</f>
        <v/>
      </c>
      <c r="E8" s="6" t="str">
        <f t="shared" si="1"/>
        <v/>
      </c>
      <c r="F8" s="4"/>
      <c r="G8" s="17" t="str">
        <f t="shared" si="2"/>
        <v/>
      </c>
      <c r="H8" s="10"/>
      <c r="K8" s="38"/>
      <c r="L8" s="39"/>
      <c r="M8" s="39"/>
      <c r="N8" s="39"/>
      <c r="O8" s="42"/>
      <c r="P8" s="43"/>
      <c r="Y8" s="11" t="str">
        <f t="shared" si="3"/>
        <v/>
      </c>
      <c r="AN8" s="1" t="b">
        <v>0</v>
      </c>
    </row>
    <row r="9" spans="1:40" s="1" customFormat="1" ht="20.100000000000001" customHeight="1" x14ac:dyDescent="0.25">
      <c r="A9" s="16" t="s">
        <v>18</v>
      </c>
      <c r="B9" s="6" t="str">
        <f>IF($O$5="SL 1", "x", "")</f>
        <v>x</v>
      </c>
      <c r="C9" s="6" t="str">
        <f>IF($O$5="SL 2", "x", "")</f>
        <v/>
      </c>
      <c r="D9" s="6" t="str">
        <f t="shared" si="4"/>
        <v/>
      </c>
      <c r="E9" s="6" t="str">
        <f t="shared" si="1"/>
        <v/>
      </c>
      <c r="F9" s="4"/>
      <c r="G9" s="17" t="str">
        <f t="shared" si="2"/>
        <v/>
      </c>
      <c r="H9" s="10"/>
      <c r="Y9" s="11" t="str">
        <f t="shared" si="3"/>
        <v/>
      </c>
      <c r="AN9" s="1" t="b">
        <v>0</v>
      </c>
    </row>
    <row r="10" spans="1:40" s="1" customFormat="1" ht="20.100000000000001" customHeight="1" x14ac:dyDescent="0.25">
      <c r="A10" s="18" t="s">
        <v>19</v>
      </c>
      <c r="B10" s="7"/>
      <c r="C10" s="7"/>
      <c r="D10" s="6" t="str">
        <f t="shared" si="4"/>
        <v/>
      </c>
      <c r="E10" s="6" t="str">
        <f t="shared" si="1"/>
        <v/>
      </c>
      <c r="F10" s="4"/>
      <c r="G10" s="17" t="str">
        <f t="shared" si="2"/>
        <v/>
      </c>
      <c r="H10" s="10"/>
      <c r="Y10" s="11" t="str">
        <f t="shared" si="3"/>
        <v/>
      </c>
      <c r="AN10" s="1" t="b">
        <v>0</v>
      </c>
    </row>
    <row r="11" spans="1:40" s="1" customFormat="1" ht="20.100000000000001" customHeight="1" x14ac:dyDescent="0.25">
      <c r="A11" s="16" t="s">
        <v>20</v>
      </c>
      <c r="B11" s="6" t="str">
        <f>IF($O$5="SL 1", "x", "")</f>
        <v>x</v>
      </c>
      <c r="C11" s="6" t="str">
        <f>IF($O$5="SL 2", "x", "")</f>
        <v/>
      </c>
      <c r="D11" s="6" t="str">
        <f t="shared" si="4"/>
        <v/>
      </c>
      <c r="E11" s="6" t="str">
        <f t="shared" si="1"/>
        <v/>
      </c>
      <c r="F11" s="4"/>
      <c r="G11" s="17" t="str">
        <f t="shared" si="2"/>
        <v/>
      </c>
      <c r="H11" s="10"/>
      <c r="Y11" s="11" t="str">
        <f t="shared" si="3"/>
        <v/>
      </c>
      <c r="AN11" s="1" t="b">
        <v>0</v>
      </c>
    </row>
    <row r="12" spans="1:40" s="1" customFormat="1" ht="20.100000000000001" customHeight="1" x14ac:dyDescent="0.25">
      <c r="A12" s="16" t="s">
        <v>21</v>
      </c>
      <c r="B12" s="6" t="str">
        <f>IF($O$5="SL 1", "x", "")</f>
        <v>x</v>
      </c>
      <c r="C12" s="6" t="str">
        <f>IF($O$5="SL 2", "x", "")</f>
        <v/>
      </c>
      <c r="D12" s="6" t="str">
        <f t="shared" si="4"/>
        <v/>
      </c>
      <c r="E12" s="6" t="str">
        <f t="shared" si="1"/>
        <v/>
      </c>
      <c r="F12" s="4"/>
      <c r="G12" s="17" t="str">
        <f t="shared" si="2"/>
        <v/>
      </c>
      <c r="H12" s="10"/>
      <c r="Y12" s="11" t="str">
        <f t="shared" si="3"/>
        <v/>
      </c>
      <c r="AN12" s="1" t="b">
        <v>0</v>
      </c>
    </row>
    <row r="13" spans="1:40" s="1" customFormat="1" ht="20.100000000000001" customHeight="1" x14ac:dyDescent="0.25">
      <c r="A13" s="18" t="s">
        <v>22</v>
      </c>
      <c r="B13" s="7"/>
      <c r="C13" s="7"/>
      <c r="D13" s="6" t="str">
        <f t="shared" si="4"/>
        <v/>
      </c>
      <c r="E13" s="6" t="str">
        <f t="shared" si="1"/>
        <v/>
      </c>
      <c r="F13" s="4"/>
      <c r="G13" s="17" t="str">
        <f t="shared" si="2"/>
        <v/>
      </c>
      <c r="H13" s="10"/>
      <c r="Y13" s="11" t="str">
        <f t="shared" si="3"/>
        <v/>
      </c>
      <c r="AN13" s="1" t="b">
        <v>0</v>
      </c>
    </row>
    <row r="14" spans="1:40" s="1" customFormat="1" ht="20.100000000000001" customHeight="1" x14ac:dyDescent="0.25">
      <c r="A14" s="16" t="s">
        <v>23</v>
      </c>
      <c r="B14" s="6" t="str">
        <f>IF($O$5="SL 1", "x", "")</f>
        <v>x</v>
      </c>
      <c r="C14" s="6" t="str">
        <f>IF($O$5="SL 2", "x", "")</f>
        <v/>
      </c>
      <c r="D14" s="6" t="str">
        <f t="shared" si="4"/>
        <v/>
      </c>
      <c r="E14" s="6" t="str">
        <f t="shared" si="1"/>
        <v/>
      </c>
      <c r="F14" s="4"/>
      <c r="G14" s="17" t="str">
        <f t="shared" si="2"/>
        <v/>
      </c>
      <c r="H14" s="10"/>
      <c r="Y14" s="11" t="str">
        <f t="shared" si="3"/>
        <v/>
      </c>
      <c r="AN14" s="1" t="b">
        <v>0</v>
      </c>
    </row>
    <row r="15" spans="1:40" s="1" customFormat="1" ht="20.100000000000001" customHeight="1" x14ac:dyDescent="0.25">
      <c r="A15" s="18" t="s">
        <v>24</v>
      </c>
      <c r="B15" s="7"/>
      <c r="C15" s="6" t="str">
        <f>IF($O$5="SL 2", "x", "")</f>
        <v/>
      </c>
      <c r="D15" s="6" t="str">
        <f t="shared" si="4"/>
        <v/>
      </c>
      <c r="E15" s="6" t="str">
        <f t="shared" si="1"/>
        <v/>
      </c>
      <c r="F15" s="4"/>
      <c r="G15" s="17" t="str">
        <f t="shared" si="2"/>
        <v/>
      </c>
      <c r="H15" s="10"/>
      <c r="Y15" s="11" t="str">
        <f t="shared" si="3"/>
        <v/>
      </c>
      <c r="AN15" s="1" t="b">
        <v>0</v>
      </c>
    </row>
    <row r="16" spans="1:40" s="1" customFormat="1" ht="20.100000000000001" customHeight="1" x14ac:dyDescent="0.25">
      <c r="A16" s="16" t="s">
        <v>25</v>
      </c>
      <c r="B16" s="6" t="str">
        <f>IF($O$5="SL 1", "x", "")</f>
        <v>x</v>
      </c>
      <c r="C16" s="6" t="str">
        <f>IF($O$5="SL 2", "x", "")</f>
        <v/>
      </c>
      <c r="D16" s="6" t="str">
        <f t="shared" si="4"/>
        <v/>
      </c>
      <c r="E16" s="6" t="str">
        <f t="shared" si="1"/>
        <v/>
      </c>
      <c r="F16" s="4"/>
      <c r="G16" s="17" t="str">
        <f t="shared" si="2"/>
        <v/>
      </c>
      <c r="H16" s="10"/>
      <c r="Y16" s="11" t="str">
        <f t="shared" si="3"/>
        <v/>
      </c>
      <c r="AN16" s="1" t="b">
        <v>0</v>
      </c>
    </row>
    <row r="17" spans="1:40" s="1" customFormat="1" ht="20.100000000000001" customHeight="1" x14ac:dyDescent="0.25">
      <c r="A17" s="18" t="s">
        <v>26</v>
      </c>
      <c r="B17" s="7"/>
      <c r="C17" s="7"/>
      <c r="D17" s="6" t="str">
        <f t="shared" si="4"/>
        <v/>
      </c>
      <c r="E17" s="6" t="str">
        <f t="shared" si="1"/>
        <v/>
      </c>
      <c r="F17" s="4"/>
      <c r="G17" s="17" t="str">
        <f t="shared" si="2"/>
        <v/>
      </c>
      <c r="H17" s="10"/>
      <c r="Y17" s="11" t="str">
        <f t="shared" si="3"/>
        <v/>
      </c>
      <c r="AN17" s="1" t="b">
        <v>0</v>
      </c>
    </row>
    <row r="18" spans="1:40" s="1" customFormat="1" ht="20.100000000000001" customHeight="1" x14ac:dyDescent="0.25">
      <c r="A18" s="18" t="s">
        <v>27</v>
      </c>
      <c r="B18" s="7"/>
      <c r="C18" s="7"/>
      <c r="D18" s="7"/>
      <c r="E18" s="6" t="str">
        <f t="shared" si="1"/>
        <v/>
      </c>
      <c r="F18" s="4"/>
      <c r="G18" s="17" t="str">
        <f t="shared" si="2"/>
        <v/>
      </c>
      <c r="H18" s="10"/>
      <c r="Y18" s="11" t="str">
        <f t="shared" si="3"/>
        <v/>
      </c>
      <c r="AN18" s="1" t="b">
        <v>0</v>
      </c>
    </row>
    <row r="19" spans="1:40" s="1" customFormat="1" ht="20.100000000000001" customHeight="1" x14ac:dyDescent="0.25">
      <c r="A19" s="16" t="s">
        <v>28</v>
      </c>
      <c r="B19" s="7"/>
      <c r="C19" s="6" t="str">
        <f>IF($O$5="SL 2", "x", "")</f>
        <v/>
      </c>
      <c r="D19" s="6" t="str">
        <f t="shared" si="4"/>
        <v/>
      </c>
      <c r="E19" s="6" t="str">
        <f t="shared" si="1"/>
        <v/>
      </c>
      <c r="F19" s="4"/>
      <c r="G19" s="17" t="str">
        <f t="shared" si="2"/>
        <v/>
      </c>
      <c r="H19" s="10"/>
      <c r="Y19" s="11" t="str">
        <f t="shared" si="3"/>
        <v/>
      </c>
      <c r="AN19" s="1" t="b">
        <v>0</v>
      </c>
    </row>
    <row r="20" spans="1:40" s="1" customFormat="1" ht="20.100000000000001" customHeight="1" x14ac:dyDescent="0.25">
      <c r="A20" s="16" t="s">
        <v>29</v>
      </c>
      <c r="B20" s="7"/>
      <c r="C20" s="6" t="str">
        <f>IF($O$5="SL 2", "x", "")</f>
        <v/>
      </c>
      <c r="D20" s="6" t="str">
        <f t="shared" si="4"/>
        <v/>
      </c>
      <c r="E20" s="6" t="str">
        <f t="shared" si="1"/>
        <v/>
      </c>
      <c r="F20" s="4"/>
      <c r="G20" s="17" t="str">
        <f t="shared" si="2"/>
        <v/>
      </c>
      <c r="H20" s="10"/>
      <c r="Y20" s="11" t="str">
        <f t="shared" si="3"/>
        <v/>
      </c>
      <c r="AN20" s="1" t="b">
        <v>0</v>
      </c>
    </row>
    <row r="21" spans="1:40" s="1" customFormat="1" ht="20.100000000000001" customHeight="1" x14ac:dyDescent="0.25">
      <c r="A21" s="18" t="s">
        <v>30</v>
      </c>
      <c r="B21" s="7"/>
      <c r="C21" s="7"/>
      <c r="D21" s="6" t="str">
        <f t="shared" si="4"/>
        <v/>
      </c>
      <c r="E21" s="6" t="str">
        <f t="shared" si="1"/>
        <v/>
      </c>
      <c r="F21" s="4"/>
      <c r="G21" s="17" t="str">
        <f t="shared" si="2"/>
        <v/>
      </c>
      <c r="H21" s="10"/>
      <c r="Y21" s="11" t="str">
        <f t="shared" si="3"/>
        <v/>
      </c>
      <c r="AN21" s="1" t="b">
        <v>0</v>
      </c>
    </row>
    <row r="22" spans="1:40" s="1" customFormat="1" ht="20.100000000000001" customHeight="1" x14ac:dyDescent="0.25">
      <c r="A22" s="16" t="s">
        <v>31</v>
      </c>
      <c r="B22" s="6" t="str">
        <f>IF($O$5="SL 1", "x", "")</f>
        <v>x</v>
      </c>
      <c r="C22" s="6" t="str">
        <f>IF($O$5="SL 2", "x", "")</f>
        <v/>
      </c>
      <c r="D22" s="6" t="str">
        <f t="shared" si="4"/>
        <v/>
      </c>
      <c r="E22" s="6" t="str">
        <f t="shared" si="1"/>
        <v/>
      </c>
      <c r="F22" s="4"/>
      <c r="G22" s="17" t="str">
        <f t="shared" si="2"/>
        <v/>
      </c>
      <c r="H22" s="10"/>
      <c r="Y22" s="11" t="str">
        <f t="shared" si="3"/>
        <v/>
      </c>
      <c r="AN22" s="1" t="b">
        <v>0</v>
      </c>
    </row>
    <row r="23" spans="1:40" s="1" customFormat="1" ht="20.100000000000001" customHeight="1" x14ac:dyDescent="0.25">
      <c r="A23" s="16" t="s">
        <v>32</v>
      </c>
      <c r="B23" s="6" t="str">
        <f>IF($O$5="SL 1", "x", "")</f>
        <v>x</v>
      </c>
      <c r="C23" s="6" t="str">
        <f>IF($O$5="SL 2", "x", "")</f>
        <v/>
      </c>
      <c r="D23" s="6" t="str">
        <f t="shared" si="4"/>
        <v/>
      </c>
      <c r="E23" s="6" t="str">
        <f t="shared" si="1"/>
        <v/>
      </c>
      <c r="F23" s="4"/>
      <c r="G23" s="17" t="str">
        <f t="shared" si="2"/>
        <v/>
      </c>
      <c r="H23" s="10"/>
      <c r="Y23" s="11" t="str">
        <f t="shared" si="3"/>
        <v/>
      </c>
      <c r="AN23" s="1" t="b">
        <v>0</v>
      </c>
    </row>
    <row r="24" spans="1:40" s="1" customFormat="1" ht="20.100000000000001" customHeight="1" x14ac:dyDescent="0.25">
      <c r="A24" s="16" t="s">
        <v>33</v>
      </c>
      <c r="B24" s="6" t="str">
        <f>IF($O$5="SL 1", "x", "")</f>
        <v>x</v>
      </c>
      <c r="C24" s="6" t="str">
        <f>IF($O$5="SL 2", "x", "")</f>
        <v/>
      </c>
      <c r="D24" s="6" t="str">
        <f t="shared" si="4"/>
        <v/>
      </c>
      <c r="E24" s="6" t="str">
        <f t="shared" si="1"/>
        <v/>
      </c>
      <c r="F24" s="4"/>
      <c r="G24" s="17" t="str">
        <f t="shared" si="2"/>
        <v/>
      </c>
      <c r="H24" s="10"/>
      <c r="Y24" s="11" t="str">
        <f t="shared" si="3"/>
        <v/>
      </c>
      <c r="AN24" s="1" t="b">
        <v>0</v>
      </c>
    </row>
    <row r="25" spans="1:40" s="1" customFormat="1" ht="20.100000000000001" customHeight="1" x14ac:dyDescent="0.25">
      <c r="A25" s="16" t="s">
        <v>34</v>
      </c>
      <c r="B25" s="6" t="str">
        <f>IF($O$5="SL 1", "x", "")</f>
        <v>x</v>
      </c>
      <c r="C25" s="6" t="str">
        <f>IF($O$5="SL 2", "x", "")</f>
        <v/>
      </c>
      <c r="D25" s="6" t="str">
        <f t="shared" si="4"/>
        <v/>
      </c>
      <c r="E25" s="6" t="str">
        <f t="shared" si="1"/>
        <v/>
      </c>
      <c r="F25" s="4"/>
      <c r="G25" s="17" t="str">
        <f t="shared" si="2"/>
        <v/>
      </c>
      <c r="H25" s="10"/>
      <c r="Y25" s="11" t="str">
        <f t="shared" si="3"/>
        <v/>
      </c>
      <c r="AN25" s="1" t="b">
        <v>0</v>
      </c>
    </row>
    <row r="26" spans="1:40" s="1" customFormat="1" ht="20.100000000000001" customHeight="1" x14ac:dyDescent="0.25">
      <c r="A26" s="18" t="s">
        <v>35</v>
      </c>
      <c r="B26" s="7"/>
      <c r="C26" s="6" t="str">
        <f>IF($O$5="SL 2", "x", "")</f>
        <v/>
      </c>
      <c r="D26" s="6" t="str">
        <f t="shared" si="4"/>
        <v/>
      </c>
      <c r="E26" s="6" t="str">
        <f t="shared" si="1"/>
        <v/>
      </c>
      <c r="F26" s="4"/>
      <c r="G26" s="17" t="str">
        <f t="shared" si="2"/>
        <v/>
      </c>
      <c r="H26" s="10"/>
      <c r="Y26" s="11" t="str">
        <f t="shared" si="3"/>
        <v/>
      </c>
      <c r="AN26" s="1" t="b">
        <v>0</v>
      </c>
    </row>
    <row r="27" spans="1:40" s="2" customFormat="1" ht="30" customHeight="1" x14ac:dyDescent="0.25">
      <c r="A27" s="27" t="s">
        <v>1</v>
      </c>
      <c r="B27" s="27"/>
      <c r="C27" s="27"/>
      <c r="D27" s="27"/>
      <c r="E27" s="27"/>
      <c r="F27" s="4"/>
      <c r="G27" s="8" t="str">
        <f>IF(OR(AND($O$5="SL 1", $Y$27=8), AND($O$5="SL 2", $Y$27=12), AND($O$5="SL 3", $Y$27=18), AND($O$5="SL 4", $Y$27=21)), "Requirements fulfilled", "Check requirements")</f>
        <v>Check requirements</v>
      </c>
      <c r="H27" s="10"/>
      <c r="Y27" s="23">
        <f>COUNTIF(Y28:Y51,"OK")</f>
        <v>0</v>
      </c>
      <c r="AN27" s="2" t="b">
        <v>0</v>
      </c>
    </row>
    <row r="28" spans="1:40" s="1" customFormat="1" ht="20.100000000000001" customHeight="1" x14ac:dyDescent="0.25">
      <c r="A28" s="16" t="s">
        <v>36</v>
      </c>
      <c r="B28" s="6" t="str">
        <f>IF($O$5="SL 1", "x", "")</f>
        <v>x</v>
      </c>
      <c r="C28" s="6" t="str">
        <f>IF($O$5="SL 2", "x", "")</f>
        <v/>
      </c>
      <c r="D28" s="6" t="str">
        <f t="shared" si="4"/>
        <v/>
      </c>
      <c r="E28" s="6" t="str">
        <f t="shared" si="1"/>
        <v/>
      </c>
      <c r="F28" s="4"/>
      <c r="G28" s="17" t="str">
        <f t="shared" si="2"/>
        <v/>
      </c>
      <c r="H28" s="10"/>
      <c r="Y28" s="11" t="str">
        <f t="shared" si="3"/>
        <v/>
      </c>
      <c r="AN28" s="1" t="b">
        <v>0</v>
      </c>
    </row>
    <row r="29" spans="1:40" s="1" customFormat="1" ht="20.100000000000001" customHeight="1" x14ac:dyDescent="0.25">
      <c r="A29" s="18" t="s">
        <v>37</v>
      </c>
      <c r="B29" s="5"/>
      <c r="C29" s="6" t="str">
        <f>IF($O$5="SL 2", "x", "")</f>
        <v/>
      </c>
      <c r="D29" s="6" t="str">
        <f t="shared" si="4"/>
        <v/>
      </c>
      <c r="E29" s="6" t="str">
        <f t="shared" si="1"/>
        <v/>
      </c>
      <c r="F29" s="4"/>
      <c r="G29" s="17" t="str">
        <f t="shared" si="2"/>
        <v/>
      </c>
      <c r="H29" s="10"/>
      <c r="Y29" s="11" t="str">
        <f t="shared" si="3"/>
        <v/>
      </c>
      <c r="AN29" s="1" t="b">
        <v>0</v>
      </c>
    </row>
    <row r="30" spans="1:40" s="1" customFormat="1" ht="20.100000000000001" customHeight="1" x14ac:dyDescent="0.25">
      <c r="A30" s="18" t="s">
        <v>38</v>
      </c>
      <c r="B30" s="5"/>
      <c r="C30" s="6" t="str">
        <f>IF($O$5="SL 2", "x", "")</f>
        <v/>
      </c>
      <c r="D30" s="6" t="str">
        <f t="shared" si="4"/>
        <v/>
      </c>
      <c r="E30" s="6" t="str">
        <f t="shared" si="1"/>
        <v/>
      </c>
      <c r="F30" s="4"/>
      <c r="G30" s="17" t="str">
        <f t="shared" si="2"/>
        <v/>
      </c>
      <c r="H30" s="10"/>
      <c r="Y30" s="11" t="str">
        <f t="shared" si="3"/>
        <v/>
      </c>
      <c r="AN30" s="1" t="b">
        <v>0</v>
      </c>
    </row>
    <row r="31" spans="1:40" s="1" customFormat="1" ht="20.100000000000001" customHeight="1" x14ac:dyDescent="0.25">
      <c r="A31" s="18" t="s">
        <v>39</v>
      </c>
      <c r="B31" s="5"/>
      <c r="C31" s="5"/>
      <c r="D31" s="6" t="str">
        <f t="shared" si="4"/>
        <v/>
      </c>
      <c r="E31" s="6" t="str">
        <f t="shared" si="1"/>
        <v/>
      </c>
      <c r="F31" s="4"/>
      <c r="G31" s="17" t="str">
        <f t="shared" si="2"/>
        <v/>
      </c>
      <c r="H31" s="10"/>
      <c r="Y31" s="11" t="str">
        <f t="shared" si="3"/>
        <v/>
      </c>
    </row>
    <row r="32" spans="1:40" s="1" customFormat="1" ht="20.100000000000001" customHeight="1" x14ac:dyDescent="0.25">
      <c r="A32" s="18" t="s">
        <v>40</v>
      </c>
      <c r="B32" s="5"/>
      <c r="C32" s="5"/>
      <c r="D32" s="5"/>
      <c r="E32" s="6" t="str">
        <f t="shared" si="1"/>
        <v/>
      </c>
      <c r="F32" s="4"/>
      <c r="G32" s="17" t="str">
        <f t="shared" si="2"/>
        <v/>
      </c>
      <c r="H32" s="10"/>
      <c r="Y32" s="11" t="str">
        <f t="shared" si="3"/>
        <v/>
      </c>
    </row>
    <row r="33" spans="1:40" s="1" customFormat="1" ht="20.100000000000001" customHeight="1" x14ac:dyDescent="0.25">
      <c r="A33" s="16" t="s">
        <v>41</v>
      </c>
      <c r="B33" s="6" t="str">
        <f>IF($O$5="SL 1", "x", "")</f>
        <v>x</v>
      </c>
      <c r="C33" s="6" t="str">
        <f>IF($O$5="SL 2", "x", "")</f>
        <v/>
      </c>
      <c r="D33" s="6" t="str">
        <f t="shared" si="4"/>
        <v/>
      </c>
      <c r="E33" s="6" t="str">
        <f t="shared" si="1"/>
        <v/>
      </c>
      <c r="F33" s="4"/>
      <c r="G33" s="17" t="str">
        <f t="shared" si="2"/>
        <v/>
      </c>
      <c r="H33" s="10"/>
      <c r="Y33" s="11" t="str">
        <f t="shared" si="3"/>
        <v/>
      </c>
      <c r="AN33" s="1" t="b">
        <v>0</v>
      </c>
    </row>
    <row r="34" spans="1:40" s="1" customFormat="1" ht="20.100000000000001" customHeight="1" x14ac:dyDescent="0.25">
      <c r="A34" s="18" t="s">
        <v>42</v>
      </c>
      <c r="B34" s="5"/>
      <c r="C34" s="5"/>
      <c r="D34" s="6" t="str">
        <f t="shared" si="4"/>
        <v/>
      </c>
      <c r="E34" s="6" t="str">
        <f t="shared" si="1"/>
        <v/>
      </c>
      <c r="F34" s="4"/>
      <c r="G34" s="17" t="str">
        <f t="shared" si="2"/>
        <v/>
      </c>
      <c r="H34" s="10"/>
      <c r="Y34" s="11" t="str">
        <f t="shared" si="3"/>
        <v/>
      </c>
    </row>
    <row r="35" spans="1:40" s="1" customFormat="1" ht="20.100000000000001" customHeight="1" x14ac:dyDescent="0.25">
      <c r="A35" s="16" t="s">
        <v>43</v>
      </c>
      <c r="B35" s="6" t="str">
        <f>IF($O$5="SL 1", "x", "")</f>
        <v>x</v>
      </c>
      <c r="C35" s="6" t="str">
        <f>IF($O$5="SL 2", "x", "")</f>
        <v/>
      </c>
      <c r="D35" s="6" t="str">
        <f t="shared" si="4"/>
        <v/>
      </c>
      <c r="E35" s="6" t="str">
        <f t="shared" si="1"/>
        <v/>
      </c>
      <c r="F35" s="4"/>
      <c r="G35" s="17" t="str">
        <f t="shared" si="2"/>
        <v/>
      </c>
      <c r="H35" s="10"/>
      <c r="Y35" s="11" t="str">
        <f t="shared" si="3"/>
        <v/>
      </c>
      <c r="AN35" s="1" t="b">
        <v>0</v>
      </c>
    </row>
    <row r="36" spans="1:40" s="1" customFormat="1" ht="20.100000000000001" customHeight="1" x14ac:dyDescent="0.25">
      <c r="A36" s="18" t="s">
        <v>44</v>
      </c>
      <c r="B36" s="5"/>
      <c r="C36" s="5"/>
      <c r="D36" s="6" t="str">
        <f t="shared" si="4"/>
        <v/>
      </c>
      <c r="E36" s="6" t="str">
        <f t="shared" si="1"/>
        <v/>
      </c>
      <c r="F36" s="4"/>
      <c r="G36" s="17" t="str">
        <f t="shared" si="2"/>
        <v/>
      </c>
      <c r="H36" s="10"/>
      <c r="Y36" s="11" t="str">
        <f t="shared" si="3"/>
        <v/>
      </c>
    </row>
    <row r="37" spans="1:40" s="1" customFormat="1" ht="20.100000000000001" customHeight="1" x14ac:dyDescent="0.25">
      <c r="A37" s="16" t="s">
        <v>45</v>
      </c>
      <c r="B37" s="6" t="str">
        <f>IF($O$5="SL 1", "x", "")</f>
        <v>x</v>
      </c>
      <c r="C37" s="6" t="str">
        <f>IF($O$5="SL 2", "x", "")</f>
        <v/>
      </c>
      <c r="D37" s="6" t="str">
        <f t="shared" si="4"/>
        <v/>
      </c>
      <c r="E37" s="6" t="str">
        <f t="shared" si="1"/>
        <v/>
      </c>
      <c r="F37" s="4"/>
      <c r="G37" s="17" t="str">
        <f t="shared" si="2"/>
        <v/>
      </c>
      <c r="H37" s="10"/>
      <c r="Y37" s="11" t="str">
        <f t="shared" si="3"/>
        <v/>
      </c>
      <c r="AN37" s="1" t="b">
        <v>0</v>
      </c>
    </row>
    <row r="38" spans="1:40" s="1" customFormat="1" ht="20.100000000000001" customHeight="1" x14ac:dyDescent="0.25">
      <c r="A38" s="18" t="s">
        <v>46</v>
      </c>
      <c r="B38" s="5"/>
      <c r="C38" s="5"/>
      <c r="D38" s="6" t="str">
        <f t="shared" si="4"/>
        <v/>
      </c>
      <c r="E38" s="6" t="str">
        <f t="shared" si="1"/>
        <v/>
      </c>
      <c r="F38" s="4"/>
      <c r="G38" s="17" t="str">
        <f t="shared" si="2"/>
        <v/>
      </c>
      <c r="H38" s="10"/>
      <c r="Y38" s="11" t="str">
        <f t="shared" si="3"/>
        <v/>
      </c>
    </row>
    <row r="39" spans="1:40" s="1" customFormat="1" ht="20.100000000000001" customHeight="1" x14ac:dyDescent="0.25">
      <c r="A39" s="16" t="s">
        <v>47</v>
      </c>
      <c r="B39" s="6" t="str">
        <f>IF($O$5="SL 1", "x", "")</f>
        <v>x</v>
      </c>
      <c r="C39" s="6" t="str">
        <f>IF($O$5="SL 2", "x", "")</f>
        <v/>
      </c>
      <c r="D39" s="6" t="str">
        <f t="shared" si="4"/>
        <v/>
      </c>
      <c r="E39" s="6" t="str">
        <f t="shared" si="1"/>
        <v/>
      </c>
      <c r="F39" s="4"/>
      <c r="G39" s="17" t="str">
        <f t="shared" si="2"/>
        <v/>
      </c>
      <c r="H39" s="10"/>
      <c r="Y39" s="11" t="str">
        <f t="shared" si="3"/>
        <v/>
      </c>
      <c r="AN39" s="1" t="b">
        <v>0</v>
      </c>
    </row>
    <row r="40" spans="1:40" s="1" customFormat="1" ht="20.100000000000001" customHeight="1" x14ac:dyDescent="0.25">
      <c r="A40" s="16" t="s">
        <v>48</v>
      </c>
      <c r="B40" s="5"/>
      <c r="C40" s="6" t="str">
        <f>IF($O$5="SL 2", "x", "")</f>
        <v/>
      </c>
      <c r="D40" s="6" t="str">
        <f t="shared" si="4"/>
        <v/>
      </c>
      <c r="E40" s="6" t="str">
        <f t="shared" si="1"/>
        <v/>
      </c>
      <c r="F40" s="4"/>
      <c r="G40" s="17" t="str">
        <f t="shared" si="2"/>
        <v/>
      </c>
      <c r="H40" s="10"/>
      <c r="Y40" s="11" t="str">
        <f t="shared" si="3"/>
        <v/>
      </c>
      <c r="AN40" s="1" t="b">
        <v>0</v>
      </c>
    </row>
    <row r="41" spans="1:40" s="1" customFormat="1" ht="20.100000000000001" customHeight="1" x14ac:dyDescent="0.25">
      <c r="A41" s="16" t="s">
        <v>49</v>
      </c>
      <c r="B41" s="5"/>
      <c r="C41" s="5"/>
      <c r="D41" s="6" t="str">
        <f t="shared" si="4"/>
        <v/>
      </c>
      <c r="E41" s="6" t="str">
        <f t="shared" si="1"/>
        <v/>
      </c>
      <c r="F41" s="4"/>
      <c r="G41" s="17" t="str">
        <f t="shared" si="2"/>
        <v/>
      </c>
      <c r="H41" s="10"/>
      <c r="Y41" s="11" t="str">
        <f t="shared" si="3"/>
        <v/>
      </c>
    </row>
    <row r="42" spans="1:40" s="1" customFormat="1" ht="20.100000000000001" customHeight="1" x14ac:dyDescent="0.25">
      <c r="A42" s="16" t="s">
        <v>50</v>
      </c>
      <c r="B42" s="6" t="str">
        <f>IF($O$5="SL 1", "x", "")</f>
        <v>x</v>
      </c>
      <c r="C42" s="6" t="str">
        <f>IF($O$5="SL 2", "x", "")</f>
        <v/>
      </c>
      <c r="D42" s="6" t="str">
        <f t="shared" si="4"/>
        <v/>
      </c>
      <c r="E42" s="6" t="str">
        <f t="shared" si="1"/>
        <v/>
      </c>
      <c r="F42" s="4"/>
      <c r="G42" s="17" t="str">
        <f t="shared" si="2"/>
        <v/>
      </c>
      <c r="H42" s="10"/>
      <c r="Y42" s="11" t="str">
        <f t="shared" si="3"/>
        <v/>
      </c>
      <c r="AN42" s="1" t="b">
        <v>0</v>
      </c>
    </row>
    <row r="43" spans="1:40" s="1" customFormat="1" ht="20.100000000000001" customHeight="1" x14ac:dyDescent="0.25">
      <c r="A43" s="18" t="s">
        <v>51</v>
      </c>
      <c r="B43" s="5"/>
      <c r="C43" s="5"/>
      <c r="D43" s="6" t="str">
        <f t="shared" si="4"/>
        <v/>
      </c>
      <c r="E43" s="6" t="str">
        <f t="shared" si="1"/>
        <v/>
      </c>
      <c r="F43" s="4"/>
      <c r="G43" s="17" t="str">
        <f t="shared" si="2"/>
        <v/>
      </c>
      <c r="H43" s="10"/>
      <c r="Y43" s="11" t="str">
        <f t="shared" si="3"/>
        <v/>
      </c>
    </row>
    <row r="44" spans="1:40" s="1" customFormat="1" ht="20.100000000000001" customHeight="1" x14ac:dyDescent="0.25">
      <c r="A44" s="16" t="s">
        <v>52</v>
      </c>
      <c r="B44" s="6" t="str">
        <f>IF($O$5="SL 1", "x", "")</f>
        <v>x</v>
      </c>
      <c r="C44" s="6" t="str">
        <f>IF($O$5="SL 2", "x", "")</f>
        <v/>
      </c>
      <c r="D44" s="6" t="str">
        <f t="shared" si="4"/>
        <v/>
      </c>
      <c r="E44" s="6" t="str">
        <f t="shared" si="1"/>
        <v/>
      </c>
      <c r="F44" s="4"/>
      <c r="G44" s="17" t="str">
        <f t="shared" si="2"/>
        <v/>
      </c>
      <c r="H44" s="10"/>
      <c r="Y44" s="11" t="str">
        <f t="shared" si="3"/>
        <v/>
      </c>
      <c r="AN44" s="1" t="b">
        <v>0</v>
      </c>
    </row>
    <row r="45" spans="1:40" s="1" customFormat="1" ht="20.100000000000001" customHeight="1" x14ac:dyDescent="0.25">
      <c r="A45" s="18" t="s">
        <v>53</v>
      </c>
      <c r="B45" s="5"/>
      <c r="C45" s="5"/>
      <c r="D45" s="6" t="str">
        <f t="shared" si="4"/>
        <v/>
      </c>
      <c r="E45" s="6" t="str">
        <f t="shared" si="1"/>
        <v/>
      </c>
      <c r="F45" s="4"/>
      <c r="G45" s="17" t="str">
        <f t="shared" si="2"/>
        <v/>
      </c>
      <c r="H45" s="10"/>
      <c r="Y45" s="11" t="str">
        <f t="shared" si="3"/>
        <v/>
      </c>
    </row>
    <row r="46" spans="1:40" s="1" customFormat="1" ht="20.100000000000001" customHeight="1" x14ac:dyDescent="0.25">
      <c r="A46" s="16" t="s">
        <v>54</v>
      </c>
      <c r="B46" s="6" t="str">
        <f>IF($O$5="SL 1", "x", "")</f>
        <v>x</v>
      </c>
      <c r="C46" s="6" t="str">
        <f>IF($O$5="SL 2", "x", "")</f>
        <v/>
      </c>
      <c r="D46" s="6" t="str">
        <f t="shared" si="4"/>
        <v/>
      </c>
      <c r="E46" s="6" t="str">
        <f t="shared" si="1"/>
        <v/>
      </c>
      <c r="F46" s="4"/>
      <c r="G46" s="17" t="str">
        <f t="shared" si="2"/>
        <v/>
      </c>
      <c r="H46" s="10"/>
      <c r="Y46" s="11" t="str">
        <f t="shared" si="3"/>
        <v/>
      </c>
      <c r="AN46" s="1" t="b">
        <v>0</v>
      </c>
    </row>
    <row r="47" spans="1:40" s="1" customFormat="1" ht="20.100000000000001" customHeight="1" x14ac:dyDescent="0.25">
      <c r="A47" s="16" t="s">
        <v>55</v>
      </c>
      <c r="B47" s="5"/>
      <c r="C47" s="6" t="str">
        <f>IF($O$5="SL 2", "x", "")</f>
        <v/>
      </c>
      <c r="D47" s="6" t="str">
        <f t="shared" si="4"/>
        <v/>
      </c>
      <c r="E47" s="6" t="str">
        <f t="shared" si="1"/>
        <v/>
      </c>
      <c r="F47" s="4"/>
      <c r="G47" s="17" t="str">
        <f t="shared" si="2"/>
        <v/>
      </c>
      <c r="H47" s="10"/>
      <c r="Y47" s="11" t="str">
        <f t="shared" si="3"/>
        <v/>
      </c>
      <c r="AN47" s="1" t="b">
        <v>0</v>
      </c>
    </row>
    <row r="48" spans="1:40" s="1" customFormat="1" ht="20.100000000000001" customHeight="1" x14ac:dyDescent="0.25">
      <c r="A48" s="18" t="s">
        <v>56</v>
      </c>
      <c r="B48" s="5"/>
      <c r="C48" s="5"/>
      <c r="D48" s="6" t="str">
        <f t="shared" si="4"/>
        <v/>
      </c>
      <c r="E48" s="6" t="str">
        <f t="shared" si="1"/>
        <v/>
      </c>
      <c r="F48" s="4"/>
      <c r="G48" s="17" t="str">
        <f t="shared" si="2"/>
        <v/>
      </c>
      <c r="H48" s="10"/>
      <c r="Y48" s="11" t="str">
        <f t="shared" si="3"/>
        <v/>
      </c>
    </row>
    <row r="49" spans="1:40" s="1" customFormat="1" ht="20.100000000000001" customHeight="1" x14ac:dyDescent="0.25">
      <c r="A49" s="18" t="s">
        <v>57</v>
      </c>
      <c r="B49" s="5"/>
      <c r="C49" s="5"/>
      <c r="D49" s="5"/>
      <c r="E49" s="6" t="str">
        <f t="shared" si="1"/>
        <v/>
      </c>
      <c r="F49" s="4"/>
      <c r="G49" s="17" t="str">
        <f t="shared" si="2"/>
        <v/>
      </c>
      <c r="H49" s="10"/>
      <c r="Y49" s="11" t="str">
        <f t="shared" si="3"/>
        <v/>
      </c>
    </row>
    <row r="50" spans="1:40" s="1" customFormat="1" ht="20.100000000000001" customHeight="1" x14ac:dyDescent="0.25">
      <c r="A50" s="16" t="s">
        <v>58</v>
      </c>
      <c r="B50" s="5"/>
      <c r="C50" s="5"/>
      <c r="D50" s="6" t="str">
        <f t="shared" si="4"/>
        <v/>
      </c>
      <c r="E50" s="6" t="str">
        <f t="shared" si="1"/>
        <v/>
      </c>
      <c r="F50" s="4"/>
      <c r="G50" s="17" t="str">
        <f t="shared" si="2"/>
        <v/>
      </c>
      <c r="H50" s="10"/>
      <c r="Y50" s="11" t="str">
        <f t="shared" si="3"/>
        <v/>
      </c>
    </row>
    <row r="51" spans="1:40" s="1" customFormat="1" ht="20.100000000000001" customHeight="1" x14ac:dyDescent="0.25">
      <c r="A51" s="18" t="s">
        <v>59</v>
      </c>
      <c r="B51" s="5"/>
      <c r="C51" s="5"/>
      <c r="D51" s="5"/>
      <c r="E51" s="6" t="str">
        <f t="shared" si="1"/>
        <v/>
      </c>
      <c r="F51" s="4"/>
      <c r="G51" s="17" t="str">
        <f t="shared" si="2"/>
        <v/>
      </c>
      <c r="H51" s="10"/>
      <c r="Y51" s="11" t="str">
        <f t="shared" si="3"/>
        <v/>
      </c>
    </row>
    <row r="52" spans="1:40" s="2" customFormat="1" ht="30" customHeight="1" x14ac:dyDescent="0.25">
      <c r="A52" s="27" t="s">
        <v>2</v>
      </c>
      <c r="B52" s="27"/>
      <c r="C52" s="27"/>
      <c r="D52" s="27"/>
      <c r="E52" s="27"/>
      <c r="F52" s="4"/>
      <c r="G52" s="8" t="str">
        <f>IF(OR(AND($O$5="SL 1", $Y$52=5), AND($O$5="SL 2", $Y$52=10), AND($O$5="SL 3", $Y$52=16), AND($O$5="SL 4", $Y$52=19)), "Requirements fulfilled", "Check requirements")</f>
        <v>Check requirements</v>
      </c>
      <c r="H52" s="10"/>
      <c r="Y52" s="23">
        <f>COUNTIF(Y53:Y71,"OK")</f>
        <v>0</v>
      </c>
    </row>
    <row r="53" spans="1:40" s="1" customFormat="1" ht="20.100000000000001" customHeight="1" x14ac:dyDescent="0.25">
      <c r="A53" s="16" t="s">
        <v>60</v>
      </c>
      <c r="B53" s="6" t="str">
        <f>IF($O$5="SL 1", "x", "")</f>
        <v>x</v>
      </c>
      <c r="C53" s="6" t="str">
        <f>IF($O$5="SL 2", "x", "")</f>
        <v/>
      </c>
      <c r="D53" s="6" t="str">
        <f t="shared" ref="D53:D70" si="5">IF($O$5="SL 3", "x", "")</f>
        <v/>
      </c>
      <c r="E53" s="6" t="str">
        <f t="shared" si="1"/>
        <v/>
      </c>
      <c r="F53" s="4"/>
      <c r="G53" s="17" t="str">
        <f t="shared" si="2"/>
        <v/>
      </c>
      <c r="H53" s="10"/>
      <c r="Y53" s="11" t="str">
        <f t="shared" si="3"/>
        <v/>
      </c>
      <c r="AN53" s="1" t="b">
        <v>0</v>
      </c>
    </row>
    <row r="54" spans="1:40" s="1" customFormat="1" ht="20.100000000000001" customHeight="1" x14ac:dyDescent="0.25">
      <c r="A54" s="18" t="s">
        <v>61</v>
      </c>
      <c r="B54" s="5"/>
      <c r="C54" s="5"/>
      <c r="D54" s="6" t="str">
        <f t="shared" si="5"/>
        <v/>
      </c>
      <c r="E54" s="6" t="str">
        <f t="shared" si="1"/>
        <v/>
      </c>
      <c r="F54" s="4"/>
      <c r="G54" s="17" t="str">
        <f t="shared" si="2"/>
        <v/>
      </c>
      <c r="H54" s="10"/>
      <c r="Y54" s="11" t="str">
        <f t="shared" si="3"/>
        <v/>
      </c>
      <c r="AN54" s="1" t="b">
        <v>0</v>
      </c>
    </row>
    <row r="55" spans="1:40" s="1" customFormat="1" ht="20.100000000000001" customHeight="1" x14ac:dyDescent="0.25">
      <c r="A55" s="16" t="s">
        <v>62</v>
      </c>
      <c r="B55" s="6" t="str">
        <f>IF($O$5="SL 1", "x", "")</f>
        <v>x</v>
      </c>
      <c r="C55" s="6" t="str">
        <f>IF($O$5="SL 2", "x", "")</f>
        <v/>
      </c>
      <c r="D55" s="6" t="str">
        <f t="shared" si="5"/>
        <v/>
      </c>
      <c r="E55" s="6" t="str">
        <f t="shared" si="1"/>
        <v/>
      </c>
      <c r="F55" s="4"/>
      <c r="G55" s="17" t="str">
        <f t="shared" si="2"/>
        <v/>
      </c>
      <c r="H55" s="10"/>
      <c r="Y55" s="11" t="str">
        <f t="shared" si="3"/>
        <v/>
      </c>
      <c r="AN55" s="1" t="b">
        <v>0</v>
      </c>
    </row>
    <row r="56" spans="1:40" s="1" customFormat="1" ht="20.100000000000001" customHeight="1" x14ac:dyDescent="0.25">
      <c r="A56" s="18" t="s">
        <v>63</v>
      </c>
      <c r="B56" s="5"/>
      <c r="C56" s="6" t="str">
        <f>IF($O$5="SL 2", "x", "")</f>
        <v/>
      </c>
      <c r="D56" s="6" t="str">
        <f t="shared" si="5"/>
        <v/>
      </c>
      <c r="E56" s="6" t="str">
        <f t="shared" si="1"/>
        <v/>
      </c>
      <c r="F56" s="4"/>
      <c r="G56" s="17" t="str">
        <f t="shared" si="2"/>
        <v/>
      </c>
      <c r="H56" s="10"/>
      <c r="Y56" s="11" t="str">
        <f t="shared" si="3"/>
        <v/>
      </c>
      <c r="AN56" s="1" t="b">
        <v>0</v>
      </c>
    </row>
    <row r="57" spans="1:40" s="1" customFormat="1" ht="20.100000000000001" customHeight="1" x14ac:dyDescent="0.25">
      <c r="A57" s="18" t="s">
        <v>64</v>
      </c>
      <c r="B57" s="5"/>
      <c r="C57" s="5"/>
      <c r="D57" s="6" t="str">
        <f t="shared" si="5"/>
        <v/>
      </c>
      <c r="E57" s="6" t="str">
        <f t="shared" si="1"/>
        <v/>
      </c>
      <c r="F57" s="4"/>
      <c r="G57" s="17" t="str">
        <f t="shared" si="2"/>
        <v/>
      </c>
      <c r="H57" s="10"/>
      <c r="Y57" s="11" t="str">
        <f t="shared" si="3"/>
        <v/>
      </c>
    </row>
    <row r="58" spans="1:40" s="1" customFormat="1" ht="20.100000000000001" customHeight="1" x14ac:dyDescent="0.25">
      <c r="A58" s="16" t="s">
        <v>66</v>
      </c>
      <c r="B58" s="6" t="str">
        <f>IF($O$5="SL 1", "x", "")</f>
        <v>x</v>
      </c>
      <c r="C58" s="6" t="str">
        <f>IF($O$5="SL 2", "x", "")</f>
        <v/>
      </c>
      <c r="D58" s="6" t="str">
        <f t="shared" si="5"/>
        <v/>
      </c>
      <c r="E58" s="6" t="str">
        <f t="shared" si="1"/>
        <v/>
      </c>
      <c r="F58" s="4"/>
      <c r="G58" s="17" t="str">
        <f t="shared" si="2"/>
        <v/>
      </c>
      <c r="H58" s="10"/>
      <c r="Y58" s="11" t="str">
        <f t="shared" si="3"/>
        <v/>
      </c>
      <c r="AN58" s="1" t="b">
        <v>0</v>
      </c>
    </row>
    <row r="59" spans="1:40" s="1" customFormat="1" ht="20.100000000000001" customHeight="1" x14ac:dyDescent="0.25">
      <c r="A59" s="18" t="s">
        <v>65</v>
      </c>
      <c r="B59" s="5"/>
      <c r="C59" s="5"/>
      <c r="D59" s="6" t="str">
        <f t="shared" si="5"/>
        <v/>
      </c>
      <c r="E59" s="6" t="str">
        <f t="shared" si="1"/>
        <v/>
      </c>
      <c r="F59" s="4"/>
      <c r="G59" s="17" t="str">
        <f t="shared" si="2"/>
        <v/>
      </c>
      <c r="H59" s="10"/>
      <c r="Y59" s="11" t="str">
        <f t="shared" si="3"/>
        <v/>
      </c>
    </row>
    <row r="60" spans="1:40" s="1" customFormat="1" ht="20.100000000000001" customHeight="1" x14ac:dyDescent="0.25">
      <c r="A60" s="18" t="s">
        <v>67</v>
      </c>
      <c r="B60" s="5"/>
      <c r="C60" s="5"/>
      <c r="D60" s="5"/>
      <c r="E60" s="6" t="str">
        <f t="shared" si="1"/>
        <v/>
      </c>
      <c r="F60" s="4"/>
      <c r="G60" s="17" t="str">
        <f t="shared" si="2"/>
        <v/>
      </c>
      <c r="H60" s="10"/>
      <c r="Y60" s="11" t="str">
        <f t="shared" si="3"/>
        <v/>
      </c>
    </row>
    <row r="61" spans="1:40" s="1" customFormat="1" ht="20.100000000000001" customHeight="1" x14ac:dyDescent="0.25">
      <c r="A61" s="16" t="s">
        <v>68</v>
      </c>
      <c r="B61" s="5"/>
      <c r="C61" s="6" t="str">
        <f>IF($O$5="SL 2", "x", "")</f>
        <v/>
      </c>
      <c r="D61" s="6" t="str">
        <f t="shared" si="5"/>
        <v/>
      </c>
      <c r="E61" s="6" t="str">
        <f t="shared" si="1"/>
        <v/>
      </c>
      <c r="F61" s="4"/>
      <c r="G61" s="17" t="str">
        <f t="shared" si="2"/>
        <v/>
      </c>
      <c r="H61" s="10"/>
      <c r="Y61" s="11" t="str">
        <f t="shared" si="3"/>
        <v/>
      </c>
      <c r="AN61" s="1" t="b">
        <v>0</v>
      </c>
    </row>
    <row r="62" spans="1:40" s="1" customFormat="1" ht="20.100000000000001" customHeight="1" x14ac:dyDescent="0.25">
      <c r="A62" s="18" t="s">
        <v>69</v>
      </c>
      <c r="B62" s="5"/>
      <c r="C62" s="5"/>
      <c r="D62" s="6" t="str">
        <f t="shared" si="5"/>
        <v/>
      </c>
      <c r="E62" s="6" t="str">
        <f t="shared" si="1"/>
        <v/>
      </c>
      <c r="F62" s="4"/>
      <c r="G62" s="17" t="str">
        <f t="shared" si="2"/>
        <v/>
      </c>
      <c r="H62" s="10"/>
      <c r="Y62" s="11" t="str">
        <f t="shared" si="3"/>
        <v/>
      </c>
    </row>
    <row r="63" spans="1:40" s="1" customFormat="1" ht="20.100000000000001" customHeight="1" x14ac:dyDescent="0.25">
      <c r="A63" s="16" t="s">
        <v>70</v>
      </c>
      <c r="B63" s="6" t="str">
        <f>IF($O$5="SL 1", "x", "")</f>
        <v>x</v>
      </c>
      <c r="C63" s="6" t="str">
        <f>IF($O$5="SL 2", "x", "")</f>
        <v/>
      </c>
      <c r="D63" s="6" t="str">
        <f t="shared" si="5"/>
        <v/>
      </c>
      <c r="E63" s="6" t="str">
        <f t="shared" si="1"/>
        <v/>
      </c>
      <c r="F63" s="4"/>
      <c r="G63" s="17" t="str">
        <f t="shared" si="2"/>
        <v/>
      </c>
      <c r="H63" s="10"/>
      <c r="Y63" s="11" t="str">
        <f t="shared" si="3"/>
        <v/>
      </c>
      <c r="AN63" s="1" t="b">
        <v>0</v>
      </c>
    </row>
    <row r="64" spans="1:40" s="1" customFormat="1" ht="20.100000000000001" customHeight="1" x14ac:dyDescent="0.25">
      <c r="A64" s="16" t="s">
        <v>71</v>
      </c>
      <c r="B64" s="6" t="str">
        <f>IF($O$5="SL 1", "x", "")</f>
        <v>x</v>
      </c>
      <c r="C64" s="6" t="str">
        <f>IF($O$5="SL 2", "x", "")</f>
        <v/>
      </c>
      <c r="D64" s="6" t="str">
        <f t="shared" si="5"/>
        <v/>
      </c>
      <c r="E64" s="6" t="str">
        <f t="shared" si="1"/>
        <v/>
      </c>
      <c r="F64" s="4"/>
      <c r="G64" s="17" t="str">
        <f t="shared" si="2"/>
        <v/>
      </c>
      <c r="H64" s="10"/>
      <c r="Y64" s="11" t="str">
        <f t="shared" si="3"/>
        <v/>
      </c>
      <c r="AN64" s="1" t="b">
        <v>0</v>
      </c>
    </row>
    <row r="65" spans="1:40" s="1" customFormat="1" ht="20.100000000000001" customHeight="1" x14ac:dyDescent="0.25">
      <c r="A65" s="16" t="s">
        <v>72</v>
      </c>
      <c r="B65" s="5"/>
      <c r="C65" s="6" t="str">
        <f>IF($O$5="SL 2", "x", "")</f>
        <v/>
      </c>
      <c r="D65" s="6" t="str">
        <f t="shared" si="5"/>
        <v/>
      </c>
      <c r="E65" s="6" t="str">
        <f t="shared" si="1"/>
        <v/>
      </c>
      <c r="F65" s="4"/>
      <c r="G65" s="17" t="str">
        <f t="shared" si="2"/>
        <v/>
      </c>
      <c r="H65" s="10"/>
      <c r="Y65" s="11" t="str">
        <f t="shared" si="3"/>
        <v/>
      </c>
      <c r="AN65" s="1" t="b">
        <v>0</v>
      </c>
    </row>
    <row r="66" spans="1:40" s="1" customFormat="1" ht="20.100000000000001" customHeight="1" x14ac:dyDescent="0.25">
      <c r="A66" s="16" t="s">
        <v>73</v>
      </c>
      <c r="B66" s="5"/>
      <c r="C66" s="6" t="str">
        <f>IF($O$5="SL 2", "x", "")</f>
        <v/>
      </c>
      <c r="D66" s="6" t="str">
        <f t="shared" si="5"/>
        <v/>
      </c>
      <c r="E66" s="6" t="str">
        <f t="shared" si="1"/>
        <v/>
      </c>
      <c r="F66" s="4"/>
      <c r="G66" s="17" t="str">
        <f t="shared" si="2"/>
        <v/>
      </c>
      <c r="H66" s="10"/>
      <c r="Y66" s="11" t="str">
        <f t="shared" si="3"/>
        <v/>
      </c>
      <c r="AN66" s="1" t="b">
        <v>0</v>
      </c>
    </row>
    <row r="67" spans="1:40" s="1" customFormat="1" ht="20.100000000000001" customHeight="1" x14ac:dyDescent="0.25">
      <c r="A67" s="18" t="s">
        <v>74</v>
      </c>
      <c r="B67" s="5"/>
      <c r="C67" s="5"/>
      <c r="D67" s="6" t="str">
        <f t="shared" si="5"/>
        <v/>
      </c>
      <c r="E67" s="6" t="str">
        <f t="shared" si="1"/>
        <v/>
      </c>
      <c r="F67" s="4"/>
      <c r="G67" s="17" t="str">
        <f t="shared" si="2"/>
        <v/>
      </c>
      <c r="H67" s="10"/>
      <c r="Y67" s="11" t="str">
        <f t="shared" si="3"/>
        <v/>
      </c>
    </row>
    <row r="68" spans="1:40" s="1" customFormat="1" ht="20.100000000000001" customHeight="1" x14ac:dyDescent="0.25">
      <c r="A68" s="18" t="s">
        <v>75</v>
      </c>
      <c r="B68" s="5"/>
      <c r="C68" s="5"/>
      <c r="D68" s="6" t="str">
        <f t="shared" si="5"/>
        <v/>
      </c>
      <c r="E68" s="6" t="str">
        <f t="shared" ref="E68:E108" si="6">IF($O$5="SL 4", "x", "")</f>
        <v/>
      </c>
      <c r="F68" s="4"/>
      <c r="G68" s="17" t="str">
        <f t="shared" ref="G68:G108" si="7">IF($AN68, "Done", "")</f>
        <v/>
      </c>
      <c r="H68" s="10"/>
      <c r="Y68" s="11" t="str">
        <f t="shared" ref="Y68:Y108" si="8">IF(OR(AND($G68="Done", $B68="x", $O$5="SL 1"), AND($G68="Done", $C68="x", $O$5="SL 2"), AND($G68="Done", $D68="x", $O$5="SL 3"), AND($G68="Done", $E68="x", $O$5="SL 4")), "OK", "")</f>
        <v/>
      </c>
    </row>
    <row r="69" spans="1:40" s="1" customFormat="1" ht="20.100000000000001" customHeight="1" x14ac:dyDescent="0.25">
      <c r="A69" s="18" t="s">
        <v>76</v>
      </c>
      <c r="B69" s="5"/>
      <c r="C69" s="5"/>
      <c r="D69" s="5"/>
      <c r="E69" s="6" t="str">
        <f t="shared" si="6"/>
        <v/>
      </c>
      <c r="F69" s="4"/>
      <c r="G69" s="17" t="str">
        <f t="shared" si="7"/>
        <v/>
      </c>
      <c r="H69" s="10"/>
      <c r="Y69" s="11" t="str">
        <f t="shared" si="8"/>
        <v/>
      </c>
    </row>
    <row r="70" spans="1:40" s="1" customFormat="1" ht="20.100000000000001" customHeight="1" x14ac:dyDescent="0.25">
      <c r="A70" s="16" t="s">
        <v>77</v>
      </c>
      <c r="B70" s="5"/>
      <c r="C70" s="6" t="str">
        <f>IF($O$5="SL 2", "x", "")</f>
        <v/>
      </c>
      <c r="D70" s="6" t="str">
        <f t="shared" si="5"/>
        <v/>
      </c>
      <c r="E70" s="6" t="str">
        <f t="shared" si="6"/>
        <v/>
      </c>
      <c r="F70" s="4"/>
      <c r="G70" s="17" t="str">
        <f t="shared" si="7"/>
        <v/>
      </c>
      <c r="H70" s="10"/>
      <c r="Y70" s="11" t="str">
        <f t="shared" si="8"/>
        <v/>
      </c>
      <c r="AN70" s="1" t="b">
        <v>0</v>
      </c>
    </row>
    <row r="71" spans="1:40" s="1" customFormat="1" ht="20.100000000000001" customHeight="1" x14ac:dyDescent="0.25">
      <c r="A71" s="18" t="s">
        <v>78</v>
      </c>
      <c r="B71" s="5"/>
      <c r="C71" s="5"/>
      <c r="D71" s="5"/>
      <c r="E71" s="6" t="str">
        <f t="shared" si="6"/>
        <v/>
      </c>
      <c r="F71" s="4"/>
      <c r="G71" s="17" t="str">
        <f t="shared" si="7"/>
        <v/>
      </c>
      <c r="H71" s="10"/>
      <c r="Y71" s="11" t="str">
        <f t="shared" si="8"/>
        <v/>
      </c>
    </row>
    <row r="72" spans="1:40" s="2" customFormat="1" ht="30" customHeight="1" x14ac:dyDescent="0.25">
      <c r="A72" s="27" t="s">
        <v>3</v>
      </c>
      <c r="B72" s="27"/>
      <c r="C72" s="27"/>
      <c r="D72" s="27"/>
      <c r="E72" s="27"/>
      <c r="F72" s="4"/>
      <c r="G72" s="8" t="str">
        <f>IF(OR(AND($O$5="SL 1", $Y$72=2), AND($O$5="SL 2", $Y$72=4), AND($O$5="SL 3", $Y$72=5), AND($O$5="SL 4", $Y$72=6)), "Requirements fulfilled", "Check requirements")</f>
        <v>Check requirements</v>
      </c>
      <c r="H72" s="10"/>
      <c r="Y72" s="23">
        <f>COUNTIF(Y73:Y78,"OK")</f>
        <v>0</v>
      </c>
    </row>
    <row r="73" spans="1:40" s="1" customFormat="1" ht="20.100000000000001" customHeight="1" x14ac:dyDescent="0.25">
      <c r="A73" s="16" t="s">
        <v>79</v>
      </c>
      <c r="B73" s="6" t="str">
        <f>IF($O$5="SL 1", "x", "")</f>
        <v>x</v>
      </c>
      <c r="C73" s="6" t="str">
        <f>IF($O$5="SL 2", "x", "")</f>
        <v/>
      </c>
      <c r="D73" s="6" t="str">
        <f t="shared" ref="D73:D74" si="9">IF($O$5="SL 3", "x", "")</f>
        <v/>
      </c>
      <c r="E73" s="6" t="str">
        <f t="shared" si="6"/>
        <v/>
      </c>
      <c r="F73" s="4"/>
      <c r="G73" s="17" t="str">
        <f t="shared" si="7"/>
        <v/>
      </c>
      <c r="H73" s="10"/>
      <c r="Y73" s="11" t="str">
        <f t="shared" si="8"/>
        <v/>
      </c>
      <c r="AN73" s="1" t="b">
        <v>0</v>
      </c>
    </row>
    <row r="74" spans="1:40" s="1" customFormat="1" ht="20.100000000000001" customHeight="1" x14ac:dyDescent="0.25">
      <c r="A74" s="18" t="s">
        <v>80</v>
      </c>
      <c r="B74" s="5"/>
      <c r="C74" s="6" t="str">
        <f>IF($O$5="SL 2", "x", "")</f>
        <v/>
      </c>
      <c r="D74" s="6" t="str">
        <f t="shared" si="9"/>
        <v/>
      </c>
      <c r="E74" s="6" t="str">
        <f t="shared" si="6"/>
        <v/>
      </c>
      <c r="F74" s="4"/>
      <c r="G74" s="17" t="str">
        <f t="shared" si="7"/>
        <v/>
      </c>
      <c r="H74" s="10"/>
      <c r="Y74" s="11" t="str">
        <f t="shared" si="8"/>
        <v/>
      </c>
      <c r="AN74" s="1" t="b">
        <v>0</v>
      </c>
    </row>
    <row r="75" spans="1:40" s="1" customFormat="1" ht="20.100000000000001" customHeight="1" x14ac:dyDescent="0.25">
      <c r="A75" s="18" t="s">
        <v>81</v>
      </c>
      <c r="B75" s="5"/>
      <c r="C75" s="5"/>
      <c r="D75" s="5"/>
      <c r="E75" s="6" t="str">
        <f t="shared" si="6"/>
        <v/>
      </c>
      <c r="F75" s="4"/>
      <c r="G75" s="17" t="str">
        <f t="shared" si="7"/>
        <v/>
      </c>
      <c r="H75" s="10"/>
      <c r="Y75" s="11" t="str">
        <f t="shared" si="8"/>
        <v/>
      </c>
    </row>
    <row r="76" spans="1:40" s="1" customFormat="1" ht="20.100000000000001" customHeight="1" x14ac:dyDescent="0.25">
      <c r="A76" s="16" t="s">
        <v>82</v>
      </c>
      <c r="B76" s="5"/>
      <c r="C76" s="6" t="str">
        <f>IF($O$5="SL 2", "x", "")</f>
        <v/>
      </c>
      <c r="D76" s="6" t="str">
        <f t="shared" ref="D76:D78" si="10">IF($O$5="SL 3", "x", "")</f>
        <v/>
      </c>
      <c r="E76" s="6" t="str">
        <f t="shared" si="6"/>
        <v/>
      </c>
      <c r="F76" s="4"/>
      <c r="G76" s="17" t="str">
        <f t="shared" si="7"/>
        <v/>
      </c>
      <c r="H76" s="10"/>
      <c r="Y76" s="11" t="str">
        <f t="shared" si="8"/>
        <v/>
      </c>
      <c r="AN76" s="1" t="b">
        <v>0</v>
      </c>
    </row>
    <row r="77" spans="1:40" s="1" customFormat="1" ht="20.100000000000001" customHeight="1" x14ac:dyDescent="0.25">
      <c r="A77" s="18" t="s">
        <v>83</v>
      </c>
      <c r="B77" s="5"/>
      <c r="C77" s="5"/>
      <c r="D77" s="6" t="str">
        <f t="shared" si="10"/>
        <v/>
      </c>
      <c r="E77" s="6" t="str">
        <f t="shared" si="6"/>
        <v/>
      </c>
      <c r="F77" s="4"/>
      <c r="G77" s="17" t="str">
        <f t="shared" si="7"/>
        <v/>
      </c>
      <c r="H77" s="10"/>
      <c r="Y77" s="11" t="str">
        <f t="shared" si="8"/>
        <v/>
      </c>
    </row>
    <row r="78" spans="1:40" s="1" customFormat="1" ht="20.100000000000001" customHeight="1" x14ac:dyDescent="0.25">
      <c r="A78" s="16" t="s">
        <v>84</v>
      </c>
      <c r="B78" s="6" t="str">
        <f>IF($O$5="SL 1", "x", "")</f>
        <v>x</v>
      </c>
      <c r="C78" s="6" t="str">
        <f>IF($O$5="SL 2", "x", "")</f>
        <v/>
      </c>
      <c r="D78" s="6" t="str">
        <f t="shared" si="10"/>
        <v/>
      </c>
      <c r="E78" s="6" t="str">
        <f t="shared" si="6"/>
        <v/>
      </c>
      <c r="F78" s="4"/>
      <c r="G78" s="17" t="str">
        <f t="shared" si="7"/>
        <v/>
      </c>
      <c r="H78" s="10"/>
      <c r="Y78" s="11" t="str">
        <f t="shared" si="8"/>
        <v/>
      </c>
      <c r="AN78" s="1" t="b">
        <v>0</v>
      </c>
    </row>
    <row r="79" spans="1:40" s="2" customFormat="1" ht="30" customHeight="1" x14ac:dyDescent="0.25">
      <c r="A79" s="27" t="s">
        <v>4</v>
      </c>
      <c r="B79" s="27"/>
      <c r="C79" s="27"/>
      <c r="D79" s="27"/>
      <c r="E79" s="27"/>
      <c r="F79" s="4"/>
      <c r="G79" s="8" t="str">
        <f>IF(OR(AND($O$5="SL 1", $Y$79=4), AND($O$5="SL 2", $Y$79=6), AND($O$5="SL 3", $Y$79=10), AND($O$5="SL 4", $Y$79=11)), "Requirements fulfilled", "Check requirements")</f>
        <v>Check requirements</v>
      </c>
      <c r="H79" s="10"/>
      <c r="Y79" s="23">
        <f>COUNTIF(Y80:Y90,"OK")</f>
        <v>0</v>
      </c>
    </row>
    <row r="80" spans="1:40" s="1" customFormat="1" ht="20.100000000000001" customHeight="1" x14ac:dyDescent="0.25">
      <c r="A80" s="16" t="s">
        <v>85</v>
      </c>
      <c r="B80" s="6" t="str">
        <f>IF($O$5="SL 1", "x", "")</f>
        <v>x</v>
      </c>
      <c r="C80" s="6" t="str">
        <f>IF($O$5="SL 2", "x", "")</f>
        <v/>
      </c>
      <c r="D80" s="6" t="str">
        <f t="shared" ref="D80:D82" si="11">IF($O$5="SL 3", "x", "")</f>
        <v/>
      </c>
      <c r="E80" s="6" t="str">
        <f t="shared" si="6"/>
        <v/>
      </c>
      <c r="F80" s="4"/>
      <c r="G80" s="17" t="str">
        <f t="shared" si="7"/>
        <v/>
      </c>
      <c r="H80" s="10"/>
      <c r="Y80" s="11" t="str">
        <f t="shared" si="8"/>
        <v/>
      </c>
      <c r="AN80" s="1" t="b">
        <v>0</v>
      </c>
    </row>
    <row r="81" spans="1:40" s="1" customFormat="1" ht="20.100000000000001" customHeight="1" x14ac:dyDescent="0.25">
      <c r="A81" s="18" t="s">
        <v>86</v>
      </c>
      <c r="B81" s="5"/>
      <c r="C81" s="6" t="str">
        <f>IF($O$5="SL 2", "x", "")</f>
        <v/>
      </c>
      <c r="D81" s="6" t="str">
        <f t="shared" si="11"/>
        <v/>
      </c>
      <c r="E81" s="6" t="str">
        <f t="shared" si="6"/>
        <v/>
      </c>
      <c r="F81" s="4"/>
      <c r="G81" s="17" t="str">
        <f t="shared" si="7"/>
        <v/>
      </c>
      <c r="H81" s="10"/>
      <c r="Y81" s="11" t="str">
        <f t="shared" si="8"/>
        <v/>
      </c>
      <c r="AN81" s="1" t="b">
        <v>0</v>
      </c>
    </row>
    <row r="82" spans="1:40" s="1" customFormat="1" ht="20.100000000000001" customHeight="1" x14ac:dyDescent="0.25">
      <c r="A82" s="18" t="s">
        <v>87</v>
      </c>
      <c r="B82" s="5"/>
      <c r="C82" s="5"/>
      <c r="D82" s="6" t="str">
        <f t="shared" si="11"/>
        <v/>
      </c>
      <c r="E82" s="6" t="str">
        <f t="shared" si="6"/>
        <v/>
      </c>
      <c r="F82" s="4"/>
      <c r="G82" s="17" t="str">
        <f t="shared" si="7"/>
        <v/>
      </c>
      <c r="H82" s="10"/>
      <c r="Y82" s="11" t="str">
        <f t="shared" si="8"/>
        <v/>
      </c>
      <c r="AN82" s="1" t="b">
        <v>0</v>
      </c>
    </row>
    <row r="83" spans="1:40" s="1" customFormat="1" ht="20.100000000000001" customHeight="1" x14ac:dyDescent="0.25">
      <c r="A83" s="18" t="s">
        <v>88</v>
      </c>
      <c r="B83" s="5"/>
      <c r="C83" s="5"/>
      <c r="D83" s="5"/>
      <c r="E83" s="6" t="str">
        <f t="shared" si="6"/>
        <v/>
      </c>
      <c r="F83" s="4"/>
      <c r="G83" s="17" t="str">
        <f t="shared" si="7"/>
        <v/>
      </c>
      <c r="H83" s="10"/>
      <c r="Y83" s="11" t="str">
        <f t="shared" si="8"/>
        <v/>
      </c>
      <c r="AN83" s="1" t="b">
        <v>0</v>
      </c>
    </row>
    <row r="84" spans="1:40" s="1" customFormat="1" ht="20.100000000000001" customHeight="1" x14ac:dyDescent="0.25">
      <c r="A84" s="16" t="s">
        <v>89</v>
      </c>
      <c r="B84" s="6" t="str">
        <f>IF($O$5="SL 1", "x", "")</f>
        <v>x</v>
      </c>
      <c r="C84" s="6" t="str">
        <f>IF($O$5="SL 2", "x", "")</f>
        <v/>
      </c>
      <c r="D84" s="6" t="str">
        <f t="shared" ref="D84:D108" si="12">IF($O$5="SL 3", "x", "")</f>
        <v/>
      </c>
      <c r="E84" s="6" t="str">
        <f t="shared" si="6"/>
        <v/>
      </c>
      <c r="F84" s="4"/>
      <c r="G84" s="17" t="str">
        <f t="shared" si="7"/>
        <v/>
      </c>
      <c r="H84" s="10"/>
      <c r="Y84" s="11" t="str">
        <f t="shared" si="8"/>
        <v/>
      </c>
      <c r="AN84" s="1" t="b">
        <v>0</v>
      </c>
    </row>
    <row r="85" spans="1:40" s="1" customFormat="1" ht="20.100000000000001" customHeight="1" x14ac:dyDescent="0.25">
      <c r="A85" s="18" t="s">
        <v>90</v>
      </c>
      <c r="B85" s="5"/>
      <c r="C85" s="6" t="str">
        <f>IF($O$5="SL 2", "x", "")</f>
        <v/>
      </c>
      <c r="D85" s="6" t="str">
        <f t="shared" si="12"/>
        <v/>
      </c>
      <c r="E85" s="6" t="str">
        <f t="shared" si="6"/>
        <v/>
      </c>
      <c r="F85" s="4"/>
      <c r="G85" s="17" t="str">
        <f t="shared" si="7"/>
        <v/>
      </c>
      <c r="H85" s="10"/>
      <c r="Y85" s="11" t="str">
        <f t="shared" si="8"/>
        <v/>
      </c>
      <c r="AN85" s="1" t="b">
        <v>0</v>
      </c>
    </row>
    <row r="86" spans="1:40" s="1" customFormat="1" ht="20.100000000000001" customHeight="1" x14ac:dyDescent="0.25">
      <c r="A86" s="18" t="s">
        <v>91</v>
      </c>
      <c r="B86" s="5"/>
      <c r="C86" s="5"/>
      <c r="D86" s="6" t="str">
        <f t="shared" si="12"/>
        <v/>
      </c>
      <c r="E86" s="6" t="str">
        <f t="shared" si="6"/>
        <v/>
      </c>
      <c r="F86" s="4"/>
      <c r="G86" s="17" t="str">
        <f t="shared" si="7"/>
        <v/>
      </c>
      <c r="H86" s="10"/>
      <c r="Y86" s="11" t="str">
        <f t="shared" si="8"/>
        <v/>
      </c>
    </row>
    <row r="87" spans="1:40" s="1" customFormat="1" ht="20.100000000000001" customHeight="1" x14ac:dyDescent="0.25">
      <c r="A87" s="18" t="s">
        <v>92</v>
      </c>
      <c r="B87" s="5"/>
      <c r="C87" s="5"/>
      <c r="D87" s="6" t="str">
        <f t="shared" si="12"/>
        <v/>
      </c>
      <c r="E87" s="6" t="str">
        <f t="shared" si="6"/>
        <v/>
      </c>
      <c r="F87" s="4"/>
      <c r="G87" s="17" t="str">
        <f t="shared" si="7"/>
        <v/>
      </c>
      <c r="H87" s="10"/>
      <c r="Y87" s="11" t="str">
        <f t="shared" si="8"/>
        <v/>
      </c>
    </row>
    <row r="88" spans="1:40" s="1" customFormat="1" ht="20.100000000000001" customHeight="1" x14ac:dyDescent="0.25">
      <c r="A88" s="16" t="s">
        <v>93</v>
      </c>
      <c r="B88" s="6" t="str">
        <f>IF($O$5="SL 1", "x", "")</f>
        <v>x</v>
      </c>
      <c r="C88" s="6" t="str">
        <f>IF($O$5="SL 2", "x", "")</f>
        <v/>
      </c>
      <c r="D88" s="6" t="str">
        <f t="shared" si="12"/>
        <v/>
      </c>
      <c r="E88" s="6" t="str">
        <f t="shared" si="6"/>
        <v/>
      </c>
      <c r="F88" s="4"/>
      <c r="G88" s="17" t="str">
        <f t="shared" si="7"/>
        <v/>
      </c>
      <c r="H88" s="10"/>
      <c r="Y88" s="11" t="str">
        <f t="shared" si="8"/>
        <v/>
      </c>
      <c r="AN88" s="1" t="b">
        <v>0</v>
      </c>
    </row>
    <row r="89" spans="1:40" s="1" customFormat="1" ht="20.100000000000001" customHeight="1" x14ac:dyDescent="0.25">
      <c r="A89" s="18" t="s">
        <v>94</v>
      </c>
      <c r="B89" s="5"/>
      <c r="C89" s="5"/>
      <c r="D89" s="6" t="str">
        <f t="shared" si="12"/>
        <v/>
      </c>
      <c r="E89" s="6" t="str">
        <f t="shared" si="6"/>
        <v/>
      </c>
      <c r="F89" s="4"/>
      <c r="G89" s="17" t="str">
        <f t="shared" si="7"/>
        <v/>
      </c>
      <c r="H89" s="10"/>
      <c r="Y89" s="11" t="str">
        <f t="shared" si="8"/>
        <v/>
      </c>
    </row>
    <row r="90" spans="1:40" s="1" customFormat="1" ht="20.100000000000001" customHeight="1" x14ac:dyDescent="0.25">
      <c r="A90" s="16" t="s">
        <v>95</v>
      </c>
      <c r="B90" s="6" t="str">
        <f>IF($O$5="SL 1", "x", "")</f>
        <v>x</v>
      </c>
      <c r="C90" s="6" t="str">
        <f>IF($O$5="SL 2", "x", "")</f>
        <v/>
      </c>
      <c r="D90" s="6" t="str">
        <f t="shared" si="12"/>
        <v/>
      </c>
      <c r="E90" s="6" t="str">
        <f t="shared" si="6"/>
        <v/>
      </c>
      <c r="F90" s="4"/>
      <c r="G90" s="17" t="str">
        <f t="shared" si="7"/>
        <v/>
      </c>
      <c r="H90" s="10"/>
      <c r="Y90" s="11" t="str">
        <f t="shared" si="8"/>
        <v/>
      </c>
      <c r="AN90" s="1" t="b">
        <v>0</v>
      </c>
    </row>
    <row r="91" spans="1:40" s="2" customFormat="1" ht="30" customHeight="1" x14ac:dyDescent="0.25">
      <c r="A91" s="27" t="s">
        <v>5</v>
      </c>
      <c r="B91" s="27"/>
      <c r="C91" s="27"/>
      <c r="D91" s="27"/>
      <c r="E91" s="27"/>
      <c r="F91" s="4"/>
      <c r="G91" s="8" t="str">
        <f>IF(OR(AND($O$5="SL 1", $Y$91=1), AND($O$5="SL 2", $Y$91=2), AND($O$5="SL 3", $Y$91=3), AND($O$5="SL 4", $Y$91=3)), "Requirements fulfilled", "Check requirements")</f>
        <v>Check requirements</v>
      </c>
      <c r="H91" s="10"/>
      <c r="Y91" s="23">
        <f>COUNTIF(Y92:Y94,"OK")</f>
        <v>0</v>
      </c>
    </row>
    <row r="92" spans="1:40" s="1" customFormat="1" ht="20.100000000000001" customHeight="1" x14ac:dyDescent="0.25">
      <c r="A92" s="16" t="s">
        <v>96</v>
      </c>
      <c r="B92" s="6" t="str">
        <f>IF($O$5="SL 1", "x", "")</f>
        <v>x</v>
      </c>
      <c r="C92" s="6" t="str">
        <f>IF($O$5="SL 2", "x", "")</f>
        <v/>
      </c>
      <c r="D92" s="6" t="str">
        <f t="shared" si="12"/>
        <v/>
      </c>
      <c r="E92" s="6" t="str">
        <f t="shared" si="6"/>
        <v/>
      </c>
      <c r="F92" s="4"/>
      <c r="G92" s="17" t="str">
        <f t="shared" si="7"/>
        <v/>
      </c>
      <c r="H92" s="10"/>
      <c r="Y92" s="11" t="str">
        <f t="shared" si="8"/>
        <v/>
      </c>
      <c r="AN92" s="1" t="b">
        <v>0</v>
      </c>
    </row>
    <row r="93" spans="1:40" s="1" customFormat="1" ht="20.100000000000001" customHeight="1" x14ac:dyDescent="0.25">
      <c r="A93" s="18" t="s">
        <v>97</v>
      </c>
      <c r="B93" s="5"/>
      <c r="C93" s="5"/>
      <c r="D93" s="6" t="str">
        <f t="shared" si="12"/>
        <v/>
      </c>
      <c r="E93" s="6" t="str">
        <f t="shared" si="6"/>
        <v/>
      </c>
      <c r="F93" s="4"/>
      <c r="G93" s="17" t="str">
        <f t="shared" si="7"/>
        <v/>
      </c>
      <c r="H93" s="10"/>
      <c r="Y93" s="11" t="str">
        <f t="shared" si="8"/>
        <v/>
      </c>
    </row>
    <row r="94" spans="1:40" s="1" customFormat="1" ht="20.100000000000001" customHeight="1" x14ac:dyDescent="0.25">
      <c r="A94" s="16" t="s">
        <v>98</v>
      </c>
      <c r="B94" s="5"/>
      <c r="C94" s="6" t="str">
        <f>IF($O$5="SL 2", "x", "")</f>
        <v/>
      </c>
      <c r="D94" s="6" t="str">
        <f t="shared" si="12"/>
        <v/>
      </c>
      <c r="E94" s="6" t="str">
        <f t="shared" si="6"/>
        <v/>
      </c>
      <c r="F94" s="4"/>
      <c r="G94" s="17" t="str">
        <f t="shared" si="7"/>
        <v/>
      </c>
      <c r="H94" s="10"/>
      <c r="Y94" s="11" t="str">
        <f t="shared" si="8"/>
        <v/>
      </c>
      <c r="AN94" s="1" t="b">
        <v>0</v>
      </c>
    </row>
    <row r="95" spans="1:40" s="2" customFormat="1" ht="30" customHeight="1" x14ac:dyDescent="0.25">
      <c r="A95" s="27" t="s">
        <v>6</v>
      </c>
      <c r="B95" s="27"/>
      <c r="C95" s="27"/>
      <c r="D95" s="27"/>
      <c r="E95" s="27"/>
      <c r="F95" s="4"/>
      <c r="G95" s="8" t="str">
        <f>IF(OR(AND($O$5="SL 1", $Y$95=7), AND($O$5="SL 2", $Y$95=10), AND($O$5="SL 3", $Y$95=13), AND($O$5="SL 4", $Y$95=13)), "Requirements fulfilled", "Check requirements")</f>
        <v>Check requirements</v>
      </c>
      <c r="H95" s="10"/>
      <c r="Y95" s="23">
        <f>COUNTIF(Y96:Y108,"OK")</f>
        <v>0</v>
      </c>
    </row>
    <row r="96" spans="1:40" s="1" customFormat="1" ht="20.100000000000001" customHeight="1" x14ac:dyDescent="0.25">
      <c r="A96" s="16" t="s">
        <v>99</v>
      </c>
      <c r="B96" s="6" t="str">
        <f>IF($O$5="SL 1", "x", "")</f>
        <v>x</v>
      </c>
      <c r="C96" s="6" t="str">
        <f>IF($O$5="SL 2", "x", "")</f>
        <v/>
      </c>
      <c r="D96" s="6" t="str">
        <f t="shared" si="12"/>
        <v/>
      </c>
      <c r="E96" s="6" t="str">
        <f t="shared" si="6"/>
        <v/>
      </c>
      <c r="F96" s="4"/>
      <c r="G96" s="17" t="str">
        <f t="shared" si="7"/>
        <v/>
      </c>
      <c r="H96" s="10"/>
      <c r="Y96" s="11" t="str">
        <f t="shared" si="8"/>
        <v/>
      </c>
      <c r="AN96" s="1" t="b">
        <v>0</v>
      </c>
    </row>
    <row r="97" spans="1:40" s="1" customFormat="1" ht="20.100000000000001" customHeight="1" x14ac:dyDescent="0.25">
      <c r="A97" s="18" t="s">
        <v>100</v>
      </c>
      <c r="B97" s="5"/>
      <c r="C97" s="6" t="str">
        <f>IF($O$5="SL 2", "x", "")</f>
        <v/>
      </c>
      <c r="D97" s="6" t="str">
        <f t="shared" si="12"/>
        <v/>
      </c>
      <c r="E97" s="6" t="str">
        <f t="shared" si="6"/>
        <v/>
      </c>
      <c r="F97" s="4"/>
      <c r="G97" s="17" t="str">
        <f t="shared" si="7"/>
        <v/>
      </c>
      <c r="H97" s="10"/>
      <c r="Y97" s="11" t="str">
        <f t="shared" si="8"/>
        <v/>
      </c>
      <c r="AN97" s="1" t="b">
        <v>0</v>
      </c>
    </row>
    <row r="98" spans="1:40" s="1" customFormat="1" ht="20.100000000000001" customHeight="1" x14ac:dyDescent="0.25">
      <c r="A98" s="18" t="s">
        <v>101</v>
      </c>
      <c r="B98" s="5"/>
      <c r="C98" s="5"/>
      <c r="D98" s="6" t="str">
        <f t="shared" si="12"/>
        <v/>
      </c>
      <c r="E98" s="6" t="str">
        <f t="shared" si="6"/>
        <v/>
      </c>
      <c r="F98" s="4"/>
      <c r="G98" s="17" t="str">
        <f t="shared" si="7"/>
        <v/>
      </c>
      <c r="H98" s="10"/>
      <c r="Y98" s="11" t="str">
        <f t="shared" si="8"/>
        <v/>
      </c>
    </row>
    <row r="99" spans="1:40" s="1" customFormat="1" ht="20.100000000000001" customHeight="1" x14ac:dyDescent="0.25">
      <c r="A99" s="16" t="s">
        <v>102</v>
      </c>
      <c r="B99" s="6" t="str">
        <f>IF($O$5="SL 1", "x", "")</f>
        <v>x</v>
      </c>
      <c r="C99" s="6" t="str">
        <f>IF($O$5="SL 2", "x", "")</f>
        <v/>
      </c>
      <c r="D99" s="6" t="str">
        <f t="shared" si="12"/>
        <v/>
      </c>
      <c r="E99" s="6" t="str">
        <f t="shared" si="6"/>
        <v/>
      </c>
      <c r="F99" s="4"/>
      <c r="G99" s="17" t="str">
        <f t="shared" si="7"/>
        <v/>
      </c>
      <c r="H99" s="10"/>
      <c r="Y99" s="11" t="str">
        <f t="shared" si="8"/>
        <v/>
      </c>
      <c r="AN99" s="1" t="b">
        <v>0</v>
      </c>
    </row>
    <row r="100" spans="1:40" s="1" customFormat="1" ht="20.100000000000001" customHeight="1" x14ac:dyDescent="0.25">
      <c r="A100" s="16" t="s">
        <v>103</v>
      </c>
      <c r="B100" s="6" t="str">
        <f>IF($O$5="SL 1", "x", "")</f>
        <v>x</v>
      </c>
      <c r="C100" s="6" t="str">
        <f>IF($O$5="SL 2", "x", "")</f>
        <v/>
      </c>
      <c r="D100" s="6" t="str">
        <f t="shared" si="12"/>
        <v/>
      </c>
      <c r="E100" s="6" t="str">
        <f t="shared" si="6"/>
        <v/>
      </c>
      <c r="F100" s="4"/>
      <c r="G100" s="17" t="str">
        <f t="shared" si="7"/>
        <v/>
      </c>
      <c r="H100" s="10"/>
      <c r="Y100" s="11" t="str">
        <f t="shared" si="8"/>
        <v/>
      </c>
      <c r="AN100" s="1" t="b">
        <v>0</v>
      </c>
    </row>
    <row r="101" spans="1:40" s="1" customFormat="1" ht="20.100000000000001" customHeight="1" x14ac:dyDescent="0.25">
      <c r="A101" s="18" t="s">
        <v>104</v>
      </c>
      <c r="B101" s="5"/>
      <c r="C101" s="6" t="str">
        <f>IF($O$5="SL 2", "x", "")</f>
        <v/>
      </c>
      <c r="D101" s="6" t="str">
        <f t="shared" si="12"/>
        <v/>
      </c>
      <c r="E101" s="6" t="str">
        <f t="shared" si="6"/>
        <v/>
      </c>
      <c r="F101" s="4"/>
      <c r="G101" s="17" t="str">
        <f t="shared" si="7"/>
        <v/>
      </c>
      <c r="H101" s="10"/>
      <c r="Y101" s="11" t="str">
        <f t="shared" si="8"/>
        <v/>
      </c>
      <c r="AN101" s="1" t="b">
        <v>0</v>
      </c>
    </row>
    <row r="102" spans="1:40" s="1" customFormat="1" ht="20.100000000000001" customHeight="1" x14ac:dyDescent="0.25">
      <c r="A102" s="18" t="s">
        <v>105</v>
      </c>
      <c r="B102" s="5"/>
      <c r="C102" s="5"/>
      <c r="D102" s="6" t="str">
        <f t="shared" si="12"/>
        <v/>
      </c>
      <c r="E102" s="6" t="str">
        <f t="shared" si="6"/>
        <v/>
      </c>
      <c r="F102" s="4"/>
      <c r="G102" s="17" t="str">
        <f t="shared" si="7"/>
        <v/>
      </c>
      <c r="H102" s="10"/>
      <c r="Y102" s="11" t="str">
        <f t="shared" si="8"/>
        <v/>
      </c>
    </row>
    <row r="103" spans="1:40" s="1" customFormat="1" ht="20.100000000000001" customHeight="1" x14ac:dyDescent="0.25">
      <c r="A103" s="16" t="s">
        <v>106</v>
      </c>
      <c r="B103" s="6" t="str">
        <f>IF($O$5="SL 1", "x", "")</f>
        <v>x</v>
      </c>
      <c r="C103" s="6" t="str">
        <f>IF($O$5="SL 2", "x", "")</f>
        <v/>
      </c>
      <c r="D103" s="6" t="str">
        <f t="shared" si="12"/>
        <v/>
      </c>
      <c r="E103" s="6" t="str">
        <f t="shared" si="6"/>
        <v/>
      </c>
      <c r="F103" s="4"/>
      <c r="G103" s="17" t="str">
        <f t="shared" si="7"/>
        <v/>
      </c>
      <c r="H103" s="10"/>
      <c r="Y103" s="11" t="str">
        <f t="shared" si="8"/>
        <v/>
      </c>
      <c r="AN103" s="1" t="b">
        <v>0</v>
      </c>
    </row>
    <row r="104" spans="1:40" s="1" customFormat="1" ht="20.100000000000001" customHeight="1" x14ac:dyDescent="0.25">
      <c r="A104" s="16" t="s">
        <v>107</v>
      </c>
      <c r="B104" s="6" t="str">
        <f>IF($O$5="SL 1", "x", "")</f>
        <v>x</v>
      </c>
      <c r="C104" s="6" t="str">
        <f>IF($O$5="SL 2", "x", "")</f>
        <v/>
      </c>
      <c r="D104" s="6" t="str">
        <f t="shared" si="12"/>
        <v/>
      </c>
      <c r="E104" s="6" t="str">
        <f t="shared" si="6"/>
        <v/>
      </c>
      <c r="F104" s="4"/>
      <c r="G104" s="17" t="str">
        <f t="shared" si="7"/>
        <v/>
      </c>
      <c r="H104" s="10"/>
      <c r="Y104" s="11" t="str">
        <f t="shared" si="8"/>
        <v/>
      </c>
      <c r="AN104" s="1" t="b">
        <v>0</v>
      </c>
    </row>
    <row r="105" spans="1:40" s="1" customFormat="1" ht="20.100000000000001" customHeight="1" x14ac:dyDescent="0.25">
      <c r="A105" s="16" t="s">
        <v>108</v>
      </c>
      <c r="B105" s="6" t="str">
        <f>IF($O$5="SL 1", "x", "")</f>
        <v>x</v>
      </c>
      <c r="C105" s="6" t="str">
        <f>IF($O$5="SL 2", "x", "")</f>
        <v/>
      </c>
      <c r="D105" s="6" t="str">
        <f t="shared" si="12"/>
        <v/>
      </c>
      <c r="E105" s="6" t="str">
        <f t="shared" si="6"/>
        <v/>
      </c>
      <c r="F105" s="4"/>
      <c r="G105" s="17" t="str">
        <f t="shared" si="7"/>
        <v/>
      </c>
      <c r="H105" s="10"/>
      <c r="Y105" s="11" t="str">
        <f t="shared" si="8"/>
        <v/>
      </c>
      <c r="AN105" s="1" t="b">
        <v>0</v>
      </c>
    </row>
    <row r="106" spans="1:40" s="1" customFormat="1" ht="20.100000000000001" customHeight="1" x14ac:dyDescent="0.25">
      <c r="A106" s="18" t="s">
        <v>109</v>
      </c>
      <c r="B106" s="5"/>
      <c r="C106" s="5"/>
      <c r="D106" s="6" t="str">
        <f t="shared" si="12"/>
        <v/>
      </c>
      <c r="E106" s="6" t="str">
        <f t="shared" si="6"/>
        <v/>
      </c>
      <c r="F106" s="4"/>
      <c r="G106" s="17" t="str">
        <f t="shared" si="7"/>
        <v/>
      </c>
      <c r="H106" s="10"/>
      <c r="Y106" s="11" t="str">
        <f t="shared" si="8"/>
        <v/>
      </c>
    </row>
    <row r="107" spans="1:40" s="1" customFormat="1" ht="20.100000000000001" customHeight="1" x14ac:dyDescent="0.25">
      <c r="A107" s="16" t="s">
        <v>110</v>
      </c>
      <c r="B107" s="6" t="str">
        <f>IF($O$5="SL 1", "x", "")</f>
        <v>x</v>
      </c>
      <c r="C107" s="6" t="str">
        <f>IF($O$5="SL 2", "x", "")</f>
        <v/>
      </c>
      <c r="D107" s="6" t="str">
        <f t="shared" si="12"/>
        <v/>
      </c>
      <c r="E107" s="6" t="str">
        <f t="shared" si="6"/>
        <v/>
      </c>
      <c r="F107" s="4"/>
      <c r="G107" s="17" t="str">
        <f t="shared" si="7"/>
        <v/>
      </c>
      <c r="H107" s="10"/>
      <c r="Y107" s="11" t="str">
        <f t="shared" si="8"/>
        <v/>
      </c>
      <c r="AN107" s="1" t="b">
        <v>0</v>
      </c>
    </row>
    <row r="108" spans="1:40" s="1" customFormat="1" ht="20.100000000000001" customHeight="1" x14ac:dyDescent="0.25">
      <c r="A108" s="16" t="s">
        <v>111</v>
      </c>
      <c r="B108" s="5"/>
      <c r="C108" s="6" t="str">
        <f>IF($O$5="SL 2", "x", "")</f>
        <v/>
      </c>
      <c r="D108" s="6" t="str">
        <f t="shared" si="12"/>
        <v/>
      </c>
      <c r="E108" s="6" t="str">
        <f t="shared" si="6"/>
        <v/>
      </c>
      <c r="F108" s="4"/>
      <c r="G108" s="17" t="str">
        <f t="shared" si="7"/>
        <v/>
      </c>
      <c r="H108" s="10"/>
      <c r="Y108" s="11" t="str">
        <f t="shared" si="8"/>
        <v/>
      </c>
      <c r="AN108" s="1" t="b">
        <v>0</v>
      </c>
    </row>
    <row r="250" spans="2:2" x14ac:dyDescent="0.25">
      <c r="B250" s="19" t="b">
        <v>0</v>
      </c>
    </row>
    <row r="251" spans="2:2" x14ac:dyDescent="0.25">
      <c r="B251" s="19" t="b">
        <v>1</v>
      </c>
    </row>
    <row r="252" spans="2:2" x14ac:dyDescent="0.25">
      <c r="B252" s="19" t="b">
        <v>1</v>
      </c>
    </row>
    <row r="253" spans="2:2" x14ac:dyDescent="0.25">
      <c r="B253" s="19" t="b">
        <v>1</v>
      </c>
    </row>
    <row r="254" spans="2:2" x14ac:dyDescent="0.25">
      <c r="B254" s="19" t="b">
        <v>1</v>
      </c>
    </row>
    <row r="255" spans="2:2" x14ac:dyDescent="0.25">
      <c r="B255" s="19" t="b">
        <v>1</v>
      </c>
    </row>
    <row r="256" spans="2:2" x14ac:dyDescent="0.25">
      <c r="B256" s="19" t="b">
        <v>1</v>
      </c>
    </row>
    <row r="257" spans="2:2" x14ac:dyDescent="0.25">
      <c r="B257" s="19" t="b">
        <v>1</v>
      </c>
    </row>
    <row r="258" spans="2:2" x14ac:dyDescent="0.25">
      <c r="B258" s="19" t="b">
        <v>1</v>
      </c>
    </row>
    <row r="259" spans="2:2" x14ac:dyDescent="0.25">
      <c r="B259" s="19" t="b">
        <v>1</v>
      </c>
    </row>
    <row r="260" spans="2:2" x14ac:dyDescent="0.25">
      <c r="B260" s="19" t="b">
        <v>1</v>
      </c>
    </row>
    <row r="261" spans="2:2" x14ac:dyDescent="0.25">
      <c r="B261" s="19" t="b">
        <v>1</v>
      </c>
    </row>
    <row r="262" spans="2:2" x14ac:dyDescent="0.25">
      <c r="B262" s="19" t="b">
        <v>1</v>
      </c>
    </row>
    <row r="263" spans="2:2" x14ac:dyDescent="0.25">
      <c r="B263" s="19" t="b">
        <v>1</v>
      </c>
    </row>
    <row r="264" spans="2:2" x14ac:dyDescent="0.25">
      <c r="B264" s="19" t="b">
        <v>1</v>
      </c>
    </row>
    <row r="265" spans="2:2" x14ac:dyDescent="0.25">
      <c r="B265" s="19" t="b">
        <v>1</v>
      </c>
    </row>
    <row r="266" spans="2:2" x14ac:dyDescent="0.25">
      <c r="B266" s="19" t="b">
        <v>1</v>
      </c>
    </row>
    <row r="267" spans="2:2" x14ac:dyDescent="0.25">
      <c r="B267" s="19" t="b">
        <v>1</v>
      </c>
    </row>
    <row r="268" spans="2:2" x14ac:dyDescent="0.25">
      <c r="B268" s="19" t="b">
        <v>1</v>
      </c>
    </row>
    <row r="269" spans="2:2" x14ac:dyDescent="0.25">
      <c r="B269" s="19" t="b">
        <v>1</v>
      </c>
    </row>
    <row r="270" spans="2:2" x14ac:dyDescent="0.25">
      <c r="B270" s="19" t="b">
        <v>1</v>
      </c>
    </row>
  </sheetData>
  <dataConsolidate/>
  <mergeCells count="11">
    <mergeCell ref="A91:E91"/>
    <mergeCell ref="A95:E95"/>
    <mergeCell ref="K5:N6"/>
    <mergeCell ref="O5:P6"/>
    <mergeCell ref="K7:N8"/>
    <mergeCell ref="O7:P8"/>
    <mergeCell ref="A2:E2"/>
    <mergeCell ref="A27:E27"/>
    <mergeCell ref="A52:E52"/>
    <mergeCell ref="A72:E72"/>
    <mergeCell ref="A79:E79"/>
  </mergeCells>
  <conditionalFormatting sqref="G3:G26 G28:G51 G53:G71 G73:G78 G80:G90 G92:G94 G96:G108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G3:G26 G28:G51 G53:G71 G73:G78 G80:G90 G92:G94 G96:G108">
    <cfRule type="cellIs" dxfId="5" priority="8" operator="equal">
      <formula>"Done"</formula>
    </cfRule>
    <cfRule type="cellIs" dxfId="4" priority="7" operator="equal">
      <formula>""""""</formula>
    </cfRule>
  </conditionalFormatting>
  <conditionalFormatting sqref="G1:G1048576">
    <cfRule type="cellIs" dxfId="3" priority="4" operator="equal">
      <formula>"Check requirements"</formula>
    </cfRule>
    <cfRule type="cellIs" dxfId="2" priority="6" operator="equal">
      <formula>"Requirements fulfilled"</formula>
    </cfRule>
  </conditionalFormatting>
  <conditionalFormatting sqref="O7">
    <cfRule type="cellIs" dxfId="1" priority="1" operator="equal">
      <formula>"Not achieved"</formula>
    </cfRule>
    <cfRule type="cellIs" dxfId="0" priority="2" operator="equal">
      <formula>"Achieved"</formula>
    </cfRule>
  </conditionalFormatting>
  <dataValidations count="2">
    <dataValidation type="list" allowBlank="1" showInputMessage="1" showErrorMessage="1" sqref="F2 O5" xr:uid="{FB9235DE-16AA-47D4-97CA-FB40B216D936}">
      <formula1>$B$1:$E$1</formula1>
    </dataValidation>
    <dataValidation type="list" allowBlank="1" showInputMessage="1" showErrorMessage="1" sqref="K1" xr:uid="{8AFE106B-ED9B-4C40-9563-E693D5E0F61C}">
      <formula1>$AO$3:$AO$4</formula1>
    </dataValidation>
  </dataValidations>
  <pageMargins left="0.7" right="0.7" top="0.75" bottom="0.75" header="0.3" footer="0.3"/>
  <pageSetup paperSize="9" orientation="portrait" r:id="rId1"/>
  <ignoredErrors>
    <ignoredError sqref="Y27 Y52 Y95 Y91 Y79 Y72 G27 G52 G72 G79 G91 G9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02" r:id="rId4" name="Check Box 378">
              <controlPr defaultSize="0" autoFill="0" autoLine="0" autoPict="0">
                <anchor moveWithCells="1">
                  <from>
                    <xdr:col>7</xdr:col>
                    <xdr:colOff>200025</xdr:colOff>
                    <xdr:row>2</xdr:row>
                    <xdr:rowOff>19050</xdr:rowOff>
                  </from>
                  <to>
                    <xdr:col>8</xdr:col>
                    <xdr:colOff>533400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5" name="Check Box 379">
              <controlPr defaultSize="0" autoFill="0" autoLine="0" autoPict="0">
                <anchor moveWithCells="1">
                  <from>
                    <xdr:col>7</xdr:col>
                    <xdr:colOff>200025</xdr:colOff>
                    <xdr:row>3</xdr:row>
                    <xdr:rowOff>19050</xdr:rowOff>
                  </from>
                  <to>
                    <xdr:col>8</xdr:col>
                    <xdr:colOff>533400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6" name="Check Box 380">
              <controlPr defaultSize="0" autoFill="0" autoLine="0" autoPict="0">
                <anchor moveWithCells="1">
                  <from>
                    <xdr:col>7</xdr:col>
                    <xdr:colOff>200025</xdr:colOff>
                    <xdr:row>4</xdr:row>
                    <xdr:rowOff>19050</xdr:rowOff>
                  </from>
                  <to>
                    <xdr:col>8</xdr:col>
                    <xdr:colOff>533400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7" name="Check Box 381">
              <controlPr defaultSize="0" autoFill="0" autoLine="0" autoPict="0">
                <anchor moveWithCells="1">
                  <from>
                    <xdr:col>7</xdr:col>
                    <xdr:colOff>200025</xdr:colOff>
                    <xdr:row>5</xdr:row>
                    <xdr:rowOff>19050</xdr:rowOff>
                  </from>
                  <to>
                    <xdr:col>8</xdr:col>
                    <xdr:colOff>533400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" name="Check Box 382">
              <controlPr defaultSize="0" autoFill="0" autoLine="0" autoPict="0">
                <anchor moveWithCells="1">
                  <from>
                    <xdr:col>7</xdr:col>
                    <xdr:colOff>200025</xdr:colOff>
                    <xdr:row>6</xdr:row>
                    <xdr:rowOff>19050</xdr:rowOff>
                  </from>
                  <to>
                    <xdr:col>8</xdr:col>
                    <xdr:colOff>533400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9" name="Check Box 383">
              <controlPr defaultSize="0" autoFill="0" autoLine="0" autoPict="0">
                <anchor moveWithCells="1">
                  <from>
                    <xdr:col>7</xdr:col>
                    <xdr:colOff>200025</xdr:colOff>
                    <xdr:row>7</xdr:row>
                    <xdr:rowOff>19050</xdr:rowOff>
                  </from>
                  <to>
                    <xdr:col>8</xdr:col>
                    <xdr:colOff>533400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10" name="Check Box 384">
              <controlPr defaultSize="0" autoFill="0" autoLine="0" autoPict="0">
                <anchor moveWithCells="1">
                  <from>
                    <xdr:col>7</xdr:col>
                    <xdr:colOff>200025</xdr:colOff>
                    <xdr:row>8</xdr:row>
                    <xdr:rowOff>19050</xdr:rowOff>
                  </from>
                  <to>
                    <xdr:col>8</xdr:col>
                    <xdr:colOff>533400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11" name="Check Box 385">
              <controlPr defaultSize="0" autoFill="0" autoLine="0" autoPict="0">
                <anchor moveWithCells="1">
                  <from>
                    <xdr:col>7</xdr:col>
                    <xdr:colOff>200025</xdr:colOff>
                    <xdr:row>9</xdr:row>
                    <xdr:rowOff>19050</xdr:rowOff>
                  </from>
                  <to>
                    <xdr:col>8</xdr:col>
                    <xdr:colOff>533400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12" name="Check Box 386">
              <controlPr defaultSize="0" autoFill="0" autoLine="0" autoPict="0">
                <anchor moveWithCells="1">
                  <from>
                    <xdr:col>7</xdr:col>
                    <xdr:colOff>200025</xdr:colOff>
                    <xdr:row>10</xdr:row>
                    <xdr:rowOff>19050</xdr:rowOff>
                  </from>
                  <to>
                    <xdr:col>8</xdr:col>
                    <xdr:colOff>533400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13" name="Check Box 387">
              <controlPr defaultSize="0" autoFill="0" autoLine="0" autoPict="0">
                <anchor moveWithCells="1">
                  <from>
                    <xdr:col>7</xdr:col>
                    <xdr:colOff>200025</xdr:colOff>
                    <xdr:row>11</xdr:row>
                    <xdr:rowOff>19050</xdr:rowOff>
                  </from>
                  <to>
                    <xdr:col>8</xdr:col>
                    <xdr:colOff>533400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14" name="Check Box 388">
              <controlPr defaultSize="0" autoFill="0" autoLine="0" autoPict="0">
                <anchor moveWithCells="1">
                  <from>
                    <xdr:col>7</xdr:col>
                    <xdr:colOff>200025</xdr:colOff>
                    <xdr:row>12</xdr:row>
                    <xdr:rowOff>19050</xdr:rowOff>
                  </from>
                  <to>
                    <xdr:col>8</xdr:col>
                    <xdr:colOff>533400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15" name="Check Box 389">
              <controlPr defaultSize="0" autoFill="0" autoLine="0" autoPict="0">
                <anchor moveWithCells="1">
                  <from>
                    <xdr:col>7</xdr:col>
                    <xdr:colOff>200025</xdr:colOff>
                    <xdr:row>13</xdr:row>
                    <xdr:rowOff>19050</xdr:rowOff>
                  </from>
                  <to>
                    <xdr:col>8</xdr:col>
                    <xdr:colOff>533400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16" name="Check Box 390">
              <controlPr defaultSize="0" autoFill="0" autoLine="0" autoPict="0">
                <anchor moveWithCells="1">
                  <from>
                    <xdr:col>7</xdr:col>
                    <xdr:colOff>200025</xdr:colOff>
                    <xdr:row>14</xdr:row>
                    <xdr:rowOff>19050</xdr:rowOff>
                  </from>
                  <to>
                    <xdr:col>8</xdr:col>
                    <xdr:colOff>533400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17" name="Check Box 391">
              <controlPr defaultSize="0" autoFill="0" autoLine="0" autoPict="0">
                <anchor moveWithCells="1">
                  <from>
                    <xdr:col>7</xdr:col>
                    <xdr:colOff>200025</xdr:colOff>
                    <xdr:row>15</xdr:row>
                    <xdr:rowOff>19050</xdr:rowOff>
                  </from>
                  <to>
                    <xdr:col>8</xdr:col>
                    <xdr:colOff>533400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18" name="Check Box 392">
              <controlPr defaultSize="0" autoFill="0" autoLine="0" autoPict="0">
                <anchor moveWithCells="1">
                  <from>
                    <xdr:col>7</xdr:col>
                    <xdr:colOff>200025</xdr:colOff>
                    <xdr:row>16</xdr:row>
                    <xdr:rowOff>19050</xdr:rowOff>
                  </from>
                  <to>
                    <xdr:col>8</xdr:col>
                    <xdr:colOff>533400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19" name="Check Box 393">
              <controlPr defaultSize="0" autoFill="0" autoLine="0" autoPict="0">
                <anchor moveWithCells="1">
                  <from>
                    <xdr:col>7</xdr:col>
                    <xdr:colOff>200025</xdr:colOff>
                    <xdr:row>17</xdr:row>
                    <xdr:rowOff>19050</xdr:rowOff>
                  </from>
                  <to>
                    <xdr:col>8</xdr:col>
                    <xdr:colOff>533400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0" name="Check Box 394">
              <controlPr defaultSize="0" autoFill="0" autoLine="0" autoPict="0">
                <anchor moveWithCells="1">
                  <from>
                    <xdr:col>7</xdr:col>
                    <xdr:colOff>200025</xdr:colOff>
                    <xdr:row>18</xdr:row>
                    <xdr:rowOff>19050</xdr:rowOff>
                  </from>
                  <to>
                    <xdr:col>8</xdr:col>
                    <xdr:colOff>533400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1" name="Check Box 395">
              <controlPr defaultSize="0" autoFill="0" autoLine="0" autoPict="0">
                <anchor moveWithCells="1">
                  <from>
                    <xdr:col>7</xdr:col>
                    <xdr:colOff>200025</xdr:colOff>
                    <xdr:row>19</xdr:row>
                    <xdr:rowOff>19050</xdr:rowOff>
                  </from>
                  <to>
                    <xdr:col>8</xdr:col>
                    <xdr:colOff>533400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2" name="Check Box 396">
              <controlPr defaultSize="0" autoFill="0" autoLine="0" autoPict="0">
                <anchor moveWithCells="1">
                  <from>
                    <xdr:col>7</xdr:col>
                    <xdr:colOff>200025</xdr:colOff>
                    <xdr:row>20</xdr:row>
                    <xdr:rowOff>19050</xdr:rowOff>
                  </from>
                  <to>
                    <xdr:col>8</xdr:col>
                    <xdr:colOff>533400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" name="Check Box 397">
              <controlPr defaultSize="0" autoFill="0" autoLine="0" autoPict="0">
                <anchor moveWithCells="1">
                  <from>
                    <xdr:col>7</xdr:col>
                    <xdr:colOff>200025</xdr:colOff>
                    <xdr:row>21</xdr:row>
                    <xdr:rowOff>19050</xdr:rowOff>
                  </from>
                  <to>
                    <xdr:col>8</xdr:col>
                    <xdr:colOff>533400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4" name="Check Box 398">
              <controlPr defaultSize="0" autoFill="0" autoLine="0" autoPict="0">
                <anchor moveWithCells="1">
                  <from>
                    <xdr:col>7</xdr:col>
                    <xdr:colOff>200025</xdr:colOff>
                    <xdr:row>22</xdr:row>
                    <xdr:rowOff>19050</xdr:rowOff>
                  </from>
                  <to>
                    <xdr:col>8</xdr:col>
                    <xdr:colOff>533400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5" name="Check Box 399">
              <controlPr defaultSize="0" autoFill="0" autoLine="0" autoPict="0">
                <anchor moveWithCells="1">
                  <from>
                    <xdr:col>7</xdr:col>
                    <xdr:colOff>200025</xdr:colOff>
                    <xdr:row>23</xdr:row>
                    <xdr:rowOff>19050</xdr:rowOff>
                  </from>
                  <to>
                    <xdr:col>8</xdr:col>
                    <xdr:colOff>533400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6" name="Check Box 400">
              <controlPr defaultSize="0" autoFill="0" autoLine="0" autoPict="0">
                <anchor moveWithCells="1">
                  <from>
                    <xdr:col>7</xdr:col>
                    <xdr:colOff>200025</xdr:colOff>
                    <xdr:row>24</xdr:row>
                    <xdr:rowOff>19050</xdr:rowOff>
                  </from>
                  <to>
                    <xdr:col>8</xdr:col>
                    <xdr:colOff>533400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7" name="Check Box 401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19050</xdr:rowOff>
                  </from>
                  <to>
                    <xdr:col>8</xdr:col>
                    <xdr:colOff>533400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" name="Check Box 403">
              <controlPr defaultSize="0" autoFill="0" autoLine="0" autoPict="0">
                <anchor moveWithCells="1">
                  <from>
                    <xdr:col>7</xdr:col>
                    <xdr:colOff>200025</xdr:colOff>
                    <xdr:row>27</xdr:row>
                    <xdr:rowOff>19050</xdr:rowOff>
                  </from>
                  <to>
                    <xdr:col>8</xdr:col>
                    <xdr:colOff>533400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9" name="Check Box 404">
              <controlPr defaultSize="0" autoFill="0" autoLine="0" autoPict="0">
                <anchor moveWithCells="1">
                  <from>
                    <xdr:col>7</xdr:col>
                    <xdr:colOff>200025</xdr:colOff>
                    <xdr:row>28</xdr:row>
                    <xdr:rowOff>19050</xdr:rowOff>
                  </from>
                  <to>
                    <xdr:col>8</xdr:col>
                    <xdr:colOff>533400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0" name="Check Box 405">
              <controlPr defaultSize="0" autoFill="0" autoLine="0" autoPict="0">
                <anchor moveWithCells="1">
                  <from>
                    <xdr:col>7</xdr:col>
                    <xdr:colOff>200025</xdr:colOff>
                    <xdr:row>29</xdr:row>
                    <xdr:rowOff>19050</xdr:rowOff>
                  </from>
                  <to>
                    <xdr:col>8</xdr:col>
                    <xdr:colOff>533400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1" name="Check Box 406">
              <controlPr defaultSize="0" autoFill="0" autoLine="0" autoPict="0">
                <anchor moveWithCells="1">
                  <from>
                    <xdr:col>7</xdr:col>
                    <xdr:colOff>200025</xdr:colOff>
                    <xdr:row>30</xdr:row>
                    <xdr:rowOff>19050</xdr:rowOff>
                  </from>
                  <to>
                    <xdr:col>8</xdr:col>
                    <xdr:colOff>533400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2" name="Check Box 407">
              <controlPr defaultSize="0" autoFill="0" autoLine="0" autoPict="0">
                <anchor moveWithCells="1">
                  <from>
                    <xdr:col>7</xdr:col>
                    <xdr:colOff>200025</xdr:colOff>
                    <xdr:row>31</xdr:row>
                    <xdr:rowOff>19050</xdr:rowOff>
                  </from>
                  <to>
                    <xdr:col>8</xdr:col>
                    <xdr:colOff>533400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" name="Check Box 408">
              <controlPr defaultSize="0" autoFill="0" autoLine="0" autoPict="0">
                <anchor moveWithCells="1">
                  <from>
                    <xdr:col>7</xdr:col>
                    <xdr:colOff>200025</xdr:colOff>
                    <xdr:row>32</xdr:row>
                    <xdr:rowOff>19050</xdr:rowOff>
                  </from>
                  <to>
                    <xdr:col>8</xdr:col>
                    <xdr:colOff>533400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4" name="Check Box 409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19050</xdr:rowOff>
                  </from>
                  <to>
                    <xdr:col>8</xdr:col>
                    <xdr:colOff>533400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" name="Check Box 410">
              <controlPr defaultSize="0" autoFill="0" autoLine="0" autoPict="0">
                <anchor moveWithCells="1">
                  <from>
                    <xdr:col>7</xdr:col>
                    <xdr:colOff>200025</xdr:colOff>
                    <xdr:row>34</xdr:row>
                    <xdr:rowOff>19050</xdr:rowOff>
                  </from>
                  <to>
                    <xdr:col>8</xdr:col>
                    <xdr:colOff>533400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" name="Check Box 411">
              <controlPr defaultSize="0" autoFill="0" autoLine="0" autoPict="0">
                <anchor moveWithCells="1">
                  <from>
                    <xdr:col>7</xdr:col>
                    <xdr:colOff>200025</xdr:colOff>
                    <xdr:row>35</xdr:row>
                    <xdr:rowOff>19050</xdr:rowOff>
                  </from>
                  <to>
                    <xdr:col>8</xdr:col>
                    <xdr:colOff>533400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" name="Check Box 412">
              <controlPr defaultSize="0" autoFill="0" autoLine="0" autoPict="0">
                <anchor moveWithCells="1">
                  <from>
                    <xdr:col>7</xdr:col>
                    <xdr:colOff>200025</xdr:colOff>
                    <xdr:row>36</xdr:row>
                    <xdr:rowOff>19050</xdr:rowOff>
                  </from>
                  <to>
                    <xdr:col>8</xdr:col>
                    <xdr:colOff>533400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" name="Check Box 413">
              <controlPr defaultSize="0" autoFill="0" autoLine="0" autoPict="0">
                <anchor moveWithCells="1">
                  <from>
                    <xdr:col>7</xdr:col>
                    <xdr:colOff>200025</xdr:colOff>
                    <xdr:row>37</xdr:row>
                    <xdr:rowOff>19050</xdr:rowOff>
                  </from>
                  <to>
                    <xdr:col>8</xdr:col>
                    <xdr:colOff>533400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" name="Check Box 414">
              <controlPr defaultSize="0" autoFill="0" autoLine="0" autoPict="0">
                <anchor moveWithCells="1">
                  <from>
                    <xdr:col>7</xdr:col>
                    <xdr:colOff>200025</xdr:colOff>
                    <xdr:row>38</xdr:row>
                    <xdr:rowOff>19050</xdr:rowOff>
                  </from>
                  <to>
                    <xdr:col>8</xdr:col>
                    <xdr:colOff>533400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" name="Check Box 415">
              <controlPr defaultSize="0" autoFill="0" autoLine="0" autoPict="0">
                <anchor moveWithCells="1">
                  <from>
                    <xdr:col>7</xdr:col>
                    <xdr:colOff>200025</xdr:colOff>
                    <xdr:row>39</xdr:row>
                    <xdr:rowOff>19050</xdr:rowOff>
                  </from>
                  <to>
                    <xdr:col>8</xdr:col>
                    <xdr:colOff>533400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" name="Check Box 416">
              <controlPr defaultSize="0" autoFill="0" autoLine="0" autoPict="0">
                <anchor moveWithCells="1">
                  <from>
                    <xdr:col>7</xdr:col>
                    <xdr:colOff>200025</xdr:colOff>
                    <xdr:row>40</xdr:row>
                    <xdr:rowOff>19050</xdr:rowOff>
                  </from>
                  <to>
                    <xdr:col>8</xdr:col>
                    <xdr:colOff>533400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2" name="Check Box 417">
              <controlPr defaultSize="0" autoFill="0" autoLine="0" autoPict="0">
                <anchor moveWithCells="1">
                  <from>
                    <xdr:col>7</xdr:col>
                    <xdr:colOff>200025</xdr:colOff>
                    <xdr:row>41</xdr:row>
                    <xdr:rowOff>19050</xdr:rowOff>
                  </from>
                  <to>
                    <xdr:col>8</xdr:col>
                    <xdr:colOff>533400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3" name="Check Box 418">
              <controlPr defaultSize="0" autoFill="0" autoLine="0" autoPict="0">
                <anchor moveWithCells="1">
                  <from>
                    <xdr:col>7</xdr:col>
                    <xdr:colOff>200025</xdr:colOff>
                    <xdr:row>42</xdr:row>
                    <xdr:rowOff>19050</xdr:rowOff>
                  </from>
                  <to>
                    <xdr:col>8</xdr:col>
                    <xdr:colOff>533400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4" name="Check Box 419">
              <controlPr defaultSize="0" autoFill="0" autoLine="0" autoPict="0">
                <anchor moveWithCells="1">
                  <from>
                    <xdr:col>7</xdr:col>
                    <xdr:colOff>200025</xdr:colOff>
                    <xdr:row>43</xdr:row>
                    <xdr:rowOff>19050</xdr:rowOff>
                  </from>
                  <to>
                    <xdr:col>8</xdr:col>
                    <xdr:colOff>533400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5" name="Check Box 420">
              <controlPr defaultSize="0" autoFill="0" autoLine="0" autoPict="0">
                <anchor moveWithCells="1">
                  <from>
                    <xdr:col>7</xdr:col>
                    <xdr:colOff>200025</xdr:colOff>
                    <xdr:row>44</xdr:row>
                    <xdr:rowOff>19050</xdr:rowOff>
                  </from>
                  <to>
                    <xdr:col>8</xdr:col>
                    <xdr:colOff>533400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6" name="Check Box 421">
              <controlPr defaultSize="0" autoFill="0" autoLine="0" autoPict="0">
                <anchor moveWithCells="1">
                  <from>
                    <xdr:col>7</xdr:col>
                    <xdr:colOff>200025</xdr:colOff>
                    <xdr:row>45</xdr:row>
                    <xdr:rowOff>19050</xdr:rowOff>
                  </from>
                  <to>
                    <xdr:col>8</xdr:col>
                    <xdr:colOff>533400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7" name="Check Box 422">
              <controlPr defaultSize="0" autoFill="0" autoLine="0" autoPict="0">
                <anchor moveWithCells="1">
                  <from>
                    <xdr:col>7</xdr:col>
                    <xdr:colOff>200025</xdr:colOff>
                    <xdr:row>46</xdr:row>
                    <xdr:rowOff>19050</xdr:rowOff>
                  </from>
                  <to>
                    <xdr:col>8</xdr:col>
                    <xdr:colOff>533400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8" name="Check Box 423">
              <controlPr defaultSize="0" autoFill="0" autoLine="0" autoPict="0">
                <anchor moveWithCells="1">
                  <from>
                    <xdr:col>7</xdr:col>
                    <xdr:colOff>200025</xdr:colOff>
                    <xdr:row>47</xdr:row>
                    <xdr:rowOff>19050</xdr:rowOff>
                  </from>
                  <to>
                    <xdr:col>8</xdr:col>
                    <xdr:colOff>533400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9" name="Check Box 424">
              <controlPr defaultSize="0" autoFill="0" autoLine="0" autoPict="0">
                <anchor moveWithCells="1">
                  <from>
                    <xdr:col>7</xdr:col>
                    <xdr:colOff>200025</xdr:colOff>
                    <xdr:row>48</xdr:row>
                    <xdr:rowOff>19050</xdr:rowOff>
                  </from>
                  <to>
                    <xdr:col>8</xdr:col>
                    <xdr:colOff>533400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50" name="Check Box 425">
              <controlPr defaultSize="0" autoFill="0" autoLine="0" autoPict="0">
                <anchor moveWithCells="1">
                  <from>
                    <xdr:col>7</xdr:col>
                    <xdr:colOff>200025</xdr:colOff>
                    <xdr:row>49</xdr:row>
                    <xdr:rowOff>19050</xdr:rowOff>
                  </from>
                  <to>
                    <xdr:col>8</xdr:col>
                    <xdr:colOff>533400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51" name="Check Box 426">
              <controlPr defaultSize="0" autoFill="0" autoLine="0" autoPict="0">
                <anchor moveWithCells="1">
                  <from>
                    <xdr:col>7</xdr:col>
                    <xdr:colOff>200025</xdr:colOff>
                    <xdr:row>50</xdr:row>
                    <xdr:rowOff>19050</xdr:rowOff>
                  </from>
                  <to>
                    <xdr:col>8</xdr:col>
                    <xdr:colOff>533400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52" name="Check Box 428">
              <controlPr defaultSize="0" autoFill="0" autoLine="0" autoPict="0">
                <anchor moveWithCells="1">
                  <from>
                    <xdr:col>7</xdr:col>
                    <xdr:colOff>200025</xdr:colOff>
                    <xdr:row>52</xdr:row>
                    <xdr:rowOff>19050</xdr:rowOff>
                  </from>
                  <to>
                    <xdr:col>8</xdr:col>
                    <xdr:colOff>533400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53" name="Check Box 429">
              <controlPr defaultSize="0" autoFill="0" autoLine="0" autoPict="0">
                <anchor moveWithCells="1">
                  <from>
                    <xdr:col>7</xdr:col>
                    <xdr:colOff>200025</xdr:colOff>
                    <xdr:row>53</xdr:row>
                    <xdr:rowOff>19050</xdr:rowOff>
                  </from>
                  <to>
                    <xdr:col>8</xdr:col>
                    <xdr:colOff>533400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54" name="Check Box 430">
              <controlPr defaultSize="0" autoFill="0" autoLine="0" autoPict="0">
                <anchor moveWithCells="1">
                  <from>
                    <xdr:col>7</xdr:col>
                    <xdr:colOff>200025</xdr:colOff>
                    <xdr:row>54</xdr:row>
                    <xdr:rowOff>19050</xdr:rowOff>
                  </from>
                  <to>
                    <xdr:col>8</xdr:col>
                    <xdr:colOff>533400</xdr:colOff>
                    <xdr:row>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55" name="Check Box 431">
              <controlPr defaultSize="0" autoFill="0" autoLine="0" autoPict="0">
                <anchor moveWithCells="1">
                  <from>
                    <xdr:col>7</xdr:col>
                    <xdr:colOff>200025</xdr:colOff>
                    <xdr:row>55</xdr:row>
                    <xdr:rowOff>19050</xdr:rowOff>
                  </from>
                  <to>
                    <xdr:col>8</xdr:col>
                    <xdr:colOff>533400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56" name="Check Box 432">
              <controlPr defaultSize="0" autoFill="0" autoLine="0" autoPict="0">
                <anchor moveWithCells="1">
                  <from>
                    <xdr:col>7</xdr:col>
                    <xdr:colOff>200025</xdr:colOff>
                    <xdr:row>56</xdr:row>
                    <xdr:rowOff>19050</xdr:rowOff>
                  </from>
                  <to>
                    <xdr:col>8</xdr:col>
                    <xdr:colOff>533400</xdr:colOff>
                    <xdr:row>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57" name="Check Box 433">
              <controlPr defaultSize="0" autoFill="0" autoLine="0" autoPict="0">
                <anchor moveWithCells="1">
                  <from>
                    <xdr:col>7</xdr:col>
                    <xdr:colOff>200025</xdr:colOff>
                    <xdr:row>57</xdr:row>
                    <xdr:rowOff>19050</xdr:rowOff>
                  </from>
                  <to>
                    <xdr:col>8</xdr:col>
                    <xdr:colOff>533400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58" name="Check Box 434">
              <controlPr defaultSize="0" autoFill="0" autoLine="0" autoPict="0">
                <anchor moveWithCells="1">
                  <from>
                    <xdr:col>7</xdr:col>
                    <xdr:colOff>200025</xdr:colOff>
                    <xdr:row>58</xdr:row>
                    <xdr:rowOff>19050</xdr:rowOff>
                  </from>
                  <to>
                    <xdr:col>8</xdr:col>
                    <xdr:colOff>533400</xdr:colOff>
                    <xdr:row>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59" name="Check Box 435">
              <controlPr defaultSize="0" autoFill="0" autoLine="0" autoPict="0">
                <anchor moveWithCells="1">
                  <from>
                    <xdr:col>7</xdr:col>
                    <xdr:colOff>200025</xdr:colOff>
                    <xdr:row>59</xdr:row>
                    <xdr:rowOff>19050</xdr:rowOff>
                  </from>
                  <to>
                    <xdr:col>8</xdr:col>
                    <xdr:colOff>533400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60" name="Check Box 436">
              <controlPr defaultSize="0" autoFill="0" autoLine="0" autoPict="0">
                <anchor moveWithCells="1">
                  <from>
                    <xdr:col>7</xdr:col>
                    <xdr:colOff>200025</xdr:colOff>
                    <xdr:row>60</xdr:row>
                    <xdr:rowOff>19050</xdr:rowOff>
                  </from>
                  <to>
                    <xdr:col>8</xdr:col>
                    <xdr:colOff>533400</xdr:colOff>
                    <xdr:row>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61" name="Check Box 437">
              <controlPr defaultSize="0" autoFill="0" autoLine="0" autoPict="0">
                <anchor moveWithCells="1">
                  <from>
                    <xdr:col>7</xdr:col>
                    <xdr:colOff>200025</xdr:colOff>
                    <xdr:row>61</xdr:row>
                    <xdr:rowOff>19050</xdr:rowOff>
                  </from>
                  <to>
                    <xdr:col>8</xdr:col>
                    <xdr:colOff>533400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62" name="Check Box 438">
              <controlPr defaultSize="0" autoFill="0" autoLine="0" autoPict="0">
                <anchor moveWithCells="1">
                  <from>
                    <xdr:col>7</xdr:col>
                    <xdr:colOff>200025</xdr:colOff>
                    <xdr:row>62</xdr:row>
                    <xdr:rowOff>19050</xdr:rowOff>
                  </from>
                  <to>
                    <xdr:col>8</xdr:col>
                    <xdr:colOff>533400</xdr:colOff>
                    <xdr:row>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63" name="Check Box 439">
              <controlPr defaultSize="0" autoFill="0" autoLine="0" autoPict="0">
                <anchor moveWithCells="1">
                  <from>
                    <xdr:col>7</xdr:col>
                    <xdr:colOff>200025</xdr:colOff>
                    <xdr:row>63</xdr:row>
                    <xdr:rowOff>19050</xdr:rowOff>
                  </from>
                  <to>
                    <xdr:col>8</xdr:col>
                    <xdr:colOff>533400</xdr:colOff>
                    <xdr:row>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64" name="Check Box 440">
              <controlPr defaultSize="0" autoFill="0" autoLine="0" autoPict="0">
                <anchor moveWithCells="1">
                  <from>
                    <xdr:col>7</xdr:col>
                    <xdr:colOff>200025</xdr:colOff>
                    <xdr:row>64</xdr:row>
                    <xdr:rowOff>19050</xdr:rowOff>
                  </from>
                  <to>
                    <xdr:col>8</xdr:col>
                    <xdr:colOff>533400</xdr:colOff>
                    <xdr:row>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65" name="Check Box 441">
              <controlPr defaultSize="0" autoFill="0" autoLine="0" autoPict="0">
                <anchor moveWithCells="1">
                  <from>
                    <xdr:col>7</xdr:col>
                    <xdr:colOff>200025</xdr:colOff>
                    <xdr:row>65</xdr:row>
                    <xdr:rowOff>19050</xdr:rowOff>
                  </from>
                  <to>
                    <xdr:col>8</xdr:col>
                    <xdr:colOff>533400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66" name="Check Box 442">
              <controlPr defaultSize="0" autoFill="0" autoLine="0" autoPict="0">
                <anchor moveWithCells="1">
                  <from>
                    <xdr:col>7</xdr:col>
                    <xdr:colOff>200025</xdr:colOff>
                    <xdr:row>66</xdr:row>
                    <xdr:rowOff>19050</xdr:rowOff>
                  </from>
                  <to>
                    <xdr:col>8</xdr:col>
                    <xdr:colOff>533400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67" name="Check Box 443">
              <controlPr defaultSize="0" autoFill="0" autoLine="0" autoPict="0">
                <anchor moveWithCells="1">
                  <from>
                    <xdr:col>7</xdr:col>
                    <xdr:colOff>200025</xdr:colOff>
                    <xdr:row>67</xdr:row>
                    <xdr:rowOff>19050</xdr:rowOff>
                  </from>
                  <to>
                    <xdr:col>8</xdr:col>
                    <xdr:colOff>533400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68" name="Check Box 444">
              <controlPr defaultSize="0" autoFill="0" autoLine="0" autoPict="0">
                <anchor moveWithCells="1">
                  <from>
                    <xdr:col>7</xdr:col>
                    <xdr:colOff>200025</xdr:colOff>
                    <xdr:row>68</xdr:row>
                    <xdr:rowOff>19050</xdr:rowOff>
                  </from>
                  <to>
                    <xdr:col>8</xdr:col>
                    <xdr:colOff>533400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69" name="Check Box 445">
              <controlPr defaultSize="0" autoFill="0" autoLine="0" autoPict="0">
                <anchor moveWithCells="1">
                  <from>
                    <xdr:col>7</xdr:col>
                    <xdr:colOff>200025</xdr:colOff>
                    <xdr:row>69</xdr:row>
                    <xdr:rowOff>19050</xdr:rowOff>
                  </from>
                  <to>
                    <xdr:col>8</xdr:col>
                    <xdr:colOff>533400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70" name="Check Box 446">
              <controlPr defaultSize="0" autoFill="0" autoLine="0" autoPict="0">
                <anchor moveWithCells="1">
                  <from>
                    <xdr:col>7</xdr:col>
                    <xdr:colOff>200025</xdr:colOff>
                    <xdr:row>70</xdr:row>
                    <xdr:rowOff>19050</xdr:rowOff>
                  </from>
                  <to>
                    <xdr:col>8</xdr:col>
                    <xdr:colOff>533400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71" name="Check Box 448">
              <controlPr defaultSize="0" autoFill="0" autoLine="0" autoPict="0">
                <anchor moveWithCells="1">
                  <from>
                    <xdr:col>7</xdr:col>
                    <xdr:colOff>200025</xdr:colOff>
                    <xdr:row>72</xdr:row>
                    <xdr:rowOff>19050</xdr:rowOff>
                  </from>
                  <to>
                    <xdr:col>8</xdr:col>
                    <xdr:colOff>533400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72" name="Check Box 449">
              <controlPr defaultSize="0" autoFill="0" autoLine="0" autoPict="0">
                <anchor moveWithCells="1">
                  <from>
                    <xdr:col>7</xdr:col>
                    <xdr:colOff>200025</xdr:colOff>
                    <xdr:row>73</xdr:row>
                    <xdr:rowOff>19050</xdr:rowOff>
                  </from>
                  <to>
                    <xdr:col>8</xdr:col>
                    <xdr:colOff>533400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73" name="Check Box 450">
              <controlPr defaultSize="0" autoFill="0" autoLine="0" autoPict="0">
                <anchor moveWithCells="1">
                  <from>
                    <xdr:col>7</xdr:col>
                    <xdr:colOff>200025</xdr:colOff>
                    <xdr:row>74</xdr:row>
                    <xdr:rowOff>19050</xdr:rowOff>
                  </from>
                  <to>
                    <xdr:col>8</xdr:col>
                    <xdr:colOff>533400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74" name="Check Box 451">
              <controlPr defaultSize="0" autoFill="0" autoLine="0" autoPict="0">
                <anchor moveWithCells="1">
                  <from>
                    <xdr:col>7</xdr:col>
                    <xdr:colOff>200025</xdr:colOff>
                    <xdr:row>75</xdr:row>
                    <xdr:rowOff>19050</xdr:rowOff>
                  </from>
                  <to>
                    <xdr:col>8</xdr:col>
                    <xdr:colOff>533400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75" name="Check Box 452">
              <controlPr defaultSize="0" autoFill="0" autoLine="0" autoPict="0">
                <anchor moveWithCells="1">
                  <from>
                    <xdr:col>7</xdr:col>
                    <xdr:colOff>200025</xdr:colOff>
                    <xdr:row>76</xdr:row>
                    <xdr:rowOff>19050</xdr:rowOff>
                  </from>
                  <to>
                    <xdr:col>8</xdr:col>
                    <xdr:colOff>533400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76" name="Check Box 453">
              <controlPr defaultSize="0" autoFill="0" autoLine="0" autoPict="0">
                <anchor moveWithCells="1">
                  <from>
                    <xdr:col>7</xdr:col>
                    <xdr:colOff>200025</xdr:colOff>
                    <xdr:row>77</xdr:row>
                    <xdr:rowOff>19050</xdr:rowOff>
                  </from>
                  <to>
                    <xdr:col>8</xdr:col>
                    <xdr:colOff>533400</xdr:colOff>
                    <xdr:row>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77" name="Check Box 455">
              <controlPr defaultSize="0" autoFill="0" autoLine="0" autoPict="0">
                <anchor moveWithCells="1">
                  <from>
                    <xdr:col>7</xdr:col>
                    <xdr:colOff>200025</xdr:colOff>
                    <xdr:row>79</xdr:row>
                    <xdr:rowOff>19050</xdr:rowOff>
                  </from>
                  <to>
                    <xdr:col>8</xdr:col>
                    <xdr:colOff>533400</xdr:colOff>
                    <xdr:row>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78" name="Check Box 456">
              <controlPr defaultSize="0" autoFill="0" autoLine="0" autoPict="0">
                <anchor moveWithCells="1">
                  <from>
                    <xdr:col>7</xdr:col>
                    <xdr:colOff>200025</xdr:colOff>
                    <xdr:row>80</xdr:row>
                    <xdr:rowOff>19050</xdr:rowOff>
                  </from>
                  <to>
                    <xdr:col>8</xdr:col>
                    <xdr:colOff>533400</xdr:colOff>
                    <xdr:row>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79" name="Check Box 457">
              <controlPr defaultSize="0" autoFill="0" autoLine="0" autoPict="0">
                <anchor moveWithCells="1">
                  <from>
                    <xdr:col>7</xdr:col>
                    <xdr:colOff>200025</xdr:colOff>
                    <xdr:row>81</xdr:row>
                    <xdr:rowOff>19050</xdr:rowOff>
                  </from>
                  <to>
                    <xdr:col>8</xdr:col>
                    <xdr:colOff>533400</xdr:colOff>
                    <xdr:row>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80" name="Check Box 458">
              <controlPr defaultSize="0" autoFill="0" autoLine="0" autoPict="0">
                <anchor moveWithCells="1">
                  <from>
                    <xdr:col>7</xdr:col>
                    <xdr:colOff>200025</xdr:colOff>
                    <xdr:row>82</xdr:row>
                    <xdr:rowOff>19050</xdr:rowOff>
                  </from>
                  <to>
                    <xdr:col>8</xdr:col>
                    <xdr:colOff>533400</xdr:colOff>
                    <xdr:row>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81" name="Check Box 459">
              <controlPr defaultSize="0" autoFill="0" autoLine="0" autoPict="0">
                <anchor moveWithCells="1">
                  <from>
                    <xdr:col>7</xdr:col>
                    <xdr:colOff>200025</xdr:colOff>
                    <xdr:row>83</xdr:row>
                    <xdr:rowOff>19050</xdr:rowOff>
                  </from>
                  <to>
                    <xdr:col>8</xdr:col>
                    <xdr:colOff>533400</xdr:colOff>
                    <xdr:row>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82" name="Check Box 460">
              <controlPr defaultSize="0" autoFill="0" autoLine="0" autoPict="0">
                <anchor moveWithCells="1">
                  <from>
                    <xdr:col>7</xdr:col>
                    <xdr:colOff>200025</xdr:colOff>
                    <xdr:row>84</xdr:row>
                    <xdr:rowOff>19050</xdr:rowOff>
                  </from>
                  <to>
                    <xdr:col>8</xdr:col>
                    <xdr:colOff>533400</xdr:colOff>
                    <xdr:row>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83" name="Check Box 461">
              <controlPr defaultSize="0" autoFill="0" autoLine="0" autoPict="0">
                <anchor moveWithCells="1">
                  <from>
                    <xdr:col>7</xdr:col>
                    <xdr:colOff>200025</xdr:colOff>
                    <xdr:row>85</xdr:row>
                    <xdr:rowOff>19050</xdr:rowOff>
                  </from>
                  <to>
                    <xdr:col>8</xdr:col>
                    <xdr:colOff>533400</xdr:colOff>
                    <xdr:row>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84" name="Check Box 462">
              <controlPr defaultSize="0" autoFill="0" autoLine="0" autoPict="0">
                <anchor moveWithCells="1">
                  <from>
                    <xdr:col>7</xdr:col>
                    <xdr:colOff>200025</xdr:colOff>
                    <xdr:row>86</xdr:row>
                    <xdr:rowOff>19050</xdr:rowOff>
                  </from>
                  <to>
                    <xdr:col>8</xdr:col>
                    <xdr:colOff>533400</xdr:colOff>
                    <xdr:row>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85" name="Check Box 463">
              <controlPr defaultSize="0" autoFill="0" autoLine="0" autoPict="0">
                <anchor moveWithCells="1">
                  <from>
                    <xdr:col>7</xdr:col>
                    <xdr:colOff>200025</xdr:colOff>
                    <xdr:row>87</xdr:row>
                    <xdr:rowOff>19050</xdr:rowOff>
                  </from>
                  <to>
                    <xdr:col>8</xdr:col>
                    <xdr:colOff>533400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86" name="Check Box 464">
              <controlPr defaultSize="0" autoFill="0" autoLine="0" autoPict="0">
                <anchor moveWithCells="1">
                  <from>
                    <xdr:col>7</xdr:col>
                    <xdr:colOff>200025</xdr:colOff>
                    <xdr:row>88</xdr:row>
                    <xdr:rowOff>19050</xdr:rowOff>
                  </from>
                  <to>
                    <xdr:col>8</xdr:col>
                    <xdr:colOff>533400</xdr:colOff>
                    <xdr:row>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87" name="Check Box 465">
              <controlPr defaultSize="0" autoFill="0" autoLine="0" autoPict="0">
                <anchor moveWithCells="1">
                  <from>
                    <xdr:col>7</xdr:col>
                    <xdr:colOff>200025</xdr:colOff>
                    <xdr:row>89</xdr:row>
                    <xdr:rowOff>19050</xdr:rowOff>
                  </from>
                  <to>
                    <xdr:col>8</xdr:col>
                    <xdr:colOff>533400</xdr:colOff>
                    <xdr:row>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88" name="Check Box 467">
              <controlPr defaultSize="0" autoFill="0" autoLine="0" autoPict="0">
                <anchor moveWithCells="1">
                  <from>
                    <xdr:col>7</xdr:col>
                    <xdr:colOff>200025</xdr:colOff>
                    <xdr:row>91</xdr:row>
                    <xdr:rowOff>19050</xdr:rowOff>
                  </from>
                  <to>
                    <xdr:col>8</xdr:col>
                    <xdr:colOff>533400</xdr:colOff>
                    <xdr:row>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89" name="Check Box 468">
              <controlPr defaultSize="0" autoFill="0" autoLine="0" autoPict="0">
                <anchor moveWithCells="1">
                  <from>
                    <xdr:col>7</xdr:col>
                    <xdr:colOff>200025</xdr:colOff>
                    <xdr:row>92</xdr:row>
                    <xdr:rowOff>19050</xdr:rowOff>
                  </from>
                  <to>
                    <xdr:col>8</xdr:col>
                    <xdr:colOff>533400</xdr:colOff>
                    <xdr:row>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90" name="Check Box 469">
              <controlPr defaultSize="0" autoFill="0" autoLine="0" autoPict="0">
                <anchor moveWithCells="1">
                  <from>
                    <xdr:col>7</xdr:col>
                    <xdr:colOff>200025</xdr:colOff>
                    <xdr:row>93</xdr:row>
                    <xdr:rowOff>19050</xdr:rowOff>
                  </from>
                  <to>
                    <xdr:col>8</xdr:col>
                    <xdr:colOff>533400</xdr:colOff>
                    <xdr:row>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91" name="Check Box 471">
              <controlPr defaultSize="0" autoFill="0" autoLine="0" autoPict="0">
                <anchor moveWithCells="1">
                  <from>
                    <xdr:col>7</xdr:col>
                    <xdr:colOff>200025</xdr:colOff>
                    <xdr:row>95</xdr:row>
                    <xdr:rowOff>19050</xdr:rowOff>
                  </from>
                  <to>
                    <xdr:col>8</xdr:col>
                    <xdr:colOff>533400</xdr:colOff>
                    <xdr:row>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92" name="Check Box 472">
              <controlPr defaultSize="0" autoFill="0" autoLine="0" autoPict="0">
                <anchor moveWithCells="1">
                  <from>
                    <xdr:col>7</xdr:col>
                    <xdr:colOff>200025</xdr:colOff>
                    <xdr:row>96</xdr:row>
                    <xdr:rowOff>19050</xdr:rowOff>
                  </from>
                  <to>
                    <xdr:col>8</xdr:col>
                    <xdr:colOff>533400</xdr:colOff>
                    <xdr:row>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93" name="Check Box 473">
              <controlPr defaultSize="0" autoFill="0" autoLine="0" autoPict="0">
                <anchor moveWithCells="1">
                  <from>
                    <xdr:col>7</xdr:col>
                    <xdr:colOff>200025</xdr:colOff>
                    <xdr:row>97</xdr:row>
                    <xdr:rowOff>19050</xdr:rowOff>
                  </from>
                  <to>
                    <xdr:col>8</xdr:col>
                    <xdr:colOff>533400</xdr:colOff>
                    <xdr:row>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94" name="Check Box 474">
              <controlPr defaultSize="0" autoFill="0" autoLine="0" autoPict="0">
                <anchor moveWithCells="1">
                  <from>
                    <xdr:col>7</xdr:col>
                    <xdr:colOff>200025</xdr:colOff>
                    <xdr:row>98</xdr:row>
                    <xdr:rowOff>19050</xdr:rowOff>
                  </from>
                  <to>
                    <xdr:col>8</xdr:col>
                    <xdr:colOff>533400</xdr:colOff>
                    <xdr:row>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95" name="Check Box 475">
              <controlPr defaultSize="0" autoFill="0" autoLine="0" autoPict="0">
                <anchor moveWithCells="1">
                  <from>
                    <xdr:col>7</xdr:col>
                    <xdr:colOff>200025</xdr:colOff>
                    <xdr:row>99</xdr:row>
                    <xdr:rowOff>19050</xdr:rowOff>
                  </from>
                  <to>
                    <xdr:col>8</xdr:col>
                    <xdr:colOff>533400</xdr:colOff>
                    <xdr:row>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96" name="Check Box 476">
              <controlPr defaultSize="0" autoFill="0" autoLine="0" autoPict="0">
                <anchor moveWithCells="1">
                  <from>
                    <xdr:col>7</xdr:col>
                    <xdr:colOff>200025</xdr:colOff>
                    <xdr:row>100</xdr:row>
                    <xdr:rowOff>19050</xdr:rowOff>
                  </from>
                  <to>
                    <xdr:col>8</xdr:col>
                    <xdr:colOff>533400</xdr:colOff>
                    <xdr:row>100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97" name="Check Box 477">
              <controlPr defaultSize="0" autoFill="0" autoLine="0" autoPict="0">
                <anchor moveWithCells="1">
                  <from>
                    <xdr:col>7</xdr:col>
                    <xdr:colOff>200025</xdr:colOff>
                    <xdr:row>101</xdr:row>
                    <xdr:rowOff>19050</xdr:rowOff>
                  </from>
                  <to>
                    <xdr:col>8</xdr:col>
                    <xdr:colOff>533400</xdr:colOff>
                    <xdr:row>101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98" name="Check Box 478">
              <controlPr defaultSize="0" autoFill="0" autoLine="0" autoPict="0">
                <anchor moveWithCells="1">
                  <from>
                    <xdr:col>7</xdr:col>
                    <xdr:colOff>200025</xdr:colOff>
                    <xdr:row>102</xdr:row>
                    <xdr:rowOff>19050</xdr:rowOff>
                  </from>
                  <to>
                    <xdr:col>8</xdr:col>
                    <xdr:colOff>533400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99" name="Check Box 479">
              <controlPr defaultSize="0" autoFill="0" autoLine="0" autoPict="0">
                <anchor moveWithCells="1">
                  <from>
                    <xdr:col>7</xdr:col>
                    <xdr:colOff>200025</xdr:colOff>
                    <xdr:row>103</xdr:row>
                    <xdr:rowOff>19050</xdr:rowOff>
                  </from>
                  <to>
                    <xdr:col>8</xdr:col>
                    <xdr:colOff>533400</xdr:colOff>
                    <xdr:row>103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100" name="Check Box 480">
              <controlPr defaultSize="0" autoFill="0" autoLine="0" autoPict="0">
                <anchor moveWithCells="1">
                  <from>
                    <xdr:col>7</xdr:col>
                    <xdr:colOff>200025</xdr:colOff>
                    <xdr:row>104</xdr:row>
                    <xdr:rowOff>19050</xdr:rowOff>
                  </from>
                  <to>
                    <xdr:col>8</xdr:col>
                    <xdr:colOff>533400</xdr:colOff>
                    <xdr:row>104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101" name="Check Box 481">
              <controlPr defaultSize="0" autoFill="0" autoLine="0" autoPict="0">
                <anchor moveWithCells="1">
                  <from>
                    <xdr:col>7</xdr:col>
                    <xdr:colOff>200025</xdr:colOff>
                    <xdr:row>105</xdr:row>
                    <xdr:rowOff>19050</xdr:rowOff>
                  </from>
                  <to>
                    <xdr:col>8</xdr:col>
                    <xdr:colOff>533400</xdr:colOff>
                    <xdr:row>105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102" name="Check Box 482">
              <controlPr defaultSize="0" autoFill="0" autoLine="0" autoPict="0">
                <anchor moveWithCells="1">
                  <from>
                    <xdr:col>7</xdr:col>
                    <xdr:colOff>200025</xdr:colOff>
                    <xdr:row>106</xdr:row>
                    <xdr:rowOff>19050</xdr:rowOff>
                  </from>
                  <to>
                    <xdr:col>8</xdr:col>
                    <xdr:colOff>533400</xdr:colOff>
                    <xdr:row>106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103" name="Check Box 483">
              <controlPr defaultSize="0" autoFill="0" autoLine="0" autoPict="0">
                <anchor moveWithCells="1">
                  <from>
                    <xdr:col>7</xdr:col>
                    <xdr:colOff>200025</xdr:colOff>
                    <xdr:row>107</xdr:row>
                    <xdr:rowOff>19050</xdr:rowOff>
                  </from>
                  <to>
                    <xdr:col>8</xdr:col>
                    <xdr:colOff>533400</xdr:colOff>
                    <xdr:row>107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FR_SR_RE to SL 1-4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Nowocien, Artur (RC-PL DI FA APC)</dc:creator>
  <cp:lastModifiedBy>Nowocien, Artur (RC-PL DI FA APC)</cp:lastModifiedBy>
  <dcterms:created xsi:type="dcterms:W3CDTF">2021-11-30T08:26:31Z</dcterms:created>
  <dcterms:modified xsi:type="dcterms:W3CDTF">2022-07-13T16:32:56Z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2021-11-30T14:13:08Z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e2d4b1e0-7bf4-42ce-8c67-0ae58a634fdc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